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inagri/Desktop/TRABAJOS 2024/EL AGRO EN CIFRAS/EL_AGRO_EN_CIFRAS_ENE_24/DATA En/"/>
    </mc:Choice>
  </mc:AlternateContent>
  <xr:revisionPtr revIDLastSave="0" documentId="13_ncr:1_{31F3D9DB-9F33-8E40-AE92-D8869AAE4E17}" xr6:coauthVersionLast="47" xr6:coauthVersionMax="47" xr10:uidLastSave="{00000000-0000-0000-0000-000000000000}"/>
  <bookViews>
    <workbookView xWindow="13280" yWindow="500" windowWidth="23620" windowHeight="28300" tabRatio="910" activeTab="1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'C.74'!$A$1:$L$16</definedName>
    <definedName name="_xlnm.Print_Area" localSheetId="2">'C.75'!$A$1:$E$54</definedName>
    <definedName name="_xlnm.Print_Area" localSheetId="3">'C.76'!$A$1:$D$34</definedName>
    <definedName name="_xlnm.Print_Area" localSheetId="4">'C.77'!$A$1:$H$59</definedName>
    <definedName name="_xlnm.Print_Area" localSheetId="5">'C.78-C.79'!$A$1:$E$122</definedName>
    <definedName name="_xlnm.Print_Area" localSheetId="6">'C.80'!$A$1:$H$117</definedName>
    <definedName name="_xlnm.Print_Area" localSheetId="7">'C.81'!$A$1:$H$117</definedName>
    <definedName name="_xlnm.Print_Area" localSheetId="8">'C.82'!$A$1:$H$60</definedName>
    <definedName name="_xlnm.Print_Area" localSheetId="9">'C.83'!$A$1:$J$66</definedName>
    <definedName name="_xlnm.Print_Area" localSheetId="10">'C.84 - 85'!$A$1:$E$122</definedName>
    <definedName name="_xlnm.Print_Area" localSheetId="11">'C.86'!$A$60:$H$117</definedName>
    <definedName name="_xlnm.Print_Area" localSheetId="12">'C.87'!$A$1:$H$59</definedName>
    <definedName name="_xlnm.Print_Area" localSheetId="13">'C.88'!$A$1:$H$60</definedName>
    <definedName name="_xlnm.Print_Area" localSheetId="14">'C.89'!$A$1:$J$66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7" l="1"/>
  <c r="D55" i="14" l="1"/>
  <c r="D56" i="14"/>
  <c r="D5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7" i="14"/>
  <c r="E43" i="11" l="1"/>
  <c r="E44" i="11"/>
  <c r="E45" i="11"/>
  <c r="E46" i="11"/>
  <c r="E47" i="11"/>
  <c r="E48" i="11"/>
  <c r="E49" i="11"/>
  <c r="E50" i="11"/>
  <c r="E51" i="11"/>
  <c r="E52" i="11"/>
  <c r="E53" i="11"/>
  <c r="E54" i="11"/>
  <c r="E55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20" i="11"/>
  <c r="E19" i="11"/>
  <c r="E18" i="11"/>
  <c r="E17" i="11"/>
  <c r="E16" i="11"/>
  <c r="E10" i="11"/>
  <c r="E12" i="11"/>
  <c r="E13" i="11"/>
  <c r="E9" i="11"/>
  <c r="H10" i="11"/>
  <c r="H12" i="11"/>
  <c r="H13" i="11"/>
  <c r="H14" i="11"/>
  <c r="H9" i="11"/>
  <c r="E119" i="27" l="1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119" i="26" l="1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70" i="26"/>
  <c r="E69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F15" i="11"/>
  <c r="G8" i="11" l="1"/>
  <c r="G15" i="11" l="1"/>
  <c r="A116" i="27" l="1"/>
  <c r="B116" i="27"/>
  <c r="A117" i="27"/>
  <c r="B117" i="27"/>
  <c r="A118" i="27"/>
  <c r="B118" i="27"/>
  <c r="A95" i="27"/>
  <c r="B95" i="27"/>
  <c r="A96" i="27"/>
  <c r="B96" i="27"/>
  <c r="A97" i="27"/>
  <c r="B97" i="27"/>
  <c r="A98" i="27"/>
  <c r="B98" i="27"/>
  <c r="A99" i="27"/>
  <c r="B99" i="27"/>
  <c r="A100" i="27"/>
  <c r="B100" i="27"/>
  <c r="A101" i="27"/>
  <c r="B101" i="27"/>
  <c r="A102" i="27"/>
  <c r="B102" i="27"/>
  <c r="A103" i="27"/>
  <c r="B103" i="27"/>
  <c r="A104" i="27"/>
  <c r="B104" i="27"/>
  <c r="A105" i="27"/>
  <c r="B105" i="27"/>
  <c r="A106" i="27"/>
  <c r="B106" i="27"/>
  <c r="A107" i="27"/>
  <c r="B107" i="27"/>
  <c r="A108" i="27"/>
  <c r="B108" i="27"/>
  <c r="A109" i="27"/>
  <c r="B109" i="27"/>
  <c r="A110" i="27"/>
  <c r="B110" i="27"/>
  <c r="A111" i="27"/>
  <c r="B111" i="27"/>
  <c r="A112" i="27"/>
  <c r="B112" i="27"/>
  <c r="A113" i="27"/>
  <c r="B113" i="27"/>
  <c r="A114" i="27"/>
  <c r="B114" i="27"/>
  <c r="A115" i="27"/>
  <c r="B115" i="27"/>
  <c r="A70" i="27"/>
  <c r="B70" i="27"/>
  <c r="A71" i="27"/>
  <c r="B71" i="27"/>
  <c r="A72" i="27"/>
  <c r="B72" i="27"/>
  <c r="A73" i="27"/>
  <c r="B73" i="27"/>
  <c r="A74" i="27"/>
  <c r="B74" i="27"/>
  <c r="A75" i="27"/>
  <c r="B75" i="27"/>
  <c r="A76" i="27"/>
  <c r="B76" i="27"/>
  <c r="A77" i="27"/>
  <c r="B77" i="27"/>
  <c r="A78" i="27"/>
  <c r="B78" i="27"/>
  <c r="A79" i="27"/>
  <c r="B79" i="27"/>
  <c r="A80" i="27"/>
  <c r="B80" i="27"/>
  <c r="A81" i="27"/>
  <c r="B81" i="27"/>
  <c r="A82" i="27"/>
  <c r="B82" i="27"/>
  <c r="A83" i="27"/>
  <c r="B83" i="27"/>
  <c r="A84" i="27"/>
  <c r="B84" i="27"/>
  <c r="A85" i="27"/>
  <c r="B85" i="27"/>
  <c r="A86" i="27"/>
  <c r="B86" i="27"/>
  <c r="A87" i="27"/>
  <c r="B87" i="27"/>
  <c r="A88" i="27"/>
  <c r="B88" i="27"/>
  <c r="A89" i="27"/>
  <c r="B89" i="27"/>
  <c r="A90" i="27"/>
  <c r="B90" i="27"/>
  <c r="A91" i="27"/>
  <c r="B91" i="27"/>
  <c r="A92" i="27"/>
  <c r="B92" i="27"/>
  <c r="A93" i="27"/>
  <c r="B93" i="27"/>
  <c r="A94" i="27"/>
  <c r="B94" i="27"/>
  <c r="B69" i="27"/>
  <c r="A69" i="27"/>
  <c r="A92" i="26" l="1"/>
  <c r="B92" i="26"/>
  <c r="A93" i="26"/>
  <c r="B93" i="26"/>
  <c r="A94" i="26"/>
  <c r="B94" i="26"/>
  <c r="A95" i="26"/>
  <c r="B95" i="26"/>
  <c r="A96" i="26"/>
  <c r="B96" i="26"/>
  <c r="A97" i="26"/>
  <c r="B97" i="26"/>
  <c r="A98" i="26"/>
  <c r="B98" i="26"/>
  <c r="A99" i="26"/>
  <c r="B99" i="26"/>
  <c r="A100" i="26"/>
  <c r="B100" i="26"/>
  <c r="A101" i="26"/>
  <c r="B101" i="26"/>
  <c r="A102" i="26"/>
  <c r="B102" i="26"/>
  <c r="A103" i="26"/>
  <c r="B103" i="26"/>
  <c r="A104" i="26"/>
  <c r="B104" i="26"/>
  <c r="A105" i="26"/>
  <c r="B105" i="26"/>
  <c r="A106" i="26"/>
  <c r="B106" i="26"/>
  <c r="A107" i="26"/>
  <c r="B107" i="26"/>
  <c r="A108" i="26"/>
  <c r="B108" i="26"/>
  <c r="A109" i="26"/>
  <c r="B109" i="26"/>
  <c r="A110" i="26"/>
  <c r="B110" i="26"/>
  <c r="A111" i="26"/>
  <c r="B111" i="26"/>
  <c r="A112" i="26"/>
  <c r="B112" i="26"/>
  <c r="A113" i="26"/>
  <c r="B113" i="26"/>
  <c r="A114" i="26"/>
  <c r="B114" i="26"/>
  <c r="A115" i="26"/>
  <c r="B115" i="26"/>
  <c r="A116" i="26"/>
  <c r="B116" i="26"/>
  <c r="A117" i="26"/>
  <c r="B117" i="26"/>
  <c r="A118" i="26"/>
  <c r="B118" i="26"/>
  <c r="A70" i="26"/>
  <c r="B70" i="26"/>
  <c r="A71" i="26"/>
  <c r="B71" i="26"/>
  <c r="A72" i="26"/>
  <c r="B72" i="26"/>
  <c r="A73" i="26"/>
  <c r="B73" i="26"/>
  <c r="A74" i="26"/>
  <c r="B74" i="26"/>
  <c r="A75" i="26"/>
  <c r="B75" i="26"/>
  <c r="A76" i="26"/>
  <c r="B76" i="26"/>
  <c r="A77" i="26"/>
  <c r="B77" i="26"/>
  <c r="A78" i="26"/>
  <c r="B78" i="26"/>
  <c r="A79" i="26"/>
  <c r="B79" i="26"/>
  <c r="A80" i="26"/>
  <c r="B80" i="26"/>
  <c r="A81" i="26"/>
  <c r="B81" i="26"/>
  <c r="A82" i="26"/>
  <c r="B82" i="26"/>
  <c r="A83" i="26"/>
  <c r="B83" i="26"/>
  <c r="A84" i="26"/>
  <c r="B84" i="26"/>
  <c r="A85" i="26"/>
  <c r="B85" i="26"/>
  <c r="A86" i="26"/>
  <c r="B86" i="26"/>
  <c r="A87" i="26"/>
  <c r="B87" i="26"/>
  <c r="A88" i="26"/>
  <c r="B88" i="26"/>
  <c r="A89" i="26"/>
  <c r="B89" i="26"/>
  <c r="A90" i="26"/>
  <c r="B90" i="26"/>
  <c r="A91" i="26"/>
  <c r="B91" i="26"/>
  <c r="B69" i="26"/>
  <c r="A69" i="26"/>
  <c r="E5" i="16" l="1"/>
  <c r="G57" i="16"/>
  <c r="G56" i="16"/>
  <c r="G55" i="16"/>
  <c r="G54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52" i="14" l="1"/>
  <c r="G53" i="14"/>
  <c r="G54" i="14"/>
  <c r="G55" i="14"/>
  <c r="G56" i="14"/>
  <c r="G57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8" i="14"/>
  <c r="G7" i="14"/>
  <c r="H46" i="11" l="1"/>
  <c r="H47" i="11"/>
  <c r="H48" i="11"/>
  <c r="H49" i="11"/>
  <c r="H50" i="11"/>
  <c r="H51" i="11"/>
  <c r="H52" i="11"/>
  <c r="H53" i="11"/>
  <c r="H54" i="11"/>
  <c r="H55" i="11"/>
  <c r="H56" i="11"/>
  <c r="H17" i="11"/>
  <c r="H18" i="11"/>
  <c r="H19" i="11"/>
  <c r="H20" i="11"/>
  <c r="H21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F8" i="11" l="1"/>
  <c r="E6" i="28" l="1"/>
  <c r="D6" i="28"/>
  <c r="C6" i="28"/>
  <c r="E6" i="29"/>
  <c r="D6" i="29"/>
  <c r="C6" i="29"/>
  <c r="F5" i="14" l="1"/>
  <c r="H52" i="14" l="1"/>
  <c r="H31" i="14"/>
  <c r="H39" i="14"/>
  <c r="H47" i="14"/>
  <c r="H12" i="14"/>
  <c r="H20" i="14"/>
  <c r="H28" i="14"/>
  <c r="H8" i="14"/>
  <c r="H32" i="14"/>
  <c r="H7" i="14"/>
  <c r="H54" i="14"/>
  <c r="H33" i="14"/>
  <c r="H41" i="14"/>
  <c r="H49" i="14"/>
  <c r="H14" i="14"/>
  <c r="H22" i="14"/>
  <c r="H55" i="14"/>
  <c r="H34" i="14"/>
  <c r="H42" i="14"/>
  <c r="H50" i="14"/>
  <c r="H15" i="14"/>
  <c r="H23" i="14"/>
  <c r="H38" i="14"/>
  <c r="H21" i="14"/>
  <c r="H36" i="14"/>
  <c r="H53" i="14"/>
  <c r="H56" i="14"/>
  <c r="H35" i="14"/>
  <c r="H43" i="14"/>
  <c r="H51" i="14"/>
  <c r="H16" i="14"/>
  <c r="H24" i="14"/>
  <c r="H9" i="14"/>
  <c r="H11" i="14"/>
  <c r="H40" i="14"/>
  <c r="H57" i="14"/>
  <c r="H44" i="14"/>
  <c r="H17" i="14"/>
  <c r="H25" i="14"/>
  <c r="H30" i="14"/>
  <c r="H27" i="14"/>
  <c r="H13" i="14"/>
  <c r="H29" i="14"/>
  <c r="H37" i="14"/>
  <c r="H45" i="14"/>
  <c r="H10" i="14"/>
  <c r="H18" i="14"/>
  <c r="H26" i="14"/>
  <c r="H46" i="14"/>
  <c r="H19" i="14"/>
  <c r="H48" i="14"/>
  <c r="F5" i="16" l="1"/>
  <c r="D57" i="16" l="1"/>
  <c r="D41" i="16"/>
  <c r="D25" i="16"/>
  <c r="D9" i="16"/>
  <c r="D39" i="16"/>
  <c r="D22" i="16"/>
  <c r="D56" i="16"/>
  <c r="D40" i="16"/>
  <c r="D24" i="16"/>
  <c r="D8" i="16"/>
  <c r="D23" i="16"/>
  <c r="D7" i="16"/>
  <c r="D37" i="16"/>
  <c r="D55" i="16"/>
  <c r="D54" i="16"/>
  <c r="D52" i="16"/>
  <c r="D36" i="16"/>
  <c r="D20" i="16"/>
  <c r="D51" i="16"/>
  <c r="D35" i="16"/>
  <c r="D19" i="16"/>
  <c r="D15" i="16"/>
  <c r="D50" i="16"/>
  <c r="D34" i="16"/>
  <c r="D18" i="16"/>
  <c r="D31" i="16"/>
  <c r="D21" i="16"/>
  <c r="D49" i="16"/>
  <c r="D33" i="16"/>
  <c r="D17" i="16"/>
  <c r="D16" i="16"/>
  <c r="D48" i="16"/>
  <c r="D32" i="16"/>
  <c r="D47" i="16"/>
  <c r="D46" i="16"/>
  <c r="D30" i="16"/>
  <c r="D14" i="16"/>
  <c r="D29" i="16"/>
  <c r="D13" i="16"/>
  <c r="D45" i="16"/>
  <c r="D44" i="16"/>
  <c r="D28" i="16"/>
  <c r="D12" i="16"/>
  <c r="D26" i="16"/>
  <c r="D43" i="16"/>
  <c r="D27" i="16"/>
  <c r="D11" i="16"/>
  <c r="D10" i="16"/>
  <c r="D38" i="16"/>
  <c r="D42" i="16"/>
  <c r="H56" i="16"/>
  <c r="H40" i="16"/>
  <c r="H24" i="16"/>
  <c r="H8" i="16"/>
  <c r="H55" i="16"/>
  <c r="H39" i="16"/>
  <c r="H23" i="16"/>
  <c r="H7" i="16"/>
  <c r="H52" i="16"/>
  <c r="H20" i="16"/>
  <c r="H54" i="16"/>
  <c r="H38" i="16"/>
  <c r="H22" i="16"/>
  <c r="H37" i="16"/>
  <c r="H21" i="16"/>
  <c r="H36" i="16"/>
  <c r="H51" i="16"/>
  <c r="H35" i="16"/>
  <c r="H19" i="16"/>
  <c r="H50" i="16"/>
  <c r="H34" i="16"/>
  <c r="H18" i="16"/>
  <c r="H49" i="16"/>
  <c r="H33" i="16"/>
  <c r="H17" i="16"/>
  <c r="H48" i="16"/>
  <c r="H32" i="16"/>
  <c r="H16" i="16"/>
  <c r="H47" i="16"/>
  <c r="H31" i="16"/>
  <c r="H15" i="16"/>
  <c r="H46" i="16"/>
  <c r="H30" i="16"/>
  <c r="H14" i="16"/>
  <c r="H45" i="16"/>
  <c r="H29" i="16"/>
  <c r="H13" i="16"/>
  <c r="H44" i="16"/>
  <c r="H28" i="16"/>
  <c r="H12" i="16"/>
  <c r="H41" i="16"/>
  <c r="H43" i="16"/>
  <c r="H27" i="16"/>
  <c r="H11" i="16"/>
  <c r="H42" i="16"/>
  <c r="H26" i="16"/>
  <c r="H10" i="16"/>
  <c r="H57" i="16"/>
  <c r="H25" i="16"/>
  <c r="H9" i="16"/>
  <c r="G5" i="16"/>
  <c r="H5" i="16" l="1"/>
  <c r="D67" i="27"/>
  <c r="C67" i="27" l="1"/>
  <c r="E67" i="27" l="1"/>
  <c r="E5" i="14" l="1"/>
  <c r="H5" i="14" l="1"/>
  <c r="G5" i="14" l="1"/>
  <c r="C67" i="26" l="1"/>
  <c r="D67" i="26"/>
  <c r="E67" i="26" l="1"/>
  <c r="H16" i="11" l="1"/>
  <c r="H8" i="11" l="1"/>
  <c r="H15" i="11"/>
  <c r="F6" i="11"/>
  <c r="G6" i="11"/>
  <c r="H6" i="11" l="1"/>
</calcChain>
</file>

<file path=xl/sharedStrings.xml><?xml version="1.0" encoding="utf-8"?>
<sst xmlns="http://schemas.openxmlformats.org/spreadsheetml/2006/main" count="2030" uniqueCount="676">
  <si>
    <t xml:space="preserve"> </t>
  </si>
  <si>
    <t xml:space="preserve">         (Peso Neto tonelada)</t>
  </si>
  <si>
    <t>Cuadro</t>
  </si>
  <si>
    <t xml:space="preserve">Descripción </t>
  </si>
  <si>
    <t>BALANZA COMERCIAL</t>
  </si>
  <si>
    <t>Descripcion</t>
  </si>
  <si>
    <t>2019/ 2018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</si>
  <si>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</si>
  <si>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</si>
  <si>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</si>
  <si>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</si>
  <si>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</si>
  <si>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</si>
  <si>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</si>
  <si>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</si>
  <si>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</si>
  <si>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</si>
  <si>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</si>
  <si>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</si>
  <si>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Orden</t>
  </si>
  <si>
    <t>Subpartida 
Nacional</t>
  </si>
  <si>
    <t>Descripción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</si>
  <si>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</si>
  <si>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</si>
  <si>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</si>
  <si>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</si>
  <si>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</si>
  <si>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</si>
  <si>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</si>
  <si>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</si>
  <si>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</si>
  <si>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</si>
  <si>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</si>
  <si>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</si>
  <si>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</si>
  <si>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</si>
  <si>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</si>
  <si>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</si>
  <si>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</si>
  <si>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</si>
  <si>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</si>
  <si>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</si>
  <si>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</si>
  <si>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</si>
  <si>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</si>
  <si>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</si>
  <si>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</si>
  <si>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</si>
  <si>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</si>
  <si>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</si>
  <si>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</si>
  <si>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</si>
  <si>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</si>
  <si>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</si>
  <si>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9" type="noConversion"/>
  </si>
  <si>
    <t xml:space="preserve">Importaciones </t>
    <phoneticPr fontId="9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</si>
  <si>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</si>
  <si>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</si>
  <si>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</si>
  <si>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</si>
  <si>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</si>
  <si>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</si>
  <si>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 xml:space="preserve">          (Valor CIF Miles USD)</t>
    <phoneticPr fontId="12" type="noConversion"/>
  </si>
  <si>
    <t>Total</t>
    <phoneticPr fontId="12" type="noConversion"/>
  </si>
  <si>
    <t>Subpartida Nacional</t>
    <phoneticPr fontId="3" type="noConversion"/>
  </si>
  <si>
    <t xml:space="preserve">         (Peso Neto toneladas)</t>
    <phoneticPr fontId="3" type="noConversion"/>
  </si>
  <si>
    <t xml:space="preserve">         (Peso Neto toneladas)</t>
    <phoneticPr fontId="12" type="noConversion"/>
  </si>
  <si>
    <t xml:space="preserve">          (Valor FOB Miles USD)</t>
    <phoneticPr fontId="12" type="noConversion"/>
  </si>
  <si>
    <t>Descripción/País Destino</t>
    <phoneticPr fontId="3" type="noConversion"/>
  </si>
  <si>
    <t>0811909100</t>
  </si>
  <si>
    <t>Descripción/País Origen</t>
  </si>
  <si>
    <t>0804400000</t>
  </si>
  <si>
    <t>2020/ 2019</t>
  </si>
  <si>
    <t>1008509000</t>
  </si>
  <si>
    <t>1701140000</t>
  </si>
  <si>
    <t>1701999000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</si>
  <si>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</si>
  <si>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</si>
  <si>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</si>
  <si>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</si>
  <si>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</si>
  <si>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</si>
  <si>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</si>
  <si>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</si>
  <si>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</si>
  <si>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</si>
  <si>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</si>
  <si>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</si>
  <si>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</si>
  <si>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</si>
  <si>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</si>
  <si>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</si>
  <si>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</si>
  <si>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</si>
  <si>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</si>
  <si>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</si>
  <si>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</si>
  <si>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</si>
  <si>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</si>
  <si>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</si>
  <si>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</si>
  <si>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</si>
  <si>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</si>
  <si>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</si>
  <si>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</si>
  <si>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</si>
  <si>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</si>
  <si>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</si>
  <si>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</si>
  <si>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</si>
  <si>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1902190000</t>
  </si>
  <si>
    <t>0710801000</t>
  </si>
  <si>
    <t>1905901000</t>
  </si>
  <si>
    <t>1511100000</t>
  </si>
  <si>
    <t>2005700000</t>
  </si>
  <si>
    <t>3203002100</t>
  </si>
  <si>
    <t>1404902000</t>
  </si>
  <si>
    <t>2008999000</t>
  </si>
  <si>
    <t>2106902900</t>
  </si>
  <si>
    <t>0710809000</t>
  </si>
  <si>
    <t>1805000000</t>
  </si>
  <si>
    <t>0805100000</t>
  </si>
  <si>
    <t>1302391000</t>
  </si>
  <si>
    <t>1106201000</t>
  </si>
  <si>
    <t>1806900000</t>
  </si>
  <si>
    <t>2302300000</t>
  </si>
  <si>
    <t>2103902000</t>
  </si>
  <si>
    <t>1005903000</t>
  </si>
  <si>
    <t>1803100000</t>
  </si>
  <si>
    <t>1211903000</t>
  </si>
  <si>
    <t>1212290000</t>
  </si>
  <si>
    <t>2103909000</t>
  </si>
  <si>
    <t>4409229020</t>
  </si>
  <si>
    <t>2002900000</t>
  </si>
  <si>
    <t>2009391000</t>
  </si>
  <si>
    <t>2106907900</t>
  </si>
  <si>
    <t>4407990000</t>
  </si>
  <si>
    <t>4407299000</t>
  </si>
  <si>
    <t>0711200000</t>
  </si>
  <si>
    <t>2008910000</t>
  </si>
  <si>
    <t>3203001400</t>
  </si>
  <si>
    <t>2202100000</t>
  </si>
  <si>
    <t>2309902000</t>
  </si>
  <si>
    <t>0712909000</t>
  </si>
  <si>
    <t>1511900000</t>
  </si>
  <si>
    <t>0713509000</t>
  </si>
  <si>
    <t>1904100000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</si>
  <si>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</si>
  <si>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</si>
  <si>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</si>
  <si>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</si>
  <si>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</si>
  <si>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</si>
  <si>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</si>
  <si>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</si>
  <si>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</si>
  <si>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</si>
  <si>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</si>
  <si>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</si>
  <si>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</si>
  <si>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</si>
  <si>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</si>
  <si>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</si>
  <si>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</si>
  <si>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</si>
  <si>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</si>
  <si>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</si>
  <si>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</si>
  <si>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</si>
  <si>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</si>
  <si>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</si>
  <si>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</si>
  <si>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</si>
  <si>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</si>
  <si>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0904219000</t>
  </si>
  <si>
    <t>1209915000</t>
  </si>
  <si>
    <t>1005909000</t>
  </si>
  <si>
    <t>0910300000</t>
  </si>
  <si>
    <t>Corea Del Sur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</si>
  <si>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</si>
  <si>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</si>
  <si>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</si>
  <si>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</si>
  <si>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</si>
  <si>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</si>
  <si>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</si>
  <si>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</si>
  <si>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</si>
  <si>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</si>
  <si>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</si>
  <si>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</si>
  <si>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</si>
  <si>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</si>
  <si>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</si>
  <si>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</si>
  <si>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0602200000</t>
  </si>
  <si>
    <t>1901109900</t>
  </si>
  <si>
    <t>2309109000</t>
  </si>
  <si>
    <t>4407119000</t>
  </si>
  <si>
    <t>0207140090</t>
  </si>
  <si>
    <t>2204210000</t>
  </si>
  <si>
    <t>0713109020</t>
  </si>
  <si>
    <t>1901909000</t>
  </si>
  <si>
    <t>1901101000</t>
  </si>
  <si>
    <t>3503001000</t>
  </si>
  <si>
    <t>1005100000</t>
  </si>
  <si>
    <t>2106907300</t>
  </si>
  <si>
    <t>0906110000</t>
  </si>
  <si>
    <t>1208100000</t>
  </si>
  <si>
    <t>5201003000</t>
  </si>
  <si>
    <t>1704901000</t>
  </si>
  <si>
    <t>1108130000</t>
  </si>
  <si>
    <t>1102200000</t>
  </si>
  <si>
    <t>0808300000</t>
  </si>
  <si>
    <t>0709930000</t>
  </si>
  <si>
    <t>0811109000</t>
  </si>
  <si>
    <t>0714209000</t>
  </si>
  <si>
    <t>1703100000</t>
  </si>
  <si>
    <t>1518009000</t>
  </si>
  <si>
    <t>0805502200</t>
  </si>
  <si>
    <t>1202420000</t>
  </si>
  <si>
    <t>0703209000</t>
  </si>
  <si>
    <t>0714100000</t>
  </si>
  <si>
    <t>0710400000</t>
  </si>
  <si>
    <t>0809300000</t>
  </si>
  <si>
    <t>1804001300</t>
  </si>
  <si>
    <t>1904900000</t>
  </si>
  <si>
    <t>México</t>
  </si>
  <si>
    <t>Japón</t>
  </si>
  <si>
    <t>Panamá</t>
  </si>
  <si>
    <t>Haití</t>
  </si>
  <si>
    <t>República Dominicana</t>
  </si>
  <si>
    <t>Zonas Francas del Perú</t>
  </si>
  <si>
    <t>1005902000</t>
  </si>
  <si>
    <t>2008702000</t>
  </si>
  <si>
    <t>1104220000</t>
  </si>
  <si>
    <t>2301109000</t>
  </si>
  <si>
    <t>0207140021</t>
  </si>
  <si>
    <t>1520000000</t>
  </si>
  <si>
    <t>2004100000</t>
  </si>
  <si>
    <t>0206220000</t>
  </si>
  <si>
    <t>0806200000</t>
  </si>
  <si>
    <t>1401900000</t>
  </si>
  <si>
    <t>0207270000</t>
  </si>
  <si>
    <t>0207120000</t>
  </si>
  <si>
    <t>1404909090</t>
  </si>
  <si>
    <t>0206290000</t>
  </si>
  <si>
    <t>0207140010</t>
  </si>
  <si>
    <t>0713109010</t>
  </si>
  <si>
    <t>1104120000</t>
  </si>
  <si>
    <t>1517100000</t>
  </si>
  <si>
    <t>2106101900</t>
  </si>
  <si>
    <t>0404109000</t>
  </si>
  <si>
    <t>5201001000</t>
  </si>
  <si>
    <t>1702909000</t>
  </si>
  <si>
    <t>1516200000</t>
  </si>
  <si>
    <t>0504001000</t>
  </si>
  <si>
    <t>0713209000</t>
  </si>
  <si>
    <t>1107100000</t>
  </si>
  <si>
    <t>0406904000</t>
  </si>
  <si>
    <t>2208400000</t>
  </si>
  <si>
    <t>0202300090</t>
  </si>
  <si>
    <t>0802129000</t>
  </si>
  <si>
    <t>2101120000</t>
  </si>
  <si>
    <t>1517900000</t>
  </si>
  <si>
    <t>2208300000</t>
  </si>
  <si>
    <t>Turquía</t>
  </si>
  <si>
    <t>Sudáfrica</t>
  </si>
  <si>
    <t>2306300000</t>
  </si>
  <si>
    <t>3101009000</t>
  </si>
  <si>
    <t>1702302000</t>
  </si>
  <si>
    <t>1704909000</t>
  </si>
  <si>
    <t>2106903000</t>
  </si>
  <si>
    <t>3203001500</t>
  </si>
  <si>
    <t>0807110000</t>
  </si>
  <si>
    <t>0713399100</t>
  </si>
  <si>
    <t>1207701000</t>
  </si>
  <si>
    <t>1209919000</t>
  </si>
  <si>
    <t>1513291000</t>
  </si>
  <si>
    <t>2104101000</t>
  </si>
  <si>
    <t>2201900010</t>
  </si>
  <si>
    <t>1211909099</t>
  </si>
  <si>
    <t>1512111000</t>
  </si>
  <si>
    <t>0713339900</t>
  </si>
  <si>
    <t>1512191000</t>
  </si>
  <si>
    <t>0406100000</t>
  </si>
  <si>
    <t>1905320000</t>
  </si>
  <si>
    <t>Trigo s/m</t>
  </si>
  <si>
    <t>0201300010</t>
  </si>
  <si>
    <t>0201300090</t>
  </si>
  <si>
    <t>0203291000</t>
  </si>
  <si>
    <t>0406200000</t>
  </si>
  <si>
    <t>0511999090</t>
  </si>
  <si>
    <t>0603199000</t>
  </si>
  <si>
    <t>0713319000</t>
  </si>
  <si>
    <t>0801210000</t>
  </si>
  <si>
    <t>0803901900</t>
  </si>
  <si>
    <t>0804300000</t>
  </si>
  <si>
    <t>0809400000</t>
  </si>
  <si>
    <t>0814001000</t>
  </si>
  <si>
    <t>0902300000</t>
  </si>
  <si>
    <t>0904110000</t>
  </si>
  <si>
    <t>0904211010</t>
  </si>
  <si>
    <t>0904221000</t>
  </si>
  <si>
    <t>0904229000</t>
  </si>
  <si>
    <t>1108120000</t>
  </si>
  <si>
    <t>1209913000</t>
  </si>
  <si>
    <t>1209999000</t>
  </si>
  <si>
    <t>1513211000</t>
  </si>
  <si>
    <t>1516100000</t>
  </si>
  <si>
    <t>1702301000</t>
  </si>
  <si>
    <t>1704101000</t>
  </si>
  <si>
    <t>1802000000</t>
  </si>
  <si>
    <t>1806209000</t>
  </si>
  <si>
    <t>2009110000</t>
  </si>
  <si>
    <t>2009310000</t>
  </si>
  <si>
    <t>2009899000</t>
  </si>
  <si>
    <t>2103100000</t>
  </si>
  <si>
    <t>2106907400</t>
  </si>
  <si>
    <t>2208202100</t>
  </si>
  <si>
    <t>2208709000</t>
  </si>
  <si>
    <t>2308009000</t>
  </si>
  <si>
    <t>2402202000</t>
  </si>
  <si>
    <t>2905440000</t>
  </si>
  <si>
    <t>3101001000</t>
  </si>
  <si>
    <t>3301130000</t>
  </si>
  <si>
    <t>3505100000</t>
  </si>
  <si>
    <t>4101200000</t>
  </si>
  <si>
    <t>4403110000</t>
  </si>
  <si>
    <t>4403499000</t>
  </si>
  <si>
    <t>4409229090</t>
  </si>
  <si>
    <t>5102191000</t>
  </si>
  <si>
    <t>2021/ 2020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</si>
  <si>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</si>
  <si>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</si>
  <si>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</si>
  <si>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</si>
  <si>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</si>
  <si>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</si>
  <si>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</si>
  <si>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</si>
  <si>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</si>
  <si>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</si>
  <si>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</si>
  <si>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</si>
  <si>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</si>
  <si>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</si>
  <si>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</si>
  <si>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Oregano (origanum vulgare)</t>
  </si>
  <si>
    <t>Esparragos congelados</t>
  </si>
  <si>
    <t>Sandias frescas</t>
  </si>
  <si>
    <t>Los demas camotes (batatas) frescos, refrigerados, congelados o secos</t>
  </si>
  <si>
    <t>Las demas hortalizas incluso silvestres</t>
  </si>
  <si>
    <t>Maiz dulce congelado</t>
  </si>
  <si>
    <t>Preparaciones para sopas, potajes o caldos</t>
  </si>
  <si>
    <t>Agua sin gasear</t>
  </si>
  <si>
    <t>Paprika (capsicum annuum, l.) triturados o pulverizados</t>
  </si>
  <si>
    <t>Los demas ajos frescos o refrigerados</t>
  </si>
  <si>
    <t>Grasas y aceites, vegetales, y sus fracciones, parcial o totalmente hidrogenados</t>
  </si>
  <si>
    <t>Habas, haba caballar y haba menor excepto para siembra</t>
  </si>
  <si>
    <t>Uvas secas, incluidas las pasas</t>
  </si>
  <si>
    <t>Harina de maca (lepidium meyenii)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</si>
  <si>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</si>
  <si>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</si>
  <si>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</si>
  <si>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</si>
  <si>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</si>
  <si>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Trozos y despojos comestibles de pavo (gallipavo), congelados</t>
  </si>
  <si>
    <t>Grasa lactea anhidra (butteroil)</t>
  </si>
  <si>
    <t>Los demas despojos comestibles de la especia bovina, congelados, excepto lengua e higado</t>
  </si>
  <si>
    <t>Gelatinas y sus derivados</t>
  </si>
  <si>
    <t>Tortas y demas residuos solidos de la extraccion de grasas o aceites de girasol</t>
  </si>
  <si>
    <t>Arvejas partidas excepto para la siembra</t>
  </si>
  <si>
    <t>Peras frescas</t>
  </si>
  <si>
    <t>Nueces del brasil con cascara, frescas o secas</t>
  </si>
  <si>
    <t>Carnes y despojos comestibles de gallo o gallina sin trocear, congelados</t>
  </si>
  <si>
    <t>Fecula de papa (patata)</t>
  </si>
  <si>
    <t>Los demas frijoles comun excepto para siembra</t>
  </si>
  <si>
    <t>Estomagos(mondongos) de animales,excepto pescados</t>
  </si>
  <si>
    <t>Naranjas , frescas o secas</t>
  </si>
  <si>
    <t>Los demas garbanzos, exepto para la siembra</t>
  </si>
  <si>
    <t>Almidon de maiz</t>
  </si>
  <si>
    <t>Higados de bovinos, congelados</t>
  </si>
  <si>
    <t>Arvejas enteras excepto para la siembra</t>
  </si>
  <si>
    <t>Queso fresco (sin madurar), incluido el del lactosuero, y el requeson</t>
  </si>
  <si>
    <t>Whisky</t>
  </si>
  <si>
    <t>Elaboración: MIDAGRI - DGESEP (DEIA)</t>
  </si>
  <si>
    <t>Pisco</t>
  </si>
  <si>
    <t>Piñas tropicales (ananas) ,frescas o secas</t>
  </si>
  <si>
    <t>Granos aplastados o en copos de avena</t>
  </si>
  <si>
    <t>Duraznos (melocotones), incluidos los grinones y nectarinas, frescos</t>
  </si>
  <si>
    <t>Paprika en trozos o rodajas, secos sin triturar ni pulverizar</t>
  </si>
  <si>
    <t>Jarabe de glucosa</t>
  </si>
  <si>
    <t>Ciruelas y endrinas, frescas</t>
  </si>
  <si>
    <t>Queso de cualquier tipo, rallado o en polvo</t>
  </si>
  <si>
    <t>Cigarrillos de tabaco rubio</t>
  </si>
  <si>
    <t>Enero</t>
  </si>
  <si>
    <t>Malasia</t>
  </si>
  <si>
    <t>Irlanda</t>
  </si>
  <si>
    <t>Vietnam</t>
  </si>
  <si>
    <t>Holanda</t>
  </si>
  <si>
    <t>2022/ 2021</t>
  </si>
  <si>
    <t>República Checa</t>
  </si>
  <si>
    <t xml:space="preserve">Taiwán </t>
  </si>
  <si>
    <t>Grano de soya</t>
  </si>
  <si>
    <t>2005993110</t>
  </si>
  <si>
    <t>2005993120</t>
  </si>
  <si>
    <t>2005993190</t>
  </si>
  <si>
    <t>.</t>
  </si>
  <si>
    <t>2023/ 2022</t>
  </si>
  <si>
    <t>Variación
2023/2022</t>
  </si>
  <si>
    <t>D-glucitol (sorbitol)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</si>
  <si>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</si>
  <si>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</si>
  <si>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</si>
  <si>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</si>
  <si>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</si>
  <si>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</si>
  <si>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</si>
  <si>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</si>
  <si>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</si>
  <si>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Las demás algas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</si>
  <si>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</si>
  <si>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</si>
  <si>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Demás fresas (frutillas),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</si>
  <si>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</si>
  <si>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</si>
  <si>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</si>
  <si>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</si>
  <si>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</si>
  <si>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Mucílagos de semilla de tara (caesalpinea spinosa)</t>
  </si>
  <si>
    <t>Manteca de cacao con un índice de acidez expresado en ácido oleico superior a 1 % pero inferior o igual a 1.65 %</t>
  </si>
  <si>
    <t>Las demás semillas de hortalizas</t>
  </si>
  <si>
    <t>Cacao en polvo sin adición de azúcar ni otro edulcorante</t>
  </si>
  <si>
    <t>Los demás semillas, frutos y esporas, para siembra</t>
  </si>
  <si>
    <t>Pimiento morrón preparadas o conservadas, sin congelar</t>
  </si>
  <si>
    <t>Las demás preparaciones compuestas cuyo grado alcohólico volumétrico sea inferior o igual al 0.5 % vol, para la elaboración de bebidas</t>
  </si>
  <si>
    <t>Las demás pastas alimenticias sin cocer, rellenar ni preparar de otra forma</t>
  </si>
  <si>
    <t>Los demás tomates preparados o conservados</t>
  </si>
  <si>
    <t>Los demás frutas, incluida las mezclas, y otros frutos y demás partes comestibles de plantas, preparados o conservados de otro modo, incluso con adición de azúcar u otro edulcorante o alcohol</t>
  </si>
  <si>
    <t>Pallares (phaseolus lunatus), excepto para siembra</t>
  </si>
  <si>
    <t>Semilla de tomates (licopersicum spp.)</t>
  </si>
  <si>
    <t>Los demás pimientos de la especie annuum</t>
  </si>
  <si>
    <t>Salvados, moyuelos y demas residuos del cernido, molienda u otros tratamientos de trigo</t>
  </si>
  <si>
    <t>Cortezas de limón (limón sutil, limón común, limón criollo) (citrus aurantifolia)</t>
  </si>
  <si>
    <t>Aceite de almendra de palma en bruto</t>
  </si>
  <si>
    <t>Los demás complementos y suplementos alimenticios</t>
  </si>
  <si>
    <t>Las demás preparaciones para salsas y salsas preparadas</t>
  </si>
  <si>
    <t>Las demás hortalizas y las mezclas de hortalizas preparadas o conservadas, sin congelar</t>
  </si>
  <si>
    <t>Los demás chocolate y demás preparaciones alimenticias que contengan cacao</t>
  </si>
  <si>
    <t>Frijoles de las especies vigna mungo (l) hepper o vigna radiata (l) wilczek, excepto para siembra</t>
  </si>
  <si>
    <t>Los demas grasas y aceites animales o vegetales y sus fracciones, cocidos, oxidados, deshidratados, sulfurados</t>
  </si>
  <si>
    <t>Semillas de melón, para siembra</t>
  </si>
  <si>
    <t>Agua, incluidas el agua mineral y la gaseada, con adición de azúcar u otro edulcorante o aromatizada</t>
  </si>
  <si>
    <t>Jugo de limón de la subpartida 0805.50.21, sin fermentar y sin adición de alcohol, incluso con adición de azúcar u otro edulcorante excepto de el valor brix inferior o igual a 20</t>
  </si>
  <si>
    <t>Palmitos preparados o conservados de otro modo, incluso con adición de azúcar u otro edulcorante o alcohol</t>
  </si>
  <si>
    <t>Demás frutos de los géneros capsicum o pimenta, secos, sin triturar o pulverizar, excepto paprika (capsicum annuum, l.).</t>
  </si>
  <si>
    <t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t>
  </si>
  <si>
    <t>Demás hortalizas, mezclas de hortalizas secas</t>
  </si>
  <si>
    <t>Productos a base de cereales obtenidos por inflado o tostado</t>
  </si>
  <si>
    <t>Melaza de caña</t>
  </si>
  <si>
    <t>Aceitunas conservadas provisionalmente, pero todavía impropias para consumo inmediato.</t>
  </si>
  <si>
    <t>Maíz blanco gigante</t>
  </si>
  <si>
    <t>Manteca de cacao con un índice de acidez expresado en ácido oleico superior a 1.65 %</t>
  </si>
  <si>
    <t>Los demás aceite de almendra de palma, incluso refinados, pero sin modificar químicamente</t>
  </si>
  <si>
    <t>Barquillos y obleas, incluso rellenos («gaufrettes», «wafers») y «waffles» («gaufres»)</t>
  </si>
  <si>
    <t>Los demás frutos de los géneros capsicum o pimenta triturados o pulverizados</t>
  </si>
  <si>
    <t>Bombones, caramelos, confites y pastillas</t>
  </si>
  <si>
    <t>Grasas y aceites, animales, y sus fracciones, parcial o totalmente hidrogenados</t>
  </si>
  <si>
    <t>Cerveza de malta</t>
  </si>
  <si>
    <t>Los demás maíces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</si>
  <si>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</si>
  <si>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</si>
  <si>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</si>
  <si>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Cúrcuma</t>
  </si>
  <si>
    <t>Animales muertos de los capítulos del 1 a 3, impropios para la alimentación humana</t>
  </si>
  <si>
    <t>Maníes sin cáscara, incluso quebrantados</t>
  </si>
  <si>
    <t>Salsa de soya</t>
  </si>
  <si>
    <t>Ron y demás aguardientes procedentes de la destilación, previa fermentación, de productos de la caña de azúcar</t>
  </si>
  <si>
    <t>Los demás artículos de confitería sin cacao</t>
  </si>
  <si>
    <t>Los demás jugos de cualquier otra fruta o fruto u hortaliza, sin fermentar y sin adición de alcohol, incluso con adición de azúcar u otro edulcorante</t>
  </si>
  <si>
    <t>Jugo de cualquier otro agrio (cítrico), sin fermentar y sin adición de alcohol, incluso con adición de azúcar u otro edulcorante, de valor brix inferior o igual a 20</t>
  </si>
  <si>
    <t>Calabazas (zapallos) y calabacines (cucurbita spp.) frescos o refrigerados</t>
  </si>
  <si>
    <t>Los demás cereales (excepto el maíz) en grano o en forma de copos u otro grano trabajado (excepto la harina, grañones y sémola), precocidos o preparados de otro modo, no expresados ni comprendidos en otra parte.</t>
  </si>
  <si>
    <t>Los demás vinos; mosto de uva en el que la fermentación se ha impedido o cortado añadiendo alcohol en recipientes con capacidad inferior o igual a 2 l</t>
  </si>
  <si>
    <t>Jugo de naranja congelado, sin fermentar y sin adición de alcohol, incluso con adición de azúcar u otro edulcorante</t>
  </si>
  <si>
    <t>Los demás harina, polvo y «pellets», de carne o despojos, impropios para la alimentación humana</t>
  </si>
  <si>
    <t>Cascara, peliculas y demas residuos de cacao</t>
  </si>
  <si>
    <t>Los demás azúcares de caña sin adición de aromatizante ni colorante en estado sólido</t>
  </si>
  <si>
    <t>Chicles y demás gomas de mascar, recubiertos de azúcar</t>
  </si>
  <si>
    <t>Las demás margarinas; mezclas o preparaciones alimenticias de grasas o aceites, animales o vegetales, o de fracciones de diferentes grasas o aceites, de este capítulo, excepto las grasas y aceites alimenticios y sus fracciones, de la partida 15.16.</t>
  </si>
  <si>
    <t>Complementos y suplementos alimenticios que contengan como ingrediente principal una o más vitaminas con uno o más minerales</t>
  </si>
  <si>
    <t>Harina de maíz</t>
  </si>
  <si>
    <t>Duraznos (melocotones), incluidos los griñones y nectarinas preparados o conservados en agua con adición de azúcar u otro edulcorante, incluido el jarabe</t>
  </si>
  <si>
    <t>Los demás azúcares, incluido el azúcar invertido y demás azúcares y jarabes de azúcar, con un contenido de fructosa sobre producto seco de 50% en peso</t>
  </si>
  <si>
    <t>Glucosa y jarabe de glucosa, con un contenido de glucosa superior o igual al 99 % en peso, expresado en glucosa anhidra, calculado sobre producto seco (dextrosa)</t>
  </si>
  <si>
    <t>Maíz reventon (zea mays convar. microsperma o zea mays var. everta)</t>
  </si>
  <si>
    <t>Canela (cinnamomum zeylanicum blume), sin triturar ni pulverizar</t>
  </si>
  <si>
    <t>Las demás preparaciones para la alimentación de lactantes o niños de corta edad, acondicionadas para la venta al por menor, a base de harina, sémola, almidón, fécula o extracto de malta</t>
  </si>
  <si>
    <t>Complementos y suplementos alimenticios que contengan como ingrediente principal una o más vitaminas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</si>
  <si>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</si>
  <si>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</si>
  <si>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</si>
  <si>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</si>
  <si>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Los demás concentrados de proteínas y sustancias proteicas texturadas</t>
  </si>
  <si>
    <t>Harina de habas (porotos, frijoles, frejoles) de soya</t>
  </si>
  <si>
    <t>Los demás lactosueros aunque estén modificado, incluso concentrados o con adición de azúcar u otro edulcorante</t>
  </si>
  <si>
    <t>Pimienta sin triturar ni pulverizar</t>
  </si>
  <si>
    <t>Las demás materias vegetales de las especies utilizadas principalmente en cestería o espartería</t>
  </si>
  <si>
    <t>Los demás bananas, incluíos los plátanos, frescos</t>
  </si>
  <si>
    <t>Carne de animales de la especie bovina, fresca o refrigerada deshuesada</t>
  </si>
  <si>
    <t>Margarina, excepto la margarina líquida</t>
  </si>
  <si>
    <t>Leche y nata (crema), en polvo, gránulos o demás formas sólidas, los demás con un contenido de materias grasas inferior o igual al 1,5 % en peso</t>
  </si>
  <si>
    <t>Avena mondados, perlados, troceados o quebrantados</t>
  </si>
  <si>
    <t>Hidrolizados de proteínas</t>
  </si>
  <si>
    <t>Papas preparadas o conservadas, congeladas</t>
  </si>
  <si>
    <t>Los demás aceites de girasol, incluso refinados</t>
  </si>
  <si>
    <t>Extractos, esencias y concentrados de café</t>
  </si>
  <si>
    <t>Aceite de soya en bruto, incluso desgomado</t>
  </si>
  <si>
    <t>Demás carnes de bovino, deshuesada, congelada</t>
  </si>
  <si>
    <t>Fórmulas lácteas para niños de hasta 12 meses de edad</t>
  </si>
  <si>
    <t>Almendras, sin cáscara, excepto para siembra, frescos o secos</t>
  </si>
  <si>
    <t>Glicerol en bruto; aguas y lejias glicerinosas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</si>
  <si>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</si>
  <si>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</si>
  <si>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</si>
  <si>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Los demás quesos con un contenido de humedad inferior al 50 % en peso, calculado sobre una base totalmente desgrasada</t>
  </si>
  <si>
    <t>Aceite de girasol en bruto</t>
  </si>
  <si>
    <t>Las demás carne deshuesada de la especie porcina</t>
  </si>
  <si>
    <t>Carne mecánicamente deshuesada de aves frescos refrigerados o congelada</t>
  </si>
  <si>
    <t>Los demás carne de animales de la especie bovina, fresca o refrigerada deshuesada</t>
  </si>
  <si>
    <t>Semilla de zanahoria (daucus carota)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</si>
  <si>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</si>
  <si>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</si>
  <si>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</si>
  <si>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</si>
  <si>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</si>
  <si>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Las demás maderas tropicales, aserrada o desbastada longitudinalmente de espesor superior a 6 mm</t>
  </si>
  <si>
    <t>Colorantes de origen vegetal de achiote</t>
  </si>
  <si>
    <t>Condimentos y sazonadores, compuestos</t>
  </si>
  <si>
    <t>Los demás madera perfilada longitudinalmente</t>
  </si>
  <si>
    <t>Premezclas para la alimentación de los animales</t>
  </si>
  <si>
    <t>Madera moldurada perfilada longitudinalmente</t>
  </si>
  <si>
    <t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t>
  </si>
  <si>
    <t>Los demas flores y capullos frescos cortados para ramos o adornos</t>
  </si>
  <si>
    <t>Pelo fino de alpaca o de llama (incluido el guanaco), sin cardar ni peinar</t>
  </si>
  <si>
    <t>Colorantes de origen vegetal de marigold</t>
  </si>
  <si>
    <t>Cueros y pieles enteros de bovino, de peso unitario inferior o igual a 8 kg para los secos, a 10 kg para los salados secos y a 16 kg para los frescos</t>
  </si>
  <si>
    <t>Las demás, de maderas tropicales en bruto, incluso descortezada, desalburada o escuadrada</t>
  </si>
  <si>
    <t>Guano de aves marinas</t>
  </si>
  <si>
    <t>Arroz semiblanqueado o blanqueado, incluso pulido o glaseado</t>
  </si>
  <si>
    <t>Maíz para siembra</t>
  </si>
  <si>
    <t>Los demás alimentos para perros o gatos, acondicionados para la venta al por menor</t>
  </si>
  <si>
    <t>Las demás materias vegetales y desperdicios vegetales, residuos y subproductos vegetales, de los tipos utilizados para la alimentación de los animales</t>
  </si>
  <si>
    <t>Raices de yuca (mandioca) frescas,refrigeradas,congeladas o secos</t>
  </si>
  <si>
    <t>Los demás productos vegetales no expresados ni comprendidos en otra parte</t>
  </si>
  <si>
    <t>Algodón sin cardar ni peinar de longitud de fibra superior a 28.57 mm pero inferior o igual a 34.92 mm</t>
  </si>
  <si>
    <t>Algodón sin cardar ni peinar de longitud de fibra superior a 34.92 mm</t>
  </si>
  <si>
    <t>Los demas abonos de origen animal o vegetal, incluso mezclados entre si o trataod quimicamente</t>
  </si>
  <si>
    <t>Los demás licores</t>
  </si>
  <si>
    <t>Arboles, arbustos y matas, de frutas o de otros frutos comestibles, incluso injertados</t>
  </si>
  <si>
    <t>Dextrina y demás almidones y féculas modificados</t>
  </si>
  <si>
    <t>Las demás madera de pino aserrada o desbastada longitudinalmente, de espesor superior a 6 mm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</si>
  <si>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</si>
  <si>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</si>
  <si>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</si>
  <si>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</si>
  <si>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Bananas incluidos los plátanos tipo "cavendish valery" frescos</t>
  </si>
  <si>
    <t>Las demás preparaciones para la alimentación de los animales</t>
  </si>
  <si>
    <t>Madera en bruto de coníferas tratada con pintura u otros agentes de conservación</t>
  </si>
  <si>
    <t>Algodón sin cardar ni peinar de longitud de fibra superior a 22.22 mm pero inferior o igual a 28.57 mm</t>
  </si>
  <si>
    <t>Venezuela</t>
  </si>
  <si>
    <t>Perú</t>
  </si>
  <si>
    <t>Alcohol etílico grado alcohólico superior o igual al 80 % vol</t>
  </si>
  <si>
    <t>Noruega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</si>
  <si>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</si>
  <si>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</si>
  <si>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</si>
  <si>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</si>
  <si>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</si>
  <si>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</si>
  <si>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</si>
  <si>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 xml:space="preserve">          ENERO 2023-2024</t>
  </si>
  <si>
    <t>Austria</t>
  </si>
  <si>
    <t>Bulgaria</t>
  </si>
  <si>
    <t>Filipinas</t>
  </si>
  <si>
    <t xml:space="preserve">         ENERO 2024</t>
  </si>
  <si>
    <t>C.76  PERÚ: BALANZA COMERCIAL AGRARIA POR PAÍS DESTINO/ORIGEN,</t>
  </si>
  <si>
    <t>Café sin tostar, sin descafeinar</t>
  </si>
  <si>
    <t>Los demás aceite de palma y sus fracciones, incluso refinado</t>
  </si>
  <si>
    <t>Los demás hortalizas, otros frutos y demás partes comestibles, preparados o conservados</t>
  </si>
  <si>
    <t>Las demás preparaciones compuestas grado alcohólico inferior o igual al 0.5 % vol, para la elaboración de bebidas</t>
  </si>
  <si>
    <t>Jugo de maracuyá, sin fermentar y sin adición de alcohol</t>
  </si>
  <si>
    <t xml:space="preserve">Los demás frutas, incluida las mezclas, y otros frutos y demás partes comestibles de plantas, preparados o conservados 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</si>
  <si>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</si>
  <si>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</si>
  <si>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</si>
  <si>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</si>
  <si>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Nov
2023</t>
  </si>
  <si>
    <t>Dic
2023</t>
  </si>
  <si>
    <t>Ene
2024r</t>
  </si>
  <si>
    <t>C.80  PERÚ: RANKING DE LAS EXPORTACIONES AGRARIAS POR SUBPARTIDA NACIONAL SEGÚN MES, NOVIEMBRE 2023 - ENERO 2024</t>
  </si>
  <si>
    <t>Ene 2024r</t>
  </si>
  <si>
    <t>Nov 2023</t>
  </si>
  <si>
    <t>Dic 2023</t>
  </si>
  <si>
    <t>Finlandia</t>
  </si>
  <si>
    <t>Israel</t>
  </si>
  <si>
    <t>Jordania</t>
  </si>
  <si>
    <t>Part %
2024</t>
  </si>
  <si>
    <t xml:space="preserve">            --</t>
  </si>
  <si>
    <t xml:space="preserve">       --</t>
  </si>
  <si>
    <t xml:space="preserve">         ENERO 2023-2024</t>
  </si>
  <si>
    <t>C.81  PERÚ: RANKING DE LAS EXPORTACIONES AGRARIAS POR SUBPARTIDA NACIONAL SEGÚN MES, NOVIEMBRE 2023 - ENERO 2024</t>
  </si>
  <si>
    <t>C.85  PERÚ: IMPORTACIONES AGRARIAS POR SUBPARTIDA NACIONAL, 2023-2024  (Valor CIF Miles USD)</t>
  </si>
  <si>
    <t>C.86  PERÚ: RANKING DE LAS IMPORTACIONES AGRARIAS POR SUBPARTIDA NACIONAL SEGÚN MES, NOVIEMBRE 2023 - ENERO 2024</t>
  </si>
  <si>
    <t>C.87  PERÚ: RANKING DE LAS IMPORTACIONES AGRARIAS POR SUBPARTIDA NACIONAL SEGÚN MES, NOVIEMBRE 2023 - ENERO 2024</t>
  </si>
  <si>
    <t>Ucrania</t>
  </si>
  <si>
    <t>Hungría</t>
  </si>
  <si>
    <t>Madagascar</t>
  </si>
  <si>
    <t>Bangladés</t>
  </si>
  <si>
    <t>Perú: Exportaciones agrarias por subpartida nacional, 2023 - 2024 (Peso Neto toneladas)</t>
  </si>
  <si>
    <t>Perú: Exportaciones agrarias por subpartida nacional, 2023 - 2024 (Valor FOB Miles USD)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</si>
  <si>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</si>
  <si>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</si>
  <si>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Exportaciones e Importaciones Agrarias según año,  Enero 2019 - 2024</t>
  </si>
  <si>
    <t>Perú: Balanza comercial agraria por principales subpartida nacional,  Enero 2023 - 2024</t>
  </si>
  <si>
    <t>Perú: Balanza comercial agraria por pais destino/origen,  Enero 2024</t>
  </si>
  <si>
    <t>Perú: Exportaciones agrarias tradicionales y no tradicionales por subpartida nacional,  Enero 2023 - 2024</t>
  </si>
  <si>
    <t>Perú: Ranking de las exportaciones agrarias por subpartida nacional según mes, Noviembre 2023 - Enero 2024 (Peso Neto toneladas)</t>
  </si>
  <si>
    <t>Perú: Ranking de las exportaciones agrarias por subpartida nacional según mes, Noviembre 2023 - Enero 2024 (Valor FOB Miles USD)</t>
  </si>
  <si>
    <t>Perú: Exportaciones agrarias por país destino,  Enero 2023 - 2024</t>
  </si>
  <si>
    <t>Perú: Exportaciones agrarias por subpartida nacional según país destino,  Enero 2023 - 2024</t>
  </si>
  <si>
    <t>Perú: Ranking de las importaciones agrarias por subpartida nacional, según mes, Noviembre 2023 - Enero 2024 (Peso Neto toneladas)</t>
  </si>
  <si>
    <t>Perú: Ranking de las importaciones agrarias por subpartida nacional, según mes, Noviembre 2023 - Enero 2024 (Valor CIF Miles USD)</t>
  </si>
  <si>
    <t>Perú: Importaciones agrarias por país de origen,  Enero 2023 - 2024</t>
  </si>
  <si>
    <t>Perú: Importaciones agrarias por subpartida nacional según país de origen,  Enero 2023 - 2024</t>
  </si>
  <si>
    <t xml:space="preserve">        --</t>
  </si>
  <si>
    <t>Arándanos rojos, mirtilos y demás frutos del género vaccinium, frescos</t>
  </si>
  <si>
    <t xml:space="preserve">             --</t>
  </si>
  <si>
    <t xml:space="preserve">      --</t>
  </si>
  <si>
    <t xml:space="preserve">  --</t>
  </si>
  <si>
    <t xml:space="preserve">           --</t>
  </si>
  <si>
    <t xml:space="preserve">    --</t>
  </si>
  <si>
    <t xml:space="preserve">          --</t>
  </si>
  <si>
    <t>C.89  PERÚ: IMPORTACIONES AGRARIAS POR SUBPARTIDA NACIONAL SEGÚN PAÍS DE ORIGEN,</t>
  </si>
  <si>
    <t>continúa C.80</t>
  </si>
  <si>
    <t>continúa C.81</t>
  </si>
  <si>
    <t>continúa C.83</t>
  </si>
  <si>
    <t>continúa C.86</t>
  </si>
  <si>
    <t>continúa C.87</t>
  </si>
  <si>
    <t>C.74  PERÚ: EXPORTACIONES E IMPORTACIONES AGRARIAS SEGÚN AÑO,  ENERO 2019-2024</t>
  </si>
  <si>
    <t xml:space="preserve"> --  </t>
  </si>
  <si>
    <t>Alcohol etílico sin desnaturalizar grado alcohólico volumétrico superior o igual al 80 % vol</t>
  </si>
  <si>
    <t>Las demás madera aserrada o desbastada longitudinalmente, espesor superior a 6 mm</t>
  </si>
  <si>
    <t>Los demás frutas, incluida mezclas y otros frutos y partes comestibles de plantas, preparados o conservados de otro modo, incluso con adición de azúcar u otro edulcorante o alcohol</t>
  </si>
  <si>
    <t>Demás madera de pino aserrada o desbastada longitudinalmente, espesor superior a 6 mm</t>
  </si>
  <si>
    <t>Alcohol etílico sin desnaturalizar grado alcohólico volumétrico superior o igual al 80% vol</t>
  </si>
  <si>
    <t>Demás plantas, partes de plantas, semillas y frutos de las especies utilizadas princip. en perfumería, medicina o para usos insecticidas, parasiticidas o similares, incluso cortados, quebrantados o pulverizados, frescos o secos, excepto piretro, hierbaluisa, uña de gato, orégano, efedra, paja de adormidera, hoja de coca o raíces de ginseng</t>
  </si>
  <si>
    <t>Té negro (fermentado) y té parcial. fermentado, presentados en envases de cont.&lt; =3kg</t>
  </si>
  <si>
    <t>Los demás frutas, incluida las mezclas, y otros frutos y demás partes comestibles de plantas, prep. o conservados de otro modo, incluso con adición de azúcar u otro edulcorante o alcohol</t>
  </si>
  <si>
    <t>Las demás maderas tropicales, aserrada o desbastada longitudinalmente espesor superior a 6 mm</t>
  </si>
  <si>
    <t>Agua, incluida agua mineral y  gaseada, con adición de azúcar u otro edulcorante o aromatizada</t>
  </si>
  <si>
    <t>x</t>
  </si>
  <si>
    <t>C.82  PERÚ: EXPORTACIONES AGRARIAS POR PAÍS DESTINO,  ENERO 2023-2024</t>
  </si>
  <si>
    <t>C.83  PERÚ: EXPORTACIONES AGRARIAS POR SUBPARTIDA NACIONAL SEGÚN PAÍS DESTINO,  ENERO 2023-2024</t>
  </si>
  <si>
    <t xml:space="preserve"> --   </t>
  </si>
  <si>
    <t xml:space="preserve"> --      </t>
  </si>
  <si>
    <t>C.84  PERÚ: IMPORTACIONES AGRARIAS POR SUBPARTIDA NACIONAL, ENERO 2023-2024</t>
  </si>
  <si>
    <t>Complementos y suplementos alimenticios que contengan principal una o más vitaminas con uno o más minerales</t>
  </si>
  <si>
    <t>Las demás prep. compuestas cuyo grado alcohólico volumétrico sea inferior o igual al 0.5 % vol, para la elaboración de bebidas</t>
  </si>
  <si>
    <t xml:space="preserve">        --    </t>
  </si>
  <si>
    <t>Las demás madera de pino aserrada o desbastada longitud., de espesor superior a 6 mm</t>
  </si>
  <si>
    <t>Alcohol etílico sin desnaturalizar con grado alcohólico volumétrico superior o igual al 80% vol</t>
  </si>
  <si>
    <t>Algodón sin cardar ni peinar longitud de fibra superior a 22.22 mm pero inferior o igual a 28.57 mm</t>
  </si>
  <si>
    <t>Algodón sin cardar ni peinar  longitud de fibra superior a 28.57 mm pero inferior o igual a 34.92 mm</t>
  </si>
  <si>
    <t>C.88  PERÚ: IMPORTACIONES AGRARIAS POR PAÍS DE ORIGEN,  ENERO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</si>
</sst>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#,##0.0________"/>
  </numFmts>
  <fonts count="5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BEC2E3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4">
    <xf numFmtId="0" fontId="0" fillId="0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16" applyNumberFormat="0" applyAlignment="0" applyProtection="0"/>
    <xf numFmtId="0" fontId="23" fillId="13" borderId="17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6" applyNumberFormat="0" applyAlignment="0" applyProtection="0"/>
    <xf numFmtId="0" fontId="28" fillId="17" borderId="0" applyNumberFormat="0" applyBorder="0" applyAlignment="0" applyProtection="0"/>
    <xf numFmtId="43" fontId="2" fillId="0" borderId="0" applyFont="0" applyFill="0" applyBorder="0" applyAlignment="0" applyProtection="0"/>
    <xf numFmtId="0" fontId="29" fillId="10" borderId="0" applyNumberFormat="0" applyBorder="0" applyAlignment="0" applyProtection="0"/>
    <xf numFmtId="0" fontId="2" fillId="0" borderId="0"/>
    <xf numFmtId="167" fontId="6" fillId="0" borderId="0"/>
    <xf numFmtId="168" fontId="10" fillId="0" borderId="0"/>
    <xf numFmtId="0" fontId="4" fillId="0" borderId="0"/>
    <xf numFmtId="0" fontId="5" fillId="0" borderId="0"/>
    <xf numFmtId="0" fontId="8" fillId="7" borderId="20" applyNumberFormat="0" applyFont="0" applyAlignment="0" applyProtection="0"/>
    <xf numFmtId="0" fontId="30" fillId="6" borderId="21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" fillId="0" borderId="22" applyNumberFormat="0" applyFill="0" applyAlignment="0" applyProtection="0"/>
    <xf numFmtId="0" fontId="34" fillId="0" borderId="23" applyNumberFormat="0" applyFill="0" applyAlignment="0" applyProtection="0"/>
    <xf numFmtId="0" fontId="26" fillId="0" borderId="24" applyNumberFormat="0" applyFill="0" applyAlignment="0" applyProtection="0"/>
    <xf numFmtId="0" fontId="35" fillId="0" borderId="25" applyNumberFormat="0" applyFill="0" applyAlignment="0" applyProtection="0"/>
    <xf numFmtId="0" fontId="41" fillId="0" borderId="0"/>
    <xf numFmtId="0" fontId="1" fillId="0" borderId="0"/>
    <xf numFmtId="9" fontId="1" fillId="0" borderId="0" applyFont="0" applyFill="0" applyBorder="0" applyAlignment="0" applyProtection="0"/>
    <xf numFmtId="0" fontId="19" fillId="4" borderId="0" applyNumberFormat="0" applyBorder="0" applyAlignment="0" applyProtection="0"/>
    <xf numFmtId="0" fontId="2" fillId="0" borderId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6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10" borderId="0" applyNumberFormat="0" applyBorder="0" applyAlignment="0" applyProtection="0"/>
    <xf numFmtId="0" fontId="19" fillId="9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2" fillId="6" borderId="16" applyNumberFormat="0" applyAlignment="0" applyProtection="0"/>
    <xf numFmtId="0" fontId="23" fillId="13" borderId="17" applyNumberFormat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" borderId="0" applyNumberFormat="0" applyBorder="0" applyAlignment="0" applyProtection="0"/>
    <xf numFmtId="0" fontId="27" fillId="5" borderId="16" applyNumberFormat="0" applyAlignment="0" applyProtection="0"/>
    <xf numFmtId="0" fontId="28" fillId="17" borderId="0" applyNumberFormat="0" applyBorder="0" applyAlignment="0" applyProtection="0"/>
    <xf numFmtId="43" fontId="2" fillId="0" borderId="0" applyFont="0" applyFill="0" applyBorder="0" applyAlignment="0" applyProtection="0"/>
    <xf numFmtId="0" fontId="29" fillId="10" borderId="0" applyNumberFormat="0" applyBorder="0" applyAlignment="0" applyProtection="0"/>
    <xf numFmtId="0" fontId="2" fillId="7" borderId="20" applyNumberFormat="0" applyFont="0" applyAlignment="0" applyProtection="0"/>
    <xf numFmtId="0" fontId="30" fillId="6" borderId="21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0" fontId="26" fillId="0" borderId="24" applyNumberFormat="0" applyFill="0" applyAlignment="0" applyProtection="0"/>
    <xf numFmtId="0" fontId="35" fillId="0" borderId="25" applyNumberFormat="0" applyFill="0" applyAlignment="0" applyProtection="0"/>
  </cellStyleXfs>
  <cellXfs count="335">
    <xf numFmtId="0" fontId="0" fillId="0" borderId="0" xfId="0"/>
    <xf numFmtId="0" fontId="13" fillId="0" borderId="0" xfId="0" applyFont="1" applyAlignment="1">
      <alignment horizontal="left" vertical="center"/>
    </xf>
    <xf numFmtId="3" fontId="15" fillId="0" borderId="0" xfId="33" applyNumberFormat="1" applyFont="1" applyAlignment="1">
      <alignment horizontal="center" vertical="center"/>
    </xf>
    <xf numFmtId="3" fontId="15" fillId="0" borderId="0" xfId="33" applyNumberFormat="1" applyFont="1" applyAlignment="1">
      <alignment horizontal="right" vertical="center"/>
    </xf>
    <xf numFmtId="0" fontId="15" fillId="0" borderId="0" xfId="0" applyFont="1"/>
    <xf numFmtId="0" fontId="14" fillId="0" borderId="0" xfId="0" applyFont="1" applyAlignment="1">
      <alignment horizontal="left" vertical="center"/>
    </xf>
    <xf numFmtId="3" fontId="15" fillId="0" borderId="0" xfId="0" applyNumberFormat="1" applyFont="1"/>
    <xf numFmtId="1" fontId="14" fillId="3" borderId="12" xfId="0" applyNumberFormat="1" applyFont="1" applyFill="1" applyBorder="1" applyAlignment="1">
      <alignment horizontal="center" vertical="center"/>
    </xf>
    <xf numFmtId="1" fontId="14" fillId="3" borderId="0" xfId="0" applyNumberFormat="1" applyFont="1" applyFill="1" applyAlignment="1">
      <alignment horizontal="center" vertical="center"/>
    </xf>
    <xf numFmtId="167" fontId="17" fillId="0" borderId="0" xfId="0" applyNumberFormat="1" applyFont="1" applyAlignment="1">
      <alignment horizontal="left" vertical="center"/>
    </xf>
    <xf numFmtId="3" fontId="18" fillId="0" borderId="0" xfId="0" applyNumberFormat="1" applyFont="1"/>
    <xf numFmtId="0" fontId="18" fillId="0" borderId="0" xfId="0" applyFont="1"/>
    <xf numFmtId="167" fontId="18" fillId="0" borderId="0" xfId="36" applyFont="1" applyAlignment="1">
      <alignment horizontal="left" vertical="center"/>
    </xf>
    <xf numFmtId="165" fontId="15" fillId="0" borderId="0" xfId="33" applyNumberFormat="1" applyFont="1" applyAlignment="1">
      <alignment vertical="center"/>
    </xf>
    <xf numFmtId="0" fontId="15" fillId="0" borderId="0" xfId="33" applyNumberFormat="1" applyFont="1" applyAlignment="1">
      <alignment vertical="center" wrapText="1"/>
    </xf>
    <xf numFmtId="169" fontId="15" fillId="0" borderId="0" xfId="33" applyNumberFormat="1" applyFont="1" applyAlignment="1">
      <alignment vertical="center"/>
    </xf>
    <xf numFmtId="0" fontId="3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18" fillId="0" borderId="0" xfId="0" applyNumberFormat="1" applyFont="1" applyAlignment="1">
      <alignment vertical="center"/>
    </xf>
    <xf numFmtId="164" fontId="18" fillId="0" borderId="0" xfId="33" applyNumberFormat="1" applyFont="1" applyAlignment="1">
      <alignment vertical="center"/>
    </xf>
    <xf numFmtId="0" fontId="18" fillId="0" borderId="0" xfId="0" applyFont="1" applyAlignment="1">
      <alignment vertical="center"/>
    </xf>
    <xf numFmtId="3" fontId="36" fillId="0" borderId="0" xfId="0" applyNumberFormat="1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horizontal="left" vertical="center"/>
    </xf>
    <xf numFmtId="0" fontId="37" fillId="0" borderId="0" xfId="0" applyFont="1"/>
    <xf numFmtId="3" fontId="37" fillId="0" borderId="0" xfId="0" applyNumberFormat="1" applyFont="1"/>
    <xf numFmtId="0" fontId="15" fillId="0" borderId="0" xfId="0" applyFont="1" applyAlignment="1">
      <alignment horizontal="center" vertical="center"/>
    </xf>
    <xf numFmtId="3" fontId="36" fillId="0" borderId="0" xfId="0" applyNumberFormat="1" applyFont="1"/>
    <xf numFmtId="0" fontId="1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horizontal="right"/>
    </xf>
    <xf numFmtId="0" fontId="36" fillId="0" borderId="0" xfId="0" applyFont="1" applyAlignment="1">
      <alignment wrapText="1"/>
    </xf>
    <xf numFmtId="166" fontId="18" fillId="0" borderId="0" xfId="0" applyNumberFormat="1" applyFont="1"/>
    <xf numFmtId="166" fontId="36" fillId="0" borderId="0" xfId="0" applyNumberFormat="1" applyFont="1"/>
    <xf numFmtId="0" fontId="18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167" fontId="18" fillId="0" borderId="0" xfId="36" applyFont="1" applyAlignment="1">
      <alignment vertical="center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7" fontId="17" fillId="0" borderId="14" xfId="0" applyNumberFormat="1" applyFont="1" applyBorder="1" applyAlignment="1">
      <alignment horizontal="left" vertical="center"/>
    </xf>
    <xf numFmtId="0" fontId="18" fillId="0" borderId="14" xfId="0" applyFont="1" applyBorder="1" applyAlignment="1">
      <alignment vertical="center"/>
    </xf>
    <xf numFmtId="0" fontId="39" fillId="0" borderId="0" xfId="0" applyFont="1"/>
    <xf numFmtId="0" fontId="15" fillId="3" borderId="0" xfId="33" applyNumberFormat="1" applyFont="1" applyFill="1" applyAlignment="1">
      <alignment horizontal="center" vertical="center"/>
    </xf>
    <xf numFmtId="0" fontId="36" fillId="3" borderId="0" xfId="0" applyFont="1" applyFill="1" applyAlignment="1">
      <alignment horizontal="left"/>
    </xf>
    <xf numFmtId="0" fontId="36" fillId="3" borderId="0" xfId="0" applyFont="1" applyFill="1"/>
    <xf numFmtId="0" fontId="36" fillId="0" borderId="0" xfId="0" applyFont="1" applyAlignment="1">
      <alignment horizontal="center" vertical="center"/>
    </xf>
    <xf numFmtId="0" fontId="15" fillId="3" borderId="0" xfId="0" applyFont="1" applyFill="1"/>
    <xf numFmtId="0" fontId="15" fillId="3" borderId="0" xfId="0" applyFont="1" applyFill="1" applyAlignment="1">
      <alignment horizontal="left"/>
    </xf>
    <xf numFmtId="170" fontId="15" fillId="0" borderId="2" xfId="33" applyNumberFormat="1" applyFont="1" applyBorder="1" applyAlignment="1">
      <alignment vertical="center"/>
    </xf>
    <xf numFmtId="3" fontId="14" fillId="0" borderId="0" xfId="0" applyNumberFormat="1" applyFont="1" applyAlignment="1">
      <alignment horizontal="right" vertical="center"/>
    </xf>
    <xf numFmtId="171" fontId="14" fillId="0" borderId="0" xfId="0" applyNumberFormat="1" applyFont="1" applyAlignment="1">
      <alignment horizontal="right" vertical="center"/>
    </xf>
    <xf numFmtId="171" fontId="15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172" fontId="15" fillId="0" borderId="0" xfId="0" applyNumberFormat="1" applyFont="1" applyAlignment="1">
      <alignment horizontal="right"/>
    </xf>
    <xf numFmtId="172" fontId="15" fillId="0" borderId="0" xfId="0" applyNumberFormat="1" applyFont="1"/>
    <xf numFmtId="172" fontId="14" fillId="3" borderId="0" xfId="0" applyNumberFormat="1" applyFont="1" applyFill="1" applyAlignment="1">
      <alignment horizontal="left" vertical="center"/>
    </xf>
    <xf numFmtId="172" fontId="14" fillId="3" borderId="0" xfId="0" applyNumberFormat="1" applyFont="1" applyFill="1" applyAlignment="1">
      <alignment horizontal="center" vertical="center"/>
    </xf>
    <xf numFmtId="172" fontId="15" fillId="0" borderId="0" xfId="33" applyNumberFormat="1" applyFont="1" applyAlignment="1">
      <alignment horizontal="right" vertical="center"/>
    </xf>
    <xf numFmtId="169" fontId="15" fillId="0" borderId="0" xfId="0" applyNumberFormat="1" applyFont="1" applyAlignment="1">
      <alignment horizontal="right" vertical="center"/>
    </xf>
    <xf numFmtId="166" fontId="40" fillId="0" borderId="13" xfId="0" applyNumberFormat="1" applyFont="1" applyBorder="1" applyAlignment="1">
      <alignment horizontal="right" vertical="center"/>
    </xf>
    <xf numFmtId="49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vertical="center" wrapText="1"/>
    </xf>
    <xf numFmtId="169" fontId="15" fillId="0" borderId="13" xfId="0" applyNumberFormat="1" applyFont="1" applyBorder="1" applyAlignment="1">
      <alignment horizontal="right" vertical="center"/>
    </xf>
    <xf numFmtId="171" fontId="15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3" fillId="3" borderId="0" xfId="0" applyFont="1" applyFill="1"/>
    <xf numFmtId="171" fontId="15" fillId="0" borderId="0" xfId="0" applyNumberFormat="1" applyFont="1"/>
    <xf numFmtId="171" fontId="18" fillId="0" borderId="0" xfId="0" applyNumberFormat="1" applyFont="1"/>
    <xf numFmtId="0" fontId="14" fillId="0" borderId="0" xfId="0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 wrapText="1"/>
    </xf>
    <xf numFmtId="171" fontId="15" fillId="0" borderId="0" xfId="0" applyNumberFormat="1" applyFont="1" applyAlignment="1">
      <alignment horizontal="right" vertical="center"/>
    </xf>
    <xf numFmtId="167" fontId="17" fillId="0" borderId="0" xfId="0" applyNumberFormat="1" applyFont="1" applyAlignment="1">
      <alignment vertical="center"/>
    </xf>
    <xf numFmtId="0" fontId="13" fillId="0" borderId="0" xfId="0" applyFont="1"/>
    <xf numFmtId="169" fontId="15" fillId="0" borderId="0" xfId="0" applyNumberFormat="1" applyFont="1"/>
    <xf numFmtId="3" fontId="13" fillId="3" borderId="0" xfId="0" applyNumberFormat="1" applyFont="1" applyFill="1"/>
    <xf numFmtId="174" fontId="15" fillId="0" borderId="0" xfId="0" applyNumberFormat="1" applyFont="1" applyAlignment="1">
      <alignment vertical="center"/>
    </xf>
    <xf numFmtId="3" fontId="15" fillId="0" borderId="0" xfId="33" applyNumberFormat="1" applyFont="1" applyAlignment="1">
      <alignment horizontal="left" vertical="center"/>
    </xf>
    <xf numFmtId="175" fontId="15" fillId="0" borderId="2" xfId="0" applyNumberFormat="1" applyFont="1" applyBorder="1" applyAlignment="1">
      <alignment vertical="center"/>
    </xf>
    <xf numFmtId="1" fontId="14" fillId="0" borderId="13" xfId="0" applyNumberFormat="1" applyFont="1" applyBorder="1" applyAlignment="1">
      <alignment horizontal="center" vertical="center"/>
    </xf>
    <xf numFmtId="166" fontId="14" fillId="0" borderId="1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18" borderId="0" xfId="33" applyNumberFormat="1" applyFont="1" applyFill="1" applyAlignment="1">
      <alignment horizontal="left" vertical="center"/>
    </xf>
    <xf numFmtId="3" fontId="15" fillId="0" borderId="0" xfId="33" applyNumberFormat="1" applyFont="1" applyAlignment="1">
      <alignment vertical="center"/>
    </xf>
    <xf numFmtId="166" fontId="15" fillId="0" borderId="0" xfId="33" applyNumberFormat="1" applyFont="1" applyAlignment="1">
      <alignment vertical="center"/>
    </xf>
    <xf numFmtId="174" fontId="15" fillId="0" borderId="0" xfId="0" applyNumberFormat="1" applyFont="1" applyAlignment="1">
      <alignment horizontal="right" vertical="center"/>
    </xf>
    <xf numFmtId="168" fontId="18" fillId="0" borderId="0" xfId="37" applyFont="1" applyAlignment="1">
      <alignment horizontal="left" vertical="center"/>
    </xf>
    <xf numFmtId="0" fontId="13" fillId="3" borderId="0" xfId="0" applyFont="1" applyFill="1" applyAlignment="1">
      <alignment horizontal="left"/>
    </xf>
    <xf numFmtId="0" fontId="13" fillId="0" borderId="0" xfId="0" applyFont="1" applyAlignment="1">
      <alignment vertical="center"/>
    </xf>
    <xf numFmtId="167" fontId="17" fillId="0" borderId="13" xfId="0" applyNumberFormat="1" applyFont="1" applyBorder="1" applyAlignment="1">
      <alignment horizontal="left" vertical="center"/>
    </xf>
    <xf numFmtId="0" fontId="18" fillId="0" borderId="13" xfId="0" applyFont="1" applyBorder="1" applyAlignment="1">
      <alignment vertical="center"/>
    </xf>
    <xf numFmtId="3" fontId="18" fillId="0" borderId="13" xfId="0" applyNumberFormat="1" applyFont="1" applyBorder="1" applyAlignment="1">
      <alignment vertical="center"/>
    </xf>
    <xf numFmtId="166" fontId="18" fillId="0" borderId="13" xfId="33" applyNumberFormat="1" applyFont="1" applyBorder="1" applyAlignment="1">
      <alignment vertical="center"/>
    </xf>
    <xf numFmtId="166" fontId="18" fillId="0" borderId="0" xfId="33" applyNumberFormat="1" applyFont="1" applyAlignment="1">
      <alignment vertical="center"/>
    </xf>
    <xf numFmtId="165" fontId="14" fillId="0" borderId="13" xfId="30" applyNumberFormat="1" applyFont="1" applyFill="1" applyBorder="1" applyAlignment="1">
      <alignment horizontal="center" vertical="center" wrapText="1"/>
    </xf>
    <xf numFmtId="0" fontId="14" fillId="0" borderId="13" xfId="30" applyFont="1" applyFill="1" applyBorder="1" applyAlignment="1">
      <alignment horizontal="center" vertical="center" wrapText="1"/>
    </xf>
    <xf numFmtId="1" fontId="14" fillId="0" borderId="13" xfId="30" applyNumberFormat="1" applyFont="1" applyFill="1" applyBorder="1" applyAlignment="1">
      <alignment horizontal="center" vertical="center"/>
    </xf>
    <xf numFmtId="9" fontId="14" fillId="0" borderId="13" xfId="30" applyNumberFormat="1" applyFont="1" applyFill="1" applyBorder="1" applyAlignment="1">
      <alignment horizontal="center" vertical="center" wrapText="1"/>
    </xf>
    <xf numFmtId="176" fontId="15" fillId="0" borderId="0" xfId="33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5" fillId="3" borderId="0" xfId="33" applyNumberFormat="1" applyFont="1" applyFill="1" applyAlignment="1">
      <alignment horizontal="right" vertical="center"/>
    </xf>
    <xf numFmtId="0" fontId="13" fillId="0" borderId="0" xfId="0" applyFont="1" applyAlignment="1">
      <alignment horizontal="left"/>
    </xf>
    <xf numFmtId="169" fontId="15" fillId="0" borderId="0" xfId="0" applyNumberFormat="1" applyFont="1" applyAlignment="1">
      <alignment horizontal="right" vertical="top"/>
    </xf>
    <xf numFmtId="0" fontId="15" fillId="0" borderId="0" xfId="0" applyFont="1" applyAlignment="1">
      <alignment horizontal="center" vertical="top"/>
    </xf>
    <xf numFmtId="49" fontId="15" fillId="0" borderId="15" xfId="0" applyNumberFormat="1" applyFont="1" applyBorder="1" applyAlignment="1">
      <alignment horizontal="center" vertical="top"/>
    </xf>
    <xf numFmtId="49" fontId="15" fillId="0" borderId="0" xfId="0" applyNumberFormat="1" applyFont="1" applyAlignment="1">
      <alignment horizontal="center" vertical="top"/>
    </xf>
    <xf numFmtId="169" fontId="15" fillId="0" borderId="0" xfId="0" quotePrefix="1" applyNumberFormat="1" applyFont="1" applyAlignment="1">
      <alignment horizontal="right" vertical="top"/>
    </xf>
    <xf numFmtId="49" fontId="38" fillId="0" borderId="0" xfId="38" applyNumberFormat="1" applyFont="1" applyAlignment="1">
      <alignment horizontal="center" vertical="top"/>
    </xf>
    <xf numFmtId="169" fontId="38" fillId="0" borderId="0" xfId="38" applyNumberFormat="1" applyFont="1" applyAlignment="1">
      <alignment horizontal="right" vertical="top"/>
    </xf>
    <xf numFmtId="177" fontId="15" fillId="0" borderId="0" xfId="0" applyNumberFormat="1" applyFont="1" applyAlignment="1">
      <alignment horizontal="center" vertical="top" wrapText="1"/>
    </xf>
    <xf numFmtId="169" fontId="14" fillId="0" borderId="0" xfId="33" applyNumberFormat="1" applyFont="1" applyAlignment="1">
      <alignment vertical="center"/>
    </xf>
    <xf numFmtId="169" fontId="15" fillId="0" borderId="0" xfId="33" applyNumberFormat="1" applyFont="1" applyAlignment="1">
      <alignment horizontal="right" vertical="center"/>
    </xf>
    <xf numFmtId="169" fontId="14" fillId="18" borderId="0" xfId="33" applyNumberFormat="1" applyFont="1" applyFill="1" applyAlignment="1">
      <alignment vertical="center"/>
    </xf>
    <xf numFmtId="172" fontId="14" fillId="18" borderId="0" xfId="33" applyNumberFormat="1" applyFont="1" applyFill="1" applyAlignment="1">
      <alignment vertical="center"/>
    </xf>
    <xf numFmtId="0" fontId="14" fillId="0" borderId="0" xfId="39" applyFont="1" applyAlignment="1">
      <alignment horizontal="center" vertical="center" wrapText="1"/>
    </xf>
    <xf numFmtId="0" fontId="14" fillId="0" borderId="0" xfId="39" applyFont="1" applyAlignment="1">
      <alignment horizontal="center" vertical="center"/>
    </xf>
    <xf numFmtId="49" fontId="14" fillId="0" borderId="0" xfId="38" applyNumberFormat="1" applyFont="1" applyAlignment="1">
      <alignment horizontal="center" vertical="center" wrapText="1"/>
    </xf>
    <xf numFmtId="169" fontId="14" fillId="0" borderId="0" xfId="0" applyNumberFormat="1" applyFont="1" applyAlignment="1">
      <alignment horizontal="right" vertical="center"/>
    </xf>
    <xf numFmtId="173" fontId="14" fillId="0" borderId="0" xfId="0" applyNumberFormat="1" applyFont="1" applyAlignment="1">
      <alignment horizontal="right" vertical="center"/>
    </xf>
    <xf numFmtId="169" fontId="14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78" fontId="14" fillId="0" borderId="0" xfId="0" applyNumberFormat="1" applyFont="1"/>
    <xf numFmtId="169" fontId="14" fillId="0" borderId="0" xfId="0" applyNumberFormat="1" applyFont="1"/>
    <xf numFmtId="0" fontId="15" fillId="0" borderId="0" xfId="0" applyFont="1" applyAlignment="1">
      <alignment horizontal="center" vertical="top" wrapText="1"/>
    </xf>
    <xf numFmtId="172" fontId="14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39" fillId="0" borderId="0" xfId="0" applyFont="1" applyAlignment="1">
      <alignment horizontal="center" vertical="center" wrapText="1"/>
    </xf>
    <xf numFmtId="174" fontId="14" fillId="0" borderId="0" xfId="0" applyNumberFormat="1" applyFont="1" applyAlignment="1">
      <alignment vertical="center"/>
    </xf>
    <xf numFmtId="171" fontId="14" fillId="0" borderId="0" xfId="0" applyNumberFormat="1" applyFont="1" applyAlignment="1">
      <alignment vertical="center"/>
    </xf>
    <xf numFmtId="3" fontId="44" fillId="0" borderId="0" xfId="33" applyNumberFormat="1" applyFont="1" applyAlignment="1">
      <alignment horizontal="right" vertical="center"/>
    </xf>
    <xf numFmtId="3" fontId="44" fillId="0" borderId="0" xfId="0" applyNumberFormat="1" applyFont="1" applyAlignment="1">
      <alignment horizontal="right"/>
    </xf>
    <xf numFmtId="3" fontId="44" fillId="0" borderId="0" xfId="33" applyNumberFormat="1" applyFont="1" applyAlignment="1">
      <alignment horizontal="right" vertical="center" wrapText="1"/>
    </xf>
    <xf numFmtId="1" fontId="45" fillId="3" borderId="0" xfId="0" applyNumberFormat="1" applyFont="1" applyFill="1" applyAlignment="1">
      <alignment horizontal="left" vertical="center"/>
    </xf>
    <xf numFmtId="0" fontId="46" fillId="0" borderId="0" xfId="0" applyFont="1"/>
    <xf numFmtId="0" fontId="47" fillId="0" borderId="0" xfId="0" applyFont="1"/>
    <xf numFmtId="49" fontId="15" fillId="0" borderId="29" xfId="0" applyNumberFormat="1" applyFont="1" applyBorder="1" applyAlignment="1">
      <alignment vertical="top"/>
    </xf>
    <xf numFmtId="169" fontId="15" fillId="0" borderId="29" xfId="0" applyNumberFormat="1" applyFont="1" applyBorder="1" applyAlignment="1">
      <alignment horizontal="right" vertical="top"/>
    </xf>
    <xf numFmtId="0" fontId="15" fillId="0" borderId="29" xfId="0" applyFont="1" applyBorder="1"/>
    <xf numFmtId="0" fontId="15" fillId="0" borderId="29" xfId="0" applyFont="1" applyBorder="1" applyAlignment="1">
      <alignment horizontal="left" vertical="center"/>
    </xf>
    <xf numFmtId="174" fontId="15" fillId="0" borderId="29" xfId="0" applyNumberFormat="1" applyFont="1" applyBorder="1" applyAlignment="1">
      <alignment vertical="center"/>
    </xf>
    <xf numFmtId="171" fontId="15" fillId="0" borderId="29" xfId="0" applyNumberFormat="1" applyFont="1" applyBorder="1" applyAlignment="1">
      <alignment horizontal="right" vertical="center"/>
    </xf>
    <xf numFmtId="171" fontId="15" fillId="0" borderId="29" xfId="0" applyNumberFormat="1" applyFont="1" applyBorder="1" applyAlignment="1">
      <alignment horizontal="right"/>
    </xf>
    <xf numFmtId="0" fontId="15" fillId="0" borderId="29" xfId="0" applyFont="1" applyBorder="1" applyAlignment="1">
      <alignment vertical="center"/>
    </xf>
    <xf numFmtId="49" fontId="15" fillId="0" borderId="29" xfId="0" applyNumberFormat="1" applyFont="1" applyBorder="1" applyAlignment="1">
      <alignment horizontal="center" vertical="top"/>
    </xf>
    <xf numFmtId="0" fontId="4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42" fillId="0" borderId="0" xfId="0" applyFont="1" applyAlignment="1">
      <alignment vertical="center"/>
    </xf>
    <xf numFmtId="3" fontId="15" fillId="0" borderId="0" xfId="0" applyNumberFormat="1" applyFont="1" applyAlignment="1">
      <alignment horizontal="right"/>
    </xf>
    <xf numFmtId="0" fontId="15" fillId="0" borderId="0" xfId="33" applyNumberFormat="1" applyFont="1" applyFill="1" applyAlignment="1">
      <alignment horizontal="center" vertical="center"/>
    </xf>
    <xf numFmtId="176" fontId="15" fillId="0" borderId="0" xfId="33" applyNumberFormat="1" applyFont="1" applyFill="1" applyAlignment="1">
      <alignment horizontal="right" vertical="center"/>
    </xf>
    <xf numFmtId="0" fontId="36" fillId="18" borderId="0" xfId="0" applyFont="1" applyFill="1" applyAlignment="1">
      <alignment vertical="center"/>
    </xf>
    <xf numFmtId="0" fontId="15" fillId="18" borderId="0" xfId="0" applyFont="1" applyFill="1" applyAlignment="1">
      <alignment vertical="center"/>
    </xf>
    <xf numFmtId="0" fontId="18" fillId="18" borderId="0" xfId="0" applyFont="1" applyFill="1" applyAlignment="1">
      <alignment vertical="center"/>
    </xf>
    <xf numFmtId="0" fontId="13" fillId="18" borderId="0" xfId="0" applyFont="1" applyFill="1" applyAlignment="1">
      <alignment vertical="center"/>
    </xf>
    <xf numFmtId="0" fontId="15" fillId="18" borderId="0" xfId="0" applyFont="1" applyFill="1" applyAlignment="1">
      <alignment horizontal="center"/>
    </xf>
    <xf numFmtId="0" fontId="13" fillId="3" borderId="0" xfId="0" applyFont="1" applyFill="1" applyAlignment="1">
      <alignment horizontal="left" vertical="center"/>
    </xf>
    <xf numFmtId="0" fontId="36" fillId="3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3" fontId="15" fillId="0" borderId="0" xfId="0" applyNumberFormat="1" applyFont="1" applyAlignment="1">
      <alignment vertical="top"/>
    </xf>
    <xf numFmtId="3" fontId="15" fillId="0" borderId="0" xfId="0" applyNumberFormat="1" applyFont="1" applyAlignment="1">
      <alignment horizontal="right" vertical="top"/>
    </xf>
    <xf numFmtId="3" fontId="15" fillId="0" borderId="29" xfId="0" applyNumberFormat="1" applyFont="1" applyBorder="1" applyAlignment="1">
      <alignment horizontal="right" vertical="top"/>
    </xf>
    <xf numFmtId="3" fontId="15" fillId="0" borderId="29" xfId="33" applyNumberFormat="1" applyFont="1" applyBorder="1" applyAlignment="1">
      <alignment horizontal="center" vertical="center"/>
    </xf>
    <xf numFmtId="0" fontId="36" fillId="0" borderId="29" xfId="0" applyFont="1" applyBorder="1" applyAlignment="1">
      <alignment vertical="center"/>
    </xf>
    <xf numFmtId="0" fontId="46" fillId="18" borderId="0" xfId="0" applyFont="1" applyFill="1"/>
    <xf numFmtId="0" fontId="15" fillId="18" borderId="0" xfId="0" applyFont="1" applyFill="1"/>
    <xf numFmtId="0" fontId="47" fillId="18" borderId="0" xfId="0" applyFont="1" applyFill="1"/>
    <xf numFmtId="169" fontId="15" fillId="18" borderId="0" xfId="33" applyNumberFormat="1" applyFont="1" applyFill="1" applyAlignment="1">
      <alignment horizontal="left" vertical="center"/>
    </xf>
    <xf numFmtId="169" fontId="15" fillId="18" borderId="0" xfId="33" applyNumberFormat="1" applyFont="1" applyFill="1" applyAlignment="1">
      <alignment horizontal="right" vertical="center"/>
    </xf>
    <xf numFmtId="166" fontId="15" fillId="0" borderId="0" xfId="0" applyNumberFormat="1" applyFont="1" applyAlignment="1">
      <alignment horizontal="right"/>
    </xf>
    <xf numFmtId="3" fontId="15" fillId="0" borderId="29" xfId="33" applyNumberFormat="1" applyFont="1" applyBorder="1" applyAlignment="1">
      <alignment horizontal="right" vertical="center"/>
    </xf>
    <xf numFmtId="3" fontId="15" fillId="0" borderId="0" xfId="33" applyNumberFormat="1" applyFont="1" applyBorder="1" applyAlignment="1">
      <alignment horizontal="left" vertical="center"/>
    </xf>
    <xf numFmtId="3" fontId="44" fillId="0" borderId="0" xfId="33" applyNumberFormat="1" applyFont="1" applyBorder="1" applyAlignment="1">
      <alignment horizontal="right" vertical="center"/>
    </xf>
    <xf numFmtId="172" fontId="15" fillId="0" borderId="29" xfId="33" applyNumberFormat="1" applyFont="1" applyBorder="1" applyAlignment="1">
      <alignment horizontal="right" vertical="center"/>
    </xf>
    <xf numFmtId="0" fontId="47" fillId="0" borderId="29" xfId="0" applyFont="1" applyBorder="1"/>
    <xf numFmtId="176" fontId="36" fillId="0" borderId="0" xfId="0" applyNumberFormat="1" applyFont="1" applyAlignment="1">
      <alignment vertical="center"/>
    </xf>
    <xf numFmtId="0" fontId="13" fillId="0" borderId="29" xfId="0" applyFont="1" applyBorder="1" applyAlignment="1">
      <alignment horizontal="center" vertical="center"/>
    </xf>
    <xf numFmtId="49" fontId="15" fillId="0" borderId="0" xfId="0" applyNumberFormat="1" applyFont="1" applyAlignment="1">
      <alignment vertical="top" wrapText="1"/>
    </xf>
    <xf numFmtId="0" fontId="18" fillId="0" borderId="13" xfId="0" applyFont="1" applyBorder="1" applyAlignment="1">
      <alignment vertical="center" wrapText="1"/>
    </xf>
    <xf numFmtId="49" fontId="15" fillId="0" borderId="29" xfId="0" applyNumberFormat="1" applyFont="1" applyBorder="1" applyAlignment="1">
      <alignment vertical="top" wrapText="1"/>
    </xf>
    <xf numFmtId="0" fontId="38" fillId="0" borderId="29" xfId="39" applyFont="1" applyBorder="1" applyAlignment="1">
      <alignment horizontal="center" vertical="top"/>
    </xf>
    <xf numFmtId="0" fontId="38" fillId="0" borderId="29" xfId="39" applyFont="1" applyBorder="1" applyAlignment="1">
      <alignment vertical="top" wrapText="1"/>
    </xf>
    <xf numFmtId="0" fontId="48" fillId="0" borderId="0" xfId="0" applyFont="1" applyAlignment="1">
      <alignment horizontal="right" vertical="center"/>
    </xf>
    <xf numFmtId="169" fontId="15" fillId="0" borderId="29" xfId="0" applyNumberFormat="1" applyFont="1" applyBorder="1"/>
    <xf numFmtId="0" fontId="48" fillId="0" borderId="29" xfId="0" applyFont="1" applyBorder="1" applyAlignment="1">
      <alignment horizontal="right" vertical="center"/>
    </xf>
    <xf numFmtId="0" fontId="14" fillId="0" borderId="29" xfId="0" applyFont="1" applyBorder="1" applyAlignment="1">
      <alignment vertical="center"/>
    </xf>
    <xf numFmtId="171" fontId="15" fillId="0" borderId="29" xfId="0" applyNumberFormat="1" applyFont="1" applyBorder="1"/>
    <xf numFmtId="174" fontId="15" fillId="0" borderId="0" xfId="0" applyNumberFormat="1" applyFont="1"/>
    <xf numFmtId="174" fontId="15" fillId="3" borderId="0" xfId="0" applyNumberFormat="1" applyFont="1" applyFill="1"/>
    <xf numFmtId="174" fontId="15" fillId="3" borderId="29" xfId="0" applyNumberFormat="1" applyFont="1" applyFill="1" applyBorder="1"/>
    <xf numFmtId="174" fontId="15" fillId="0" borderId="0" xfId="0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171" fontId="15" fillId="0" borderId="0" xfId="33" applyNumberFormat="1" applyFont="1" applyBorder="1" applyAlignment="1">
      <alignment vertical="top"/>
    </xf>
    <xf numFmtId="171" fontId="15" fillId="0" borderId="29" xfId="33" applyNumberFormat="1" applyFont="1" applyBorder="1" applyAlignment="1">
      <alignment vertical="top"/>
    </xf>
    <xf numFmtId="177" fontId="15" fillId="0" borderId="29" xfId="0" applyNumberFormat="1" applyFont="1" applyBorder="1" applyAlignment="1">
      <alignment vertical="top" wrapText="1"/>
    </xf>
    <xf numFmtId="0" fontId="48" fillId="0" borderId="29" xfId="0" applyFont="1" applyBorder="1" applyAlignment="1">
      <alignment vertical="center"/>
    </xf>
    <xf numFmtId="3" fontId="15" fillId="0" borderId="0" xfId="0" applyNumberFormat="1" applyFont="1" applyAlignment="1">
      <alignment horizontal="center" vertical="top"/>
    </xf>
    <xf numFmtId="169" fontId="15" fillId="0" borderId="0" xfId="0" applyNumberFormat="1" applyFont="1" applyAlignment="1">
      <alignment horizontal="center" vertical="top"/>
    </xf>
    <xf numFmtId="1" fontId="49" fillId="19" borderId="0" xfId="0" applyNumberFormat="1" applyFont="1" applyFill="1" applyAlignment="1">
      <alignment vertical="center"/>
    </xf>
    <xf numFmtId="0" fontId="16" fillId="20" borderId="11" xfId="0" applyFont="1" applyFill="1" applyBorder="1" applyAlignment="1">
      <alignment horizontal="center" vertical="center"/>
    </xf>
    <xf numFmtId="1" fontId="16" fillId="20" borderId="11" xfId="0" applyNumberFormat="1" applyFont="1" applyFill="1" applyBorder="1" applyAlignment="1">
      <alignment horizontal="center" vertical="center"/>
    </xf>
    <xf numFmtId="1" fontId="14" fillId="20" borderId="11" xfId="30" applyNumberFormat="1" applyFont="1" applyFill="1" applyBorder="1" applyAlignment="1">
      <alignment horizontal="center" vertical="center"/>
    </xf>
    <xf numFmtId="1" fontId="14" fillId="20" borderId="11" xfId="0" applyNumberFormat="1" applyFont="1" applyFill="1" applyBorder="1" applyAlignment="1">
      <alignment horizontal="center" vertical="center"/>
    </xf>
    <xf numFmtId="0" fontId="49" fillId="19" borderId="0" xfId="33" applyNumberFormat="1" applyFont="1" applyFill="1" applyAlignment="1">
      <alignment horizontal="left" vertical="center"/>
    </xf>
    <xf numFmtId="169" fontId="49" fillId="19" borderId="0" xfId="33" applyNumberFormat="1" applyFont="1" applyFill="1" applyAlignment="1">
      <alignment vertical="center"/>
    </xf>
    <xf numFmtId="172" fontId="49" fillId="19" borderId="0" xfId="33" applyNumberFormat="1" applyFont="1" applyFill="1" applyAlignment="1">
      <alignment vertical="center"/>
    </xf>
    <xf numFmtId="1" fontId="49" fillId="20" borderId="11" xfId="30" applyNumberFormat="1" applyFont="1" applyFill="1" applyBorder="1" applyAlignment="1">
      <alignment horizontal="center" vertical="center"/>
    </xf>
    <xf numFmtId="0" fontId="50" fillId="21" borderId="29" xfId="33" applyNumberFormat="1" applyFont="1" applyFill="1" applyBorder="1" applyAlignment="1">
      <alignment horizontal="center" vertical="center"/>
    </xf>
    <xf numFmtId="176" fontId="49" fillId="21" borderId="29" xfId="33" applyNumberFormat="1" applyFont="1" applyFill="1" applyBorder="1" applyAlignment="1">
      <alignment horizontal="right" vertical="center"/>
    </xf>
    <xf numFmtId="176" fontId="51" fillId="19" borderId="0" xfId="33" applyNumberFormat="1" applyFont="1" applyFill="1" applyAlignment="1">
      <alignment horizontal="right" vertical="center"/>
    </xf>
    <xf numFmtId="0" fontId="15" fillId="0" borderId="0" xfId="0" applyFont="1" applyAlignment="1">
      <alignment horizontal="left" vertical="top"/>
    </xf>
    <xf numFmtId="0" fontId="15" fillId="0" borderId="0" xfId="33" applyNumberFormat="1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171" fontId="15" fillId="0" borderId="0" xfId="33" applyNumberFormat="1" applyFont="1" applyAlignment="1">
      <alignment vertical="top"/>
    </xf>
    <xf numFmtId="0" fontId="14" fillId="20" borderId="11" xfId="0" applyFont="1" applyFill="1" applyBorder="1" applyAlignment="1">
      <alignment horizontal="center" vertical="center" wrapText="1"/>
    </xf>
    <xf numFmtId="3" fontId="14" fillId="21" borderId="8" xfId="0" applyNumberFormat="1" applyFont="1" applyFill="1" applyBorder="1" applyAlignment="1">
      <alignment horizontal="right" vertical="center"/>
    </xf>
    <xf numFmtId="171" fontId="14" fillId="21" borderId="8" xfId="0" applyNumberFormat="1" applyFont="1" applyFill="1" applyBorder="1" applyAlignment="1">
      <alignment horizontal="right" vertical="center"/>
    </xf>
    <xf numFmtId="169" fontId="14" fillId="19" borderId="0" xfId="0" applyNumberFormat="1" applyFont="1" applyFill="1" applyAlignment="1">
      <alignment horizontal="left" vertical="center"/>
    </xf>
    <xf numFmtId="169" fontId="14" fillId="19" borderId="0" xfId="0" applyNumberFormat="1" applyFont="1" applyFill="1" applyAlignment="1">
      <alignment horizontal="right" vertical="center"/>
    </xf>
    <xf numFmtId="3" fontId="14" fillId="19" borderId="0" xfId="0" applyNumberFormat="1" applyFont="1" applyFill="1" applyAlignment="1">
      <alignment horizontal="right" vertical="center"/>
    </xf>
    <xf numFmtId="171" fontId="14" fillId="19" borderId="0" xfId="0" applyNumberFormat="1" applyFont="1" applyFill="1" applyAlignment="1">
      <alignment horizontal="right" vertical="center"/>
    </xf>
    <xf numFmtId="3" fontId="16" fillId="0" borderId="0" xfId="0" applyNumberFormat="1" applyFont="1" applyAlignment="1">
      <alignment horizontal="center" vertical="center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3" fontId="14" fillId="19" borderId="8" xfId="0" applyNumberFormat="1" applyFont="1" applyFill="1" applyBorder="1" applyAlignment="1">
      <alignment horizontal="right" vertical="center"/>
    </xf>
    <xf numFmtId="171" fontId="14" fillId="19" borderId="8" xfId="0" applyNumberFormat="1" applyFont="1" applyFill="1" applyBorder="1" applyAlignment="1">
      <alignment horizontal="right" vertical="center"/>
    </xf>
    <xf numFmtId="3" fontId="15" fillId="0" borderId="0" xfId="0" quotePrefix="1" applyNumberFormat="1" applyFont="1" applyAlignment="1">
      <alignment horizontal="right" vertical="top"/>
    </xf>
    <xf numFmtId="174" fontId="15" fillId="0" borderId="0" xfId="0" applyNumberFormat="1" applyFont="1" applyAlignment="1">
      <alignment horizontal="right" vertical="top"/>
    </xf>
    <xf numFmtId="0" fontId="14" fillId="0" borderId="0" xfId="0" applyFont="1" applyAlignment="1">
      <alignment horizontal="center" vertical="center"/>
    </xf>
    <xf numFmtId="3" fontId="14" fillId="0" borderId="0" xfId="0" applyNumberFormat="1" applyFont="1" applyAlignment="1">
      <alignment vertical="center"/>
    </xf>
    <xf numFmtId="174" fontId="15" fillId="0" borderId="29" xfId="0" applyNumberFormat="1" applyFont="1" applyBorder="1" applyAlignment="1">
      <alignment horizontal="right" vertical="top"/>
    </xf>
    <xf numFmtId="3" fontId="14" fillId="19" borderId="11" xfId="0" applyNumberFormat="1" applyFont="1" applyFill="1" applyBorder="1" applyAlignment="1">
      <alignment horizontal="center" vertical="center"/>
    </xf>
    <xf numFmtId="1" fontId="14" fillId="21" borderId="11" xfId="30" applyNumberFormat="1" applyFont="1" applyFill="1" applyBorder="1" applyAlignment="1">
      <alignment horizontal="center" vertical="center"/>
    </xf>
    <xf numFmtId="1" fontId="14" fillId="21" borderId="11" xfId="0" applyNumberFormat="1" applyFont="1" applyFill="1" applyBorder="1" applyAlignment="1">
      <alignment horizontal="center" vertical="center"/>
    </xf>
    <xf numFmtId="166" fontId="14" fillId="21" borderId="11" xfId="0" applyNumberFormat="1" applyFont="1" applyFill="1" applyBorder="1" applyAlignment="1">
      <alignment horizontal="center" vertical="center" wrapText="1"/>
    </xf>
    <xf numFmtId="169" fontId="14" fillId="19" borderId="8" xfId="0" applyNumberFormat="1" applyFont="1" applyFill="1" applyBorder="1" applyAlignment="1">
      <alignment vertical="center"/>
    </xf>
    <xf numFmtId="171" fontId="14" fillId="19" borderId="8" xfId="0" applyNumberFormat="1" applyFont="1" applyFill="1" applyBorder="1" applyAlignment="1">
      <alignment vertical="center"/>
    </xf>
    <xf numFmtId="0" fontId="14" fillId="19" borderId="0" xfId="0" applyFont="1" applyFill="1" applyAlignment="1">
      <alignment horizontal="center" vertical="center"/>
    </xf>
    <xf numFmtId="0" fontId="14" fillId="19" borderId="0" xfId="0" applyFont="1" applyFill="1" applyAlignment="1">
      <alignment horizontal="left" vertical="center"/>
    </xf>
    <xf numFmtId="49" fontId="14" fillId="19" borderId="0" xfId="0" applyNumberFormat="1" applyFont="1" applyFill="1" applyAlignment="1">
      <alignment horizontal="center" vertical="center"/>
    </xf>
    <xf numFmtId="174" fontId="14" fillId="19" borderId="0" xfId="0" applyNumberFormat="1" applyFont="1" applyFill="1" applyAlignment="1">
      <alignment vertical="center"/>
    </xf>
    <xf numFmtId="0" fontId="14" fillId="19" borderId="0" xfId="0" applyFont="1" applyFill="1" applyAlignment="1">
      <alignment horizontal="center" vertical="top"/>
    </xf>
    <xf numFmtId="174" fontId="14" fillId="19" borderId="0" xfId="0" applyNumberFormat="1" applyFont="1" applyFill="1" applyAlignment="1">
      <alignment vertical="top"/>
    </xf>
    <xf numFmtId="171" fontId="14" fillId="19" borderId="0" xfId="0" applyNumberFormat="1" applyFont="1" applyFill="1" applyAlignment="1">
      <alignment horizontal="right" vertical="top"/>
    </xf>
    <xf numFmtId="0" fontId="15" fillId="18" borderId="0" xfId="0" applyFont="1" applyFill="1" applyAlignment="1">
      <alignment vertical="center" wrapText="1"/>
    </xf>
    <xf numFmtId="1" fontId="49" fillId="20" borderId="6" xfId="0" applyNumberFormat="1" applyFont="1" applyFill="1" applyBorder="1" applyAlignment="1">
      <alignment horizontal="center" vertical="center"/>
    </xf>
    <xf numFmtId="1" fontId="49" fillId="20" borderId="10" xfId="0" applyNumberFormat="1" applyFont="1" applyFill="1" applyBorder="1" applyAlignment="1">
      <alignment horizontal="center" vertical="center"/>
    </xf>
    <xf numFmtId="165" fontId="16" fillId="20" borderId="7" xfId="30" applyNumberFormat="1" applyFont="1" applyFill="1" applyBorder="1" applyAlignment="1">
      <alignment horizontal="center" vertical="center"/>
    </xf>
    <xf numFmtId="165" fontId="16" fillId="20" borderId="8" xfId="30" applyNumberFormat="1" applyFont="1" applyFill="1" applyBorder="1" applyAlignment="1">
      <alignment horizontal="center" vertical="center"/>
    </xf>
    <xf numFmtId="165" fontId="16" fillId="20" borderId="9" xfId="30" applyNumberFormat="1" applyFont="1" applyFill="1" applyBorder="1" applyAlignment="1">
      <alignment horizontal="center" vertical="center"/>
    </xf>
    <xf numFmtId="9" fontId="14" fillId="20" borderId="11" xfId="30" applyNumberFormat="1" applyFont="1" applyFill="1" applyBorder="1" applyAlignment="1">
      <alignment horizontal="center" vertical="center" wrapText="1"/>
    </xf>
    <xf numFmtId="0" fontId="49" fillId="19" borderId="0" xfId="33" applyNumberFormat="1" applyFont="1" applyFill="1" applyAlignment="1">
      <alignment horizontal="left" vertical="center"/>
    </xf>
    <xf numFmtId="165" fontId="14" fillId="20" borderId="11" xfId="30" applyNumberFormat="1" applyFont="1" applyFill="1" applyBorder="1" applyAlignment="1">
      <alignment horizontal="center" vertical="center"/>
    </xf>
    <xf numFmtId="165" fontId="49" fillId="20" borderId="11" xfId="30" applyNumberFormat="1" applyFont="1" applyFill="1" applyBorder="1" applyAlignment="1">
      <alignment horizontal="center" vertical="center" wrapText="1"/>
    </xf>
    <xf numFmtId="0" fontId="14" fillId="20" borderId="11" xfId="30" applyFont="1" applyFill="1" applyBorder="1" applyAlignment="1">
      <alignment horizontal="center" vertical="center" wrapText="1"/>
    </xf>
    <xf numFmtId="165" fontId="49" fillId="20" borderId="11" xfId="30" applyNumberFormat="1" applyFont="1" applyFill="1" applyBorder="1" applyAlignment="1">
      <alignment horizontal="center" vertical="center"/>
    </xf>
    <xf numFmtId="0" fontId="49" fillId="20" borderId="11" xfId="30" applyFont="1" applyFill="1" applyBorder="1" applyAlignment="1">
      <alignment horizontal="center" vertical="center" wrapText="1"/>
    </xf>
    <xf numFmtId="9" fontId="49" fillId="20" borderId="11" xfId="30" applyNumberFormat="1" applyFont="1" applyFill="1" applyBorder="1" applyAlignment="1">
      <alignment horizontal="center" vertical="center" wrapText="1"/>
    </xf>
    <xf numFmtId="0" fontId="14" fillId="21" borderId="8" xfId="0" applyFont="1" applyFill="1" applyBorder="1" applyAlignment="1">
      <alignment horizontal="center" vertical="center"/>
    </xf>
    <xf numFmtId="0" fontId="14" fillId="20" borderId="7" xfId="0" applyFont="1" applyFill="1" applyBorder="1" applyAlignment="1">
      <alignment horizontal="center" vertical="center" wrapText="1"/>
    </xf>
    <xf numFmtId="0" fontId="14" fillId="20" borderId="8" xfId="0" applyFont="1" applyFill="1" applyBorder="1" applyAlignment="1">
      <alignment horizontal="center" vertical="center" wrapText="1"/>
    </xf>
    <xf numFmtId="0" fontId="14" fillId="20" borderId="9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center"/>
    </xf>
    <xf numFmtId="3" fontId="16" fillId="19" borderId="8" xfId="0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/>
    </xf>
    <xf numFmtId="49" fontId="14" fillId="20" borderId="6" xfId="38" applyNumberFormat="1" applyFont="1" applyFill="1" applyBorder="1" applyAlignment="1">
      <alignment horizontal="center" vertical="center" wrapText="1"/>
    </xf>
    <xf numFmtId="49" fontId="14" fillId="20" borderId="10" xfId="38" applyNumberFormat="1" applyFont="1" applyFill="1" applyBorder="1" applyAlignment="1">
      <alignment horizontal="center" vertical="center" wrapText="1"/>
    </xf>
    <xf numFmtId="49" fontId="14" fillId="20" borderId="7" xfId="38" applyNumberFormat="1" applyFont="1" applyFill="1" applyBorder="1" applyAlignment="1">
      <alignment horizontal="center" vertical="center" wrapText="1"/>
    </xf>
    <xf numFmtId="49" fontId="14" fillId="20" borderId="9" xfId="38" applyNumberFormat="1" applyFont="1" applyFill="1" applyBorder="1" applyAlignment="1">
      <alignment horizontal="center" vertical="center" wrapText="1"/>
    </xf>
    <xf numFmtId="0" fontId="16" fillId="0" borderId="0" xfId="49" applyFont="1" applyAlignment="1">
      <alignment horizontal="left" vertical="center"/>
    </xf>
    <xf numFmtId="0" fontId="14" fillId="20" borderId="6" xfId="39" applyFont="1" applyFill="1" applyBorder="1" applyAlignment="1">
      <alignment horizontal="center" vertical="center" wrapText="1"/>
    </xf>
    <xf numFmtId="0" fontId="14" fillId="20" borderId="26" xfId="39" applyFont="1" applyFill="1" applyBorder="1" applyAlignment="1">
      <alignment horizontal="center" vertical="center" wrapText="1"/>
    </xf>
    <xf numFmtId="0" fontId="14" fillId="20" borderId="10" xfId="39" applyFont="1" applyFill="1" applyBorder="1" applyAlignment="1">
      <alignment horizontal="center" vertical="center" wrapText="1"/>
    </xf>
    <xf numFmtId="0" fontId="14" fillId="20" borderId="6" xfId="39" applyFont="1" applyFill="1" applyBorder="1" applyAlignment="1">
      <alignment horizontal="center" vertical="center"/>
    </xf>
    <xf numFmtId="0" fontId="14" fillId="20" borderId="26" xfId="39" applyFont="1" applyFill="1" applyBorder="1" applyAlignment="1">
      <alignment horizontal="center" vertical="center"/>
    </xf>
    <xf numFmtId="0" fontId="14" fillId="20" borderId="10" xfId="39" applyFont="1" applyFill="1" applyBorder="1" applyAlignment="1">
      <alignment horizontal="center" vertical="center"/>
    </xf>
    <xf numFmtId="0" fontId="14" fillId="20" borderId="11" xfId="0" applyFont="1" applyFill="1" applyBorder="1" applyAlignment="1">
      <alignment horizontal="center" vertical="center"/>
    </xf>
    <xf numFmtId="49" fontId="14" fillId="21" borderId="6" xfId="38" applyNumberFormat="1" applyFont="1" applyFill="1" applyBorder="1" applyAlignment="1">
      <alignment horizontal="center" vertical="center" wrapText="1"/>
    </xf>
    <xf numFmtId="49" fontId="14" fillId="21" borderId="10" xfId="38" applyNumberFormat="1" applyFont="1" applyFill="1" applyBorder="1" applyAlignment="1">
      <alignment horizontal="center" vertical="center" wrapText="1"/>
    </xf>
    <xf numFmtId="0" fontId="14" fillId="21" borderId="6" xfId="39" applyFont="1" applyFill="1" applyBorder="1" applyAlignment="1">
      <alignment horizontal="center" vertical="center" wrapText="1"/>
    </xf>
    <xf numFmtId="0" fontId="14" fillId="21" borderId="26" xfId="39" applyFont="1" applyFill="1" applyBorder="1" applyAlignment="1">
      <alignment horizontal="center" vertical="center" wrapText="1"/>
    </xf>
    <xf numFmtId="0" fontId="14" fillId="21" borderId="10" xfId="39" applyFont="1" applyFill="1" applyBorder="1" applyAlignment="1">
      <alignment horizontal="center" vertical="center" wrapText="1"/>
    </xf>
    <xf numFmtId="0" fontId="14" fillId="21" borderId="6" xfId="39" applyFont="1" applyFill="1" applyBorder="1" applyAlignment="1">
      <alignment horizontal="center" vertical="center"/>
    </xf>
    <xf numFmtId="0" fontId="14" fillId="21" borderId="26" xfId="39" applyFont="1" applyFill="1" applyBorder="1" applyAlignment="1">
      <alignment horizontal="center" vertical="center"/>
    </xf>
    <xf numFmtId="0" fontId="14" fillId="21" borderId="10" xfId="39" applyFont="1" applyFill="1" applyBorder="1" applyAlignment="1">
      <alignment horizontal="center" vertical="center"/>
    </xf>
    <xf numFmtId="0" fontId="14" fillId="19" borderId="7" xfId="0" applyFont="1" applyFill="1" applyBorder="1" applyAlignment="1">
      <alignment horizontal="center" vertical="center"/>
    </xf>
    <xf numFmtId="0" fontId="14" fillId="19" borderId="9" xfId="0" applyFont="1" applyFill="1" applyBorder="1" applyAlignment="1">
      <alignment horizontal="center" vertical="center"/>
    </xf>
    <xf numFmtId="0" fontId="14" fillId="21" borderId="11" xfId="0" applyFont="1" applyFill="1" applyBorder="1" applyAlignment="1">
      <alignment horizontal="center" vertical="center"/>
    </xf>
    <xf numFmtId="0" fontId="13" fillId="19" borderId="8" xfId="0" applyFont="1" applyFill="1" applyBorder="1" applyAlignment="1">
      <alignment horizontal="center" vertical="center"/>
    </xf>
    <xf numFmtId="0" fontId="14" fillId="21" borderId="6" xfId="0" applyFont="1" applyFill="1" applyBorder="1" applyAlignment="1">
      <alignment horizontal="center" vertical="center" wrapText="1"/>
    </xf>
    <xf numFmtId="0" fontId="14" fillId="21" borderId="10" xfId="0" applyFont="1" applyFill="1" applyBorder="1" applyAlignment="1">
      <alignment horizontal="center" vertical="center" wrapText="1"/>
    </xf>
    <xf numFmtId="0" fontId="14" fillId="21" borderId="27" xfId="0" applyFont="1" applyFill="1" applyBorder="1" applyAlignment="1">
      <alignment horizontal="center" vertical="center" wrapText="1"/>
    </xf>
    <xf numFmtId="0" fontId="14" fillId="21" borderId="28" xfId="0" applyFont="1" applyFill="1" applyBorder="1" applyAlignment="1">
      <alignment horizontal="center" vertical="center" wrapText="1"/>
    </xf>
    <xf numFmtId="0" fontId="14" fillId="21" borderId="3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4" fillId="19" borderId="0" xfId="0" applyFont="1" applyFill="1" applyAlignment="1">
      <alignment horizontal="left" vertical="top" wrapText="1"/>
    </xf>
    <xf numFmtId="3" fontId="38" fillId="0" borderId="0" xfId="38" applyNumberFormat="1" applyFont="1" applyAlignment="1">
      <alignment horizontal="right" vertical="top"/>
    </xf>
    <xf numFmtId="3" fontId="38" fillId="0" borderId="29" xfId="38" applyNumberFormat="1" applyFont="1" applyBorder="1" applyAlignment="1">
      <alignment horizontal="right" vertical="top"/>
    </xf>
    <xf numFmtId="3" fontId="38" fillId="0" borderId="29" xfId="39" applyNumberFormat="1" applyFont="1" applyBorder="1" applyAlignment="1">
      <alignment horizontal="right" vertical="top"/>
    </xf>
    <xf numFmtId="0" fontId="13" fillId="19" borderId="7" xfId="0" applyFont="1" applyFill="1" applyBorder="1" applyAlignment="1">
      <alignment horizontal="center" vertical="center"/>
    </xf>
    <xf numFmtId="0" fontId="13" fillId="19" borderId="9" xfId="0" applyFont="1" applyFill="1" applyBorder="1" applyAlignment="1">
      <alignment horizontal="center" vertical="center"/>
    </xf>
    <xf numFmtId="3" fontId="13" fillId="19" borderId="11" xfId="0" applyNumberFormat="1" applyFont="1" applyFill="1" applyBorder="1" applyAlignment="1">
      <alignment horizontal="center" vertical="center"/>
    </xf>
    <xf numFmtId="3" fontId="15" fillId="0" borderId="0" xfId="38" applyNumberFormat="1" applyFont="1" applyAlignment="1">
      <alignment horizontal="right" vertical="top"/>
    </xf>
    <xf numFmtId="166" fontId="14" fillId="20" borderId="11" xfId="0" applyNumberFormat="1" applyFont="1" applyFill="1" applyBorder="1" applyAlignment="1">
      <alignment horizontal="center" vertical="center" wrapText="1"/>
    </xf>
    <xf numFmtId="174" fontId="14" fillId="19" borderId="8" xfId="0" applyNumberFormat="1" applyFont="1" applyFill="1" applyBorder="1"/>
    <xf numFmtId="0" fontId="14" fillId="20" borderId="6" xfId="0" applyFont="1" applyFill="1" applyBorder="1" applyAlignment="1">
      <alignment horizontal="center" vertical="center" wrapText="1"/>
    </xf>
    <xf numFmtId="0" fontId="14" fillId="20" borderId="27" xfId="0" applyFont="1" applyFill="1" applyBorder="1" applyAlignment="1">
      <alignment horizontal="center" vertical="center" wrapText="1"/>
    </xf>
    <xf numFmtId="0" fontId="14" fillId="20" borderId="28" xfId="0" applyFont="1" applyFill="1" applyBorder="1" applyAlignment="1">
      <alignment horizontal="center" vertical="center" wrapText="1"/>
    </xf>
    <xf numFmtId="0" fontId="14" fillId="20" borderId="26" xfId="0" applyFont="1" applyFill="1" applyBorder="1" applyAlignment="1">
      <alignment horizontal="center" vertical="center" wrapText="1"/>
    </xf>
    <xf numFmtId="0" fontId="14" fillId="20" borderId="5" xfId="0" applyFont="1" applyFill="1" applyBorder="1" applyAlignment="1">
      <alignment horizontal="center" vertical="center" wrapText="1"/>
    </xf>
    <xf numFmtId="0" fontId="14" fillId="20" borderId="4" xfId="0" applyFont="1" applyFill="1" applyBorder="1" applyAlignment="1">
      <alignment horizontal="center" vertical="center" wrapText="1"/>
    </xf>
    <xf numFmtId="3" fontId="14" fillId="19" borderId="0" xfId="0" applyNumberFormat="1" applyFont="1" applyFill="1" applyAlignment="1">
      <alignment vertical="center"/>
    </xf>
    <xf numFmtId="3" fontId="15" fillId="18" borderId="0" xfId="0" applyNumberFormat="1" applyFont="1" applyFill="1" applyAlignment="1">
      <alignment horizontal="center" vertical="center"/>
    </xf>
    <xf numFmtId="3" fontId="15" fillId="0" borderId="0" xfId="0" applyNumberFormat="1" applyFont="1" applyAlignment="1">
      <alignment horizontal="right" vertical="center"/>
    </xf>
    <xf numFmtId="3" fontId="15" fillId="0" borderId="29" xfId="0" applyNumberFormat="1" applyFont="1" applyBorder="1" applyAlignment="1">
      <alignment vertical="center"/>
    </xf>
    <xf numFmtId="173" fontId="14" fillId="19" borderId="0" xfId="0" applyNumberFormat="1" applyFont="1" applyFill="1" applyAlignment="1">
      <alignment horizontal="right" vertical="center"/>
    </xf>
    <xf numFmtId="173" fontId="15" fillId="18" borderId="0" xfId="0" applyNumberFormat="1" applyFont="1" applyFill="1" applyAlignment="1">
      <alignment horizontal="right" vertical="center"/>
    </xf>
    <xf numFmtId="173" fontId="15" fillId="18" borderId="0" xfId="0" applyNumberFormat="1" applyFont="1" applyFill="1" applyAlignment="1">
      <alignment horizontal="center" vertical="center"/>
    </xf>
    <xf numFmtId="173" fontId="15" fillId="18" borderId="29" xfId="0" applyNumberFormat="1" applyFont="1" applyFill="1" applyBorder="1" applyAlignment="1">
      <alignment horizontal="right" vertical="center"/>
    </xf>
    <xf numFmtId="173" fontId="15" fillId="0" borderId="0" xfId="0" applyNumberFormat="1" applyFont="1" applyAlignment="1">
      <alignment horizontal="right" vertical="center"/>
    </xf>
    <xf numFmtId="173" fontId="15" fillId="0" borderId="0" xfId="0" applyNumberFormat="1" applyFont="1" applyAlignment="1">
      <alignment vertical="center"/>
    </xf>
    <xf numFmtId="173" fontId="15" fillId="0" borderId="29" xfId="0" applyNumberFormat="1" applyFont="1" applyBorder="1" applyAlignment="1">
      <alignment horizontal="right" vertical="center"/>
    </xf>
    <xf numFmtId="49" fontId="14" fillId="19" borderId="0" xfId="0" applyNumberFormat="1" applyFont="1" applyFill="1" applyAlignment="1">
      <alignment horizontal="center" vertical="top"/>
    </xf>
    <xf numFmtId="0" fontId="0" fillId="0" borderId="0" xfId="0" applyAlignment="1">
      <alignment horizontal="left" vertical="top" wrapText="1"/>
    </xf>
    <xf numFmtId="3" fontId="14" fillId="19" borderId="0" xfId="0" applyNumberFormat="1" applyFont="1" applyFill="1" applyAlignment="1">
      <alignment vertical="top"/>
    </xf>
    <xf numFmtId="173" fontId="14" fillId="19" borderId="0" xfId="0" applyNumberFormat="1" applyFont="1" applyFill="1" applyAlignment="1">
      <alignment horizontal="right" vertical="top"/>
    </xf>
  </cellXfs>
  <cellStyles count="94">
    <cellStyle name="20% - Énfasis1" xfId="1" xr:uid="{00000000-0005-0000-0000-000000000000}"/>
    <cellStyle name="20% - Énfasis1 2" xfId="52" xr:uid="{95D54A7A-E4A0-489E-9363-A80F5403B92C}"/>
    <cellStyle name="20% - Énfasis2" xfId="2" xr:uid="{00000000-0005-0000-0000-000001000000}"/>
    <cellStyle name="20% - Énfasis2 2" xfId="54" xr:uid="{CF91F1AC-DDC0-4C52-A6E3-748CA6560CC2}"/>
    <cellStyle name="20% - Énfasis3" xfId="3" xr:uid="{00000000-0005-0000-0000-000002000000}"/>
    <cellStyle name="20% - Énfasis3 2" xfId="55" xr:uid="{457B8DDF-54F6-44E2-A71B-1470334D9FDB}"/>
    <cellStyle name="20% - Énfasis4" xfId="4" xr:uid="{00000000-0005-0000-0000-000003000000}"/>
    <cellStyle name="20% - Énfasis4 2" xfId="56" xr:uid="{549CB072-49D1-4324-9315-3D5AB92428D4}"/>
    <cellStyle name="20% - Énfasis5" xfId="5" xr:uid="{00000000-0005-0000-0000-000004000000}"/>
    <cellStyle name="20% - Énfasis5 2" xfId="57" xr:uid="{7F2F45FE-4882-4897-9AC2-7FED5AA3B267}"/>
    <cellStyle name="20% - Énfasis6" xfId="6" xr:uid="{00000000-0005-0000-0000-000005000000}"/>
    <cellStyle name="20% - Énfasis6 2" xfId="58" xr:uid="{001CB800-883A-48EE-BBB7-00168501E48F}"/>
    <cellStyle name="40% - Énfasis1" xfId="7" xr:uid="{00000000-0005-0000-0000-000006000000}"/>
    <cellStyle name="40% - Énfasis1 2" xfId="59" xr:uid="{A662BBEB-254B-4A93-9033-30D8D7F9352B}"/>
    <cellStyle name="40% - Énfasis2" xfId="8" xr:uid="{00000000-0005-0000-0000-000007000000}"/>
    <cellStyle name="40% - Énfasis2 2" xfId="60" xr:uid="{5E8D5B1F-4FB6-4CA8-B98B-BB4FCC7EC4A2}"/>
    <cellStyle name="40% - Énfasis3" xfId="9" xr:uid="{00000000-0005-0000-0000-000008000000}"/>
    <cellStyle name="40% - Énfasis3 2" xfId="61" xr:uid="{1242C880-87E5-4924-B882-9C03E9C6A4AB}"/>
    <cellStyle name="40% - Énfasis4" xfId="10" xr:uid="{00000000-0005-0000-0000-000009000000}"/>
    <cellStyle name="40% - Énfasis4 2" xfId="62" xr:uid="{DAD1F534-6EFF-4BA4-B67A-D8B7B9B14E9E}"/>
    <cellStyle name="40% - Énfasis5" xfId="11" xr:uid="{00000000-0005-0000-0000-00000A000000}"/>
    <cellStyle name="40% - Énfasis5 2" xfId="63" xr:uid="{528E8E24-FAAA-41E6-84DF-3B052D64B850}"/>
    <cellStyle name="40% - Énfasis6" xfId="12" xr:uid="{00000000-0005-0000-0000-00000B000000}"/>
    <cellStyle name="40% - Énfasis6 2" xfId="64" xr:uid="{EA6F747F-C478-4EF3-B4F2-9A3ADD2FBDFA}"/>
    <cellStyle name="60% - Énfasis1" xfId="13" xr:uid="{00000000-0005-0000-0000-00000C000000}"/>
    <cellStyle name="60% - Énfasis1 2" xfId="65" xr:uid="{CB74734D-0B5E-4D6A-8ECA-E8504CDF789B}"/>
    <cellStyle name="60% - Énfasis2" xfId="14" xr:uid="{00000000-0005-0000-0000-00000D000000}"/>
    <cellStyle name="60% - Énfasis2 2" xfId="66" xr:uid="{C3C0B624-533C-4F87-954A-6F423D2E540A}"/>
    <cellStyle name="60% - Énfasis3" xfId="15" xr:uid="{00000000-0005-0000-0000-00000E000000}"/>
    <cellStyle name="60% - Énfasis3 2" xfId="67" xr:uid="{8C0B8AFA-D9F6-4A7A-854B-EEF200FE9BE0}"/>
    <cellStyle name="60% - Énfasis4" xfId="16" xr:uid="{00000000-0005-0000-0000-00000F000000}"/>
    <cellStyle name="60% - Énfasis4 2" xfId="68" xr:uid="{F79D1A8C-65FE-437D-A1F8-65A6FC7E49A0}"/>
    <cellStyle name="60% - Énfasis5" xfId="17" xr:uid="{00000000-0005-0000-0000-000010000000}"/>
    <cellStyle name="60% - Énfasis5 2" xfId="69" xr:uid="{8D4D1177-41EF-449A-81D5-50504D4D3DEB}"/>
    <cellStyle name="60% - Énfasis6" xfId="18" xr:uid="{00000000-0005-0000-0000-000011000000}"/>
    <cellStyle name="60% - Énfasis6 2" xfId="70" xr:uid="{E77319ED-4408-475E-AEF9-A2B130458DC4}"/>
    <cellStyle name="Buena" xfId="19" xr:uid="{00000000-0005-0000-0000-000012000000}"/>
    <cellStyle name="Cálculo" xfId="20" xr:uid="{00000000-0005-0000-0000-000013000000}"/>
    <cellStyle name="Cálculo 2" xfId="71" xr:uid="{5F4F9B67-4CC6-4E2E-B6BE-60559DE9BC74}"/>
    <cellStyle name="Celda de comprobación" xfId="21" xr:uid="{00000000-0005-0000-0000-000014000000}"/>
    <cellStyle name="Celda de comprobación 2" xfId="72" xr:uid="{5F2010E5-06E0-4DBF-A17F-68C5CAA155CA}"/>
    <cellStyle name="Celda vinculada" xfId="22" xr:uid="{00000000-0005-0000-0000-000015000000}"/>
    <cellStyle name="Celda vinculada 2" xfId="73" xr:uid="{8504B6A4-C3BF-4B16-8B46-78C5880F9484}"/>
    <cellStyle name="Encabezado 1" xfId="23" xr:uid="{00000000-0005-0000-0000-000016000000}"/>
    <cellStyle name="Encabezado 1 2" xfId="74" xr:uid="{EA552E7D-18CD-47E6-9888-D2A68143DC46}"/>
    <cellStyle name="Encabezado 4" xfId="24" xr:uid="{00000000-0005-0000-0000-000017000000}"/>
    <cellStyle name="Encabezado 4 2" xfId="75" xr:uid="{081AFEB9-8FD1-48CF-9968-D91A01C1480B}"/>
    <cellStyle name="Énfasis1" xfId="25" xr:uid="{00000000-0005-0000-0000-000018000000}"/>
    <cellStyle name="Énfasis1 2" xfId="76" xr:uid="{89A5850A-BC0E-4914-8A4B-7A812312EBE0}"/>
    <cellStyle name="Énfasis2" xfId="26" xr:uid="{00000000-0005-0000-0000-000019000000}"/>
    <cellStyle name="Énfasis2 2" xfId="77" xr:uid="{716478AC-4F79-4D10-B3CA-E74D6EB2F279}"/>
    <cellStyle name="Énfasis3" xfId="27" xr:uid="{00000000-0005-0000-0000-00001A000000}"/>
    <cellStyle name="Énfasis3 2" xfId="78" xr:uid="{6968CA89-72E1-482B-BC13-53D5AFFA80C8}"/>
    <cellStyle name="Énfasis4" xfId="28" xr:uid="{00000000-0005-0000-0000-00001B000000}"/>
    <cellStyle name="Énfasis4 2" xfId="79" xr:uid="{3D7A1BF9-2790-4AB7-A0E7-4FB48A8D9766}"/>
    <cellStyle name="Énfasis5" xfId="29" xr:uid="{00000000-0005-0000-0000-00001C000000}"/>
    <cellStyle name="Énfasis5 2" xfId="80" xr:uid="{3B1B3E99-4FC5-4821-89D8-B0F18E6879CA}"/>
    <cellStyle name="Énfasis6" xfId="30" xr:uid="{00000000-0005-0000-0000-00001D000000}"/>
    <cellStyle name="Énfasis6 2" xfId="81" xr:uid="{3007D59E-2F9A-4E3A-8290-04E79A649467}"/>
    <cellStyle name="Entrada" xfId="31" xr:uid="{00000000-0005-0000-0000-00001E000000}"/>
    <cellStyle name="Entrada 2" xfId="82" xr:uid="{4C9E4238-88AF-4646-B876-BD6892EF8314}"/>
    <cellStyle name="Incorrecto" xfId="32" xr:uid="{00000000-0005-0000-0000-00001F000000}"/>
    <cellStyle name="Incorrecto 2" xfId="83" xr:uid="{0D87C2D8-AA4F-448D-97E2-FB54D65A2F94}"/>
    <cellStyle name="Millares" xfId="33" builtinId="3"/>
    <cellStyle name="Millares 2" xfId="84" xr:uid="{20D5659E-5436-4253-9579-C898A10668B4}"/>
    <cellStyle name="Neutral" xfId="34" xr:uid="{00000000-0005-0000-0000-000021000000}"/>
    <cellStyle name="Neutral 2" xfId="85" xr:uid="{757701E6-41B3-4446-9C3E-BEA4C774FCB6}"/>
    <cellStyle name="Normal" xfId="0" builtinId="0"/>
    <cellStyle name="Normal 2" xfId="35" xr:uid="{00000000-0005-0000-0000-000023000000}"/>
    <cellStyle name="Normal 3" xfId="50" xr:uid="{DAF98692-801E-4852-AD30-2F8DE059661B}"/>
    <cellStyle name="Normal 3 2" xfId="53" xr:uid="{6C2A14E6-5428-48CF-AF66-306202C45330}"/>
    <cellStyle name="Normal_99-100" xfId="36" xr:uid="{00000000-0005-0000-0000-000024000000}"/>
    <cellStyle name="Normal_C-76-79 Año 20112" xfId="49" xr:uid="{00000000-0005-0000-0000-000025000000}"/>
    <cellStyle name="Normal_cuadro 7" xfId="37" xr:uid="{00000000-0005-0000-0000-000026000000}"/>
    <cellStyle name="Normal_Hoja1" xfId="38" xr:uid="{00000000-0005-0000-0000-000027000000}"/>
    <cellStyle name="Normal_Rank imp" xfId="39" xr:uid="{00000000-0005-0000-0000-000028000000}"/>
    <cellStyle name="Notas" xfId="40" xr:uid="{00000000-0005-0000-0000-000029000000}"/>
    <cellStyle name="Notas 2" xfId="86" xr:uid="{06984748-D957-4FB7-8BA8-329B478227AB}"/>
    <cellStyle name="Porcentaje 2" xfId="51" xr:uid="{C4878827-CDB2-4E1E-BE7F-88BCA4EFE1B1}"/>
    <cellStyle name="Salida" xfId="41" xr:uid="{00000000-0005-0000-0000-00002A000000}"/>
    <cellStyle name="Salida 2" xfId="87" xr:uid="{1FE15AEF-6E0C-4DE7-BAD0-2773F69E770D}"/>
    <cellStyle name="Texto de advertencia" xfId="42" xr:uid="{00000000-0005-0000-0000-00002B000000}"/>
    <cellStyle name="Texto de advertencia 2" xfId="88" xr:uid="{D4EDC4B7-1DC9-4B11-9DC2-7B397C64279D}"/>
    <cellStyle name="Texto explicativo" xfId="43" xr:uid="{00000000-0005-0000-0000-00002C000000}"/>
    <cellStyle name="Texto explicativo 2" xfId="89" xr:uid="{3529E706-5D02-40F1-997E-4C27B9375603}"/>
    <cellStyle name="Título" xfId="44" xr:uid="{00000000-0005-0000-0000-00002D000000}"/>
    <cellStyle name="Título 1" xfId="45" xr:uid="{00000000-0005-0000-0000-00002E000000}"/>
    <cellStyle name="Título 2" xfId="46" xr:uid="{00000000-0005-0000-0000-00002F000000}"/>
    <cellStyle name="Título 2 2" xfId="91" xr:uid="{DC906ECC-3DDE-4651-8D30-F0AF6A75D5D0}"/>
    <cellStyle name="Título 3" xfId="47" xr:uid="{00000000-0005-0000-0000-000030000000}"/>
    <cellStyle name="Título 3 2" xfId="92" xr:uid="{FDD42F4D-2C68-47C4-B6FB-3735E25D8CBD}"/>
    <cellStyle name="Título 4" xfId="90" xr:uid="{2091F254-D0BC-4538-ABA1-4B56004395F8}"/>
    <cellStyle name="Total" xfId="48" xr:uid="{00000000-0005-0000-0000-000031000000}"/>
    <cellStyle name="Total 2" xfId="93" xr:uid="{4E4E019D-EB15-45D6-88BA-08EF3E9920A1}"/>
  </cellStyles>
  <dxfs count="121"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5"/>
        </patternFill>
      </fill>
    </dxf>
    <dxf>
      <fill>
        <patternFill>
          <bgColor rgb="FFFFFFC1"/>
        </patternFill>
      </fill>
    </dxf>
    <dxf>
      <fill>
        <patternFill>
          <bgColor rgb="FFFFFFC5"/>
        </patternFill>
      </fill>
    </dxf>
    <dxf>
      <fill>
        <patternFill>
          <bgColor rgb="FFFFFFC1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B7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B7"/>
        </patternFill>
      </fill>
    </dxf>
    <dxf>
      <fill>
        <patternFill>
          <bgColor rgb="FFFFFFC1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B7"/>
        </patternFill>
      </fill>
    </dxf>
    <dxf>
      <fill>
        <patternFill>
          <bgColor rgb="FFFFFFC1"/>
        </patternFill>
      </fill>
    </dxf>
    <dxf>
      <fill>
        <patternFill>
          <bgColor rgb="FFFFFFC1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ont>
        <color theme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DEDFF5"/>
      <color rgb="FFB5B7D6"/>
      <color rgb="FFBEC2E3"/>
      <color rgb="FF000000"/>
      <color rgb="FFFFFFB7"/>
      <color rgb="FFBDFFDB"/>
      <color rgb="FFFFFFC1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00%20MIDAGRI_DEIA/MINAGRI_DEIA_1/00%20ENTREGABLES/BOLET&#205;N%20EL%20AGRO%20EN%20CIFRA/2023/12_Diciembre/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C27"/>
  <sheetViews>
    <sheetView showGridLines="0" topLeftCell="A13" zoomScale="115" zoomScaleNormal="115" workbookViewId="0">
      <selection activeCell="B26" sqref="B26"/>
    </sheetView>
  </sheetViews>
  <sheetFormatPr baseColWidth="10" defaultColWidth="10.6640625" defaultRowHeight="13.5" customHeight="1" x14ac:dyDescent="0.15"/>
  <cols>
    <col min="1" max="1" width="7.5" style="151" customWidth="1"/>
    <col min="2" max="2" width="102.5" style="151" customWidth="1"/>
    <col min="3" max="16384" width="10.6640625" style="151"/>
  </cols>
  <sheetData>
    <row r="1" spans="1:3" ht="13.5" customHeight="1" x14ac:dyDescent="0.15">
      <c r="A1" s="150" t="s">
        <v>47</v>
      </c>
    </row>
    <row r="10" spans="1:3" ht="15" customHeight="1" x14ac:dyDescent="0.15">
      <c r="A10" s="152" t="s">
        <v>2</v>
      </c>
      <c r="B10" s="184" t="s">
        <v>3</v>
      </c>
      <c r="C10" s="153"/>
    </row>
    <row r="11" spans="1:3" ht="18" customHeight="1" x14ac:dyDescent="0.15">
      <c r="A11" s="154" t="s">
        <v>40</v>
      </c>
      <c r="B11" s="16" t="s">
        <v>624</v>
      </c>
      <c r="C11" s="153"/>
    </row>
    <row r="12" spans="1:3" ht="18" customHeight="1" x14ac:dyDescent="0.15">
      <c r="A12" s="154" t="s">
        <v>41</v>
      </c>
      <c r="B12" s="16" t="s">
        <v>625</v>
      </c>
      <c r="C12" s="153"/>
    </row>
    <row r="13" spans="1:3" ht="18" customHeight="1" x14ac:dyDescent="0.15">
      <c r="A13" s="154" t="s">
        <v>42</v>
      </c>
      <c r="B13" s="16" t="s">
        <v>626</v>
      </c>
      <c r="C13" s="153"/>
    </row>
    <row r="14" spans="1:3" ht="18" customHeight="1" x14ac:dyDescent="0.15">
      <c r="A14" s="154" t="s">
        <v>43</v>
      </c>
      <c r="B14" s="16" t="s">
        <v>627</v>
      </c>
      <c r="C14" s="153"/>
    </row>
    <row r="15" spans="1:3" ht="18" customHeight="1" x14ac:dyDescent="0.15">
      <c r="A15" s="154" t="s">
        <v>44</v>
      </c>
      <c r="B15" s="16" t="s">
        <v>620</v>
      </c>
      <c r="C15" s="153"/>
    </row>
    <row r="16" spans="1:3" ht="18" customHeight="1" x14ac:dyDescent="0.15">
      <c r="A16" s="154" t="s">
        <v>45</v>
      </c>
      <c r="B16" s="16" t="s">
        <v>621</v>
      </c>
      <c r="C16" s="153"/>
    </row>
    <row r="17" spans="1:3" ht="18" customHeight="1" x14ac:dyDescent="0.15">
      <c r="A17" s="154" t="s">
        <v>50</v>
      </c>
      <c r="B17" s="16" t="s">
        <v>628</v>
      </c>
      <c r="C17" s="153"/>
    </row>
    <row r="18" spans="1:3" ht="18" customHeight="1" x14ac:dyDescent="0.15">
      <c r="A18" s="154" t="s">
        <v>51</v>
      </c>
      <c r="B18" s="16" t="s">
        <v>629</v>
      </c>
      <c r="C18" s="153"/>
    </row>
    <row r="19" spans="1:3" ht="18" customHeight="1" x14ac:dyDescent="0.15">
      <c r="A19" s="154" t="s">
        <v>52</v>
      </c>
      <c r="B19" s="16" t="s">
        <v>630</v>
      </c>
      <c r="C19" s="153"/>
    </row>
    <row r="20" spans="1:3" ht="18" customHeight="1" x14ac:dyDescent="0.15">
      <c r="A20" s="154" t="s">
        <v>53</v>
      </c>
      <c r="B20" s="16" t="s">
        <v>631</v>
      </c>
      <c r="C20" s="153"/>
    </row>
    <row r="21" spans="1:3" ht="18" customHeight="1" x14ac:dyDescent="0.15">
      <c r="A21" s="154" t="s">
        <v>17</v>
      </c>
      <c r="B21" s="16" t="s">
        <v>622</v>
      </c>
      <c r="C21" s="153"/>
    </row>
    <row r="22" spans="1:3" ht="18" customHeight="1" x14ac:dyDescent="0.15">
      <c r="A22" s="154" t="s">
        <v>18</v>
      </c>
      <c r="B22" s="16" t="s">
        <v>623</v>
      </c>
      <c r="C22" s="153"/>
    </row>
    <row r="23" spans="1:3" ht="18" customHeight="1" x14ac:dyDescent="0.15">
      <c r="A23" s="154" t="s">
        <v>575</v>
      </c>
      <c r="B23" s="16" t="s">
        <v>632</v>
      </c>
      <c r="C23" s="153"/>
    </row>
    <row r="24" spans="1:3" ht="18" customHeight="1" x14ac:dyDescent="0.15">
      <c r="A24" s="154" t="s">
        <v>576</v>
      </c>
      <c r="B24" s="16" t="s">
        <v>633</v>
      </c>
      <c r="C24" s="153"/>
    </row>
    <row r="25" spans="1:3" ht="18" customHeight="1" x14ac:dyDescent="0.15">
      <c r="A25" s="154" t="s">
        <v>577</v>
      </c>
      <c r="B25" s="16" t="s">
        <v>634</v>
      </c>
      <c r="C25" s="153"/>
    </row>
    <row r="26" spans="1:3" ht="18" customHeight="1" x14ac:dyDescent="0.15">
      <c r="A26" s="154" t="s">
        <v>578</v>
      </c>
      <c r="B26" s="16" t="s">
        <v>635</v>
      </c>
      <c r="C26" s="153"/>
    </row>
    <row r="27" spans="1:3" ht="13.5" customHeight="1" x14ac:dyDescent="0.15">
      <c r="B27" s="155"/>
    </row>
  </sheetData>
  <phoneticPr fontId="12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J117"/>
  <sheetViews>
    <sheetView showGridLines="0" topLeftCell="A40" zoomScaleNormal="100" workbookViewId="0">
      <selection activeCell="A67" sqref="A67:J117"/>
    </sheetView>
  </sheetViews>
  <sheetFormatPr baseColWidth="10" defaultColWidth="30.33203125" defaultRowHeight="12" x14ac:dyDescent="0.15"/>
  <cols>
    <col min="1" max="1" width="8" style="24" customWidth="1"/>
    <col min="2" max="2" width="1" style="24" customWidth="1"/>
    <col min="3" max="3" width="27.5" style="24" customWidth="1"/>
    <col min="4" max="5" width="6.83203125" style="24" customWidth="1"/>
    <col min="6" max="6" width="7.1640625" style="24" customWidth="1"/>
    <col min="7" max="8" width="6.83203125" style="24" customWidth="1"/>
    <col min="9" max="10" width="7.1640625" style="24" customWidth="1"/>
    <col min="11" max="16384" width="30.33203125" style="24"/>
  </cols>
  <sheetData>
    <row r="1" spans="1:10" ht="15" customHeight="1" x14ac:dyDescent="0.15">
      <c r="A1" s="93" t="s">
        <v>664</v>
      </c>
    </row>
    <row r="2" spans="1:10" ht="4.25" customHeight="1" x14ac:dyDescent="0.15">
      <c r="A2" s="50"/>
      <c r="B2" s="25"/>
      <c r="C2" s="26"/>
      <c r="D2" s="26"/>
      <c r="E2" s="26"/>
      <c r="F2" s="26"/>
      <c r="G2" s="26"/>
      <c r="H2" s="26"/>
      <c r="I2" s="26"/>
    </row>
    <row r="3" spans="1:10" s="4" customFormat="1" ht="14" customHeight="1" x14ac:dyDescent="0.15">
      <c r="A3" s="298" t="s">
        <v>64</v>
      </c>
      <c r="B3" s="300" t="s">
        <v>68</v>
      </c>
      <c r="C3" s="301"/>
      <c r="D3" s="296" t="s">
        <v>16</v>
      </c>
      <c r="E3" s="296"/>
      <c r="F3" s="296"/>
      <c r="G3" s="296" t="s">
        <v>61</v>
      </c>
      <c r="H3" s="296"/>
      <c r="I3" s="296"/>
      <c r="J3" s="296"/>
    </row>
    <row r="4" spans="1:10" s="28" customFormat="1" ht="25" customHeight="1" x14ac:dyDescent="0.15">
      <c r="A4" s="299"/>
      <c r="B4" s="302"/>
      <c r="C4" s="303"/>
      <c r="D4" s="241">
        <v>2023</v>
      </c>
      <c r="E4" s="242" t="s">
        <v>579</v>
      </c>
      <c r="F4" s="243" t="s">
        <v>595</v>
      </c>
      <c r="G4" s="241">
        <v>2023</v>
      </c>
      <c r="H4" s="242" t="s">
        <v>579</v>
      </c>
      <c r="I4" s="243" t="s">
        <v>595</v>
      </c>
      <c r="J4" s="243" t="s">
        <v>608</v>
      </c>
    </row>
    <row r="5" spans="1:10" s="28" customFormat="1" ht="4" customHeight="1" x14ac:dyDescent="0.15">
      <c r="A5" s="74" t="s">
        <v>0</v>
      </c>
      <c r="B5" s="74"/>
      <c r="C5" s="74"/>
      <c r="D5" s="75"/>
      <c r="E5" s="75"/>
      <c r="F5" s="76"/>
      <c r="G5" s="75"/>
      <c r="H5" s="75"/>
      <c r="I5" s="76"/>
      <c r="J5" s="76"/>
    </row>
    <row r="6" spans="1:10" s="4" customFormat="1" ht="14" customHeight="1" x14ac:dyDescent="0.15">
      <c r="A6" s="246" t="s">
        <v>12</v>
      </c>
      <c r="B6" s="247" t="s">
        <v>334</v>
      </c>
      <c r="C6" s="248"/>
      <c r="D6" s="249">
        <v>126453.90349000006</v>
      </c>
      <c r="E6" s="249">
        <v>104315.14745799999</v>
      </c>
      <c r="F6" s="229">
        <v>-17.50737258478604</v>
      </c>
      <c r="G6" s="249">
        <v>307254.30054999999</v>
      </c>
      <c r="H6" s="249">
        <v>315992.04358999996</v>
      </c>
      <c r="I6" s="229">
        <v>2.8438147242720424</v>
      </c>
      <c r="J6" s="229">
        <v>100.00000000000001</v>
      </c>
    </row>
    <row r="7" spans="1:10" ht="11" customHeight="1" x14ac:dyDescent="0.15">
      <c r="A7" s="190"/>
      <c r="B7" s="70"/>
      <c r="C7" s="17" t="s">
        <v>78</v>
      </c>
      <c r="D7" s="82">
        <v>75480.097170000052</v>
      </c>
      <c r="E7" s="82">
        <v>51343.388060000005</v>
      </c>
      <c r="F7" s="77">
        <v>-31.97758086563951</v>
      </c>
      <c r="G7" s="82">
        <v>183806.32337999993</v>
      </c>
      <c r="H7" s="82">
        <v>157276.33840999997</v>
      </c>
      <c r="I7" s="77">
        <v>-14.433662826252203</v>
      </c>
      <c r="J7" s="77">
        <v>49.772246358856492</v>
      </c>
    </row>
    <row r="8" spans="1:10" ht="11" customHeight="1" x14ac:dyDescent="0.15">
      <c r="A8" s="190"/>
      <c r="B8" s="70"/>
      <c r="C8" s="17" t="s">
        <v>83</v>
      </c>
      <c r="D8" s="82">
        <v>5844.6932999999999</v>
      </c>
      <c r="E8" s="82">
        <v>9351.7726000000002</v>
      </c>
      <c r="F8" s="77">
        <v>60.004505283450897</v>
      </c>
      <c r="G8" s="82">
        <v>18318.287740000003</v>
      </c>
      <c r="H8" s="82">
        <v>29684.494240000007</v>
      </c>
      <c r="I8" s="77">
        <v>62.048411190641126</v>
      </c>
      <c r="J8" s="77">
        <v>9.3940638196940398</v>
      </c>
    </row>
    <row r="9" spans="1:10" ht="11" customHeight="1" x14ac:dyDescent="0.15">
      <c r="A9" s="190"/>
      <c r="B9" s="70"/>
      <c r="C9" s="17" t="s">
        <v>227</v>
      </c>
      <c r="D9" s="82">
        <v>6709.3876</v>
      </c>
      <c r="E9" s="82">
        <v>9195.6862979999987</v>
      </c>
      <c r="F9" s="77">
        <v>37.057013936711591</v>
      </c>
      <c r="G9" s="82">
        <v>16272.308289999994</v>
      </c>
      <c r="H9" s="82">
        <v>27162.842319999996</v>
      </c>
      <c r="I9" s="77">
        <v>66.926792658498769</v>
      </c>
      <c r="J9" s="77">
        <v>8.5960526130347166</v>
      </c>
    </row>
    <row r="10" spans="1:10" ht="11" customHeight="1" x14ac:dyDescent="0.15">
      <c r="A10" s="190"/>
      <c r="B10" s="70"/>
      <c r="C10" s="17" t="s">
        <v>400</v>
      </c>
      <c r="D10" s="82">
        <v>13839.740199999995</v>
      </c>
      <c r="E10" s="82">
        <v>9817.2185999999947</v>
      </c>
      <c r="F10" s="77">
        <v>-29.065008026668025</v>
      </c>
      <c r="G10" s="82">
        <v>24416.760930000004</v>
      </c>
      <c r="H10" s="82">
        <v>23434.560909999997</v>
      </c>
      <c r="I10" s="77">
        <v>-4.0226466680648549</v>
      </c>
      <c r="J10" s="77">
        <v>7.4161870165333541</v>
      </c>
    </row>
    <row r="11" spans="1:10" ht="11" customHeight="1" x14ac:dyDescent="0.15">
      <c r="A11" s="190"/>
      <c r="B11" s="70"/>
      <c r="C11" s="17" t="s">
        <v>86</v>
      </c>
      <c r="D11" s="82">
        <v>5811.2364000000007</v>
      </c>
      <c r="E11" s="82">
        <v>5725.9985999999999</v>
      </c>
      <c r="F11" s="77">
        <v>-1.4667756417550137</v>
      </c>
      <c r="G11" s="82">
        <v>18365.431639999999</v>
      </c>
      <c r="H11" s="82">
        <v>17749.027979999995</v>
      </c>
      <c r="I11" s="77">
        <v>-3.3563254710413326</v>
      </c>
      <c r="J11" s="77">
        <v>5.6169224320816697</v>
      </c>
    </row>
    <row r="12" spans="1:10" ht="11" customHeight="1" x14ac:dyDescent="0.15">
      <c r="A12" s="190"/>
      <c r="B12" s="70"/>
      <c r="C12" s="17" t="s">
        <v>403</v>
      </c>
      <c r="D12" s="82">
        <v>1732.0116</v>
      </c>
      <c r="E12" s="82">
        <v>3385.4189000000006</v>
      </c>
      <c r="F12" s="77">
        <v>95.461675891778114</v>
      </c>
      <c r="G12" s="82">
        <v>5744.2141399999982</v>
      </c>
      <c r="H12" s="82">
        <v>13956.736580000003</v>
      </c>
      <c r="I12" s="77">
        <v>142.97033919421409</v>
      </c>
      <c r="J12" s="77">
        <v>4.4167999995939411</v>
      </c>
    </row>
    <row r="13" spans="1:10" ht="11" customHeight="1" x14ac:dyDescent="0.15">
      <c r="A13" s="190"/>
      <c r="B13" s="70"/>
      <c r="C13" s="17" t="s">
        <v>93</v>
      </c>
      <c r="D13" s="82">
        <v>3329.3974999999996</v>
      </c>
      <c r="E13" s="82">
        <v>2891.1830000000009</v>
      </c>
      <c r="F13" s="77">
        <v>-13.161976003165698</v>
      </c>
      <c r="G13" s="82">
        <v>9424.6282900000006</v>
      </c>
      <c r="H13" s="82">
        <v>8901.2589799999987</v>
      </c>
      <c r="I13" s="77">
        <v>-5.55320903801928</v>
      </c>
      <c r="J13" s="77">
        <v>2.8169250335775518</v>
      </c>
    </row>
    <row r="14" spans="1:10" ht="11" customHeight="1" x14ac:dyDescent="0.15">
      <c r="A14" s="190"/>
      <c r="B14" s="70"/>
      <c r="C14" s="17" t="s">
        <v>85</v>
      </c>
      <c r="D14" s="82">
        <v>1796.2908999999997</v>
      </c>
      <c r="E14" s="82">
        <v>2067.2992000000004</v>
      </c>
      <c r="F14" s="77">
        <v>15.087105323530881</v>
      </c>
      <c r="G14" s="82">
        <v>5788.2411099999999</v>
      </c>
      <c r="H14" s="82">
        <v>8695.0651199999993</v>
      </c>
      <c r="I14" s="77">
        <v>50.21947003862801</v>
      </c>
      <c r="J14" s="77">
        <v>2.7516721690884904</v>
      </c>
    </row>
    <row r="15" spans="1:10" ht="11" customHeight="1" x14ac:dyDescent="0.15">
      <c r="A15" s="190"/>
      <c r="B15" s="70"/>
      <c r="C15" s="17" t="s">
        <v>79</v>
      </c>
      <c r="D15" s="82">
        <v>2344.7465000000002</v>
      </c>
      <c r="E15" s="82">
        <v>2727.7728000000002</v>
      </c>
      <c r="F15" s="77">
        <v>16.335510043409805</v>
      </c>
      <c r="G15" s="82">
        <v>4269.4793700000009</v>
      </c>
      <c r="H15" s="82">
        <v>6923.3925399999998</v>
      </c>
      <c r="I15" s="77">
        <v>62.16011227617193</v>
      </c>
      <c r="J15" s="77">
        <v>2.1910021725050486</v>
      </c>
    </row>
    <row r="16" spans="1:10" ht="11" customHeight="1" x14ac:dyDescent="0.15">
      <c r="A16" s="190"/>
      <c r="B16" s="70"/>
      <c r="C16" s="17" t="s">
        <v>399</v>
      </c>
      <c r="D16" s="82">
        <v>376.03200000000004</v>
      </c>
      <c r="E16" s="82">
        <v>1288.692</v>
      </c>
      <c r="F16" s="77">
        <v>242.70806739851923</v>
      </c>
      <c r="G16" s="82">
        <v>1454.7313199999999</v>
      </c>
      <c r="H16" s="82">
        <v>4698.0655400000005</v>
      </c>
      <c r="I16" s="77">
        <v>222.95073842226762</v>
      </c>
      <c r="J16" s="77">
        <v>1.486767035848455</v>
      </c>
    </row>
    <row r="17" spans="1:10" ht="11" customHeight="1" x14ac:dyDescent="0.15">
      <c r="A17" s="30"/>
      <c r="B17" s="70"/>
      <c r="C17" s="17" t="s">
        <v>22</v>
      </c>
      <c r="D17" s="82">
        <v>9190.2703200000105</v>
      </c>
      <c r="E17" s="82">
        <v>6520.7173999999795</v>
      </c>
      <c r="F17" s="77">
        <v>-29.047599548736969</v>
      </c>
      <c r="G17" s="82">
        <v>19393.894339999999</v>
      </c>
      <c r="H17" s="82">
        <v>17510.260970000061</v>
      </c>
      <c r="I17" s="77">
        <v>-9.7125071271267789</v>
      </c>
      <c r="J17" s="77">
        <v>5.5413613491862614</v>
      </c>
    </row>
    <row r="18" spans="1:10" s="4" customFormat="1" ht="25.5" customHeight="1" x14ac:dyDescent="0.15">
      <c r="A18" s="250" t="s">
        <v>76</v>
      </c>
      <c r="B18" s="304" t="s">
        <v>637</v>
      </c>
      <c r="C18" s="304"/>
      <c r="D18" s="251">
        <v>15030.95256</v>
      </c>
      <c r="E18" s="251">
        <v>28284.828318000003</v>
      </c>
      <c r="F18" s="252">
        <v>88.177217678611356</v>
      </c>
      <c r="G18" s="251">
        <v>74497.254730000001</v>
      </c>
      <c r="H18" s="251">
        <v>211028.28610000006</v>
      </c>
      <c r="I18" s="252">
        <v>183.26988271558292</v>
      </c>
      <c r="J18" s="252">
        <v>99.999999999999972</v>
      </c>
    </row>
    <row r="19" spans="1:10" ht="11" customHeight="1" x14ac:dyDescent="0.15">
      <c r="A19" s="190"/>
      <c r="B19" s="70"/>
      <c r="C19" s="17" t="s">
        <v>78</v>
      </c>
      <c r="D19" s="82">
        <v>7704.1915899999985</v>
      </c>
      <c r="E19" s="82">
        <v>17526.536448000003</v>
      </c>
      <c r="F19" s="77">
        <v>127.49351756450808</v>
      </c>
      <c r="G19" s="82">
        <v>37659.625930000009</v>
      </c>
      <c r="H19" s="82">
        <v>129772.40103000002</v>
      </c>
      <c r="I19" s="77">
        <v>244.59291037891623</v>
      </c>
      <c r="J19" s="77">
        <v>61.495263705314244</v>
      </c>
    </row>
    <row r="20" spans="1:10" ht="11" customHeight="1" x14ac:dyDescent="0.15">
      <c r="A20" s="190"/>
      <c r="B20" s="70"/>
      <c r="C20" s="17" t="s">
        <v>400</v>
      </c>
      <c r="D20" s="82">
        <v>4189.8396999999995</v>
      </c>
      <c r="E20" s="82">
        <v>6071.8327399999998</v>
      </c>
      <c r="F20" s="77">
        <v>44.918020133323978</v>
      </c>
      <c r="G20" s="82">
        <v>20328.346389999999</v>
      </c>
      <c r="H20" s="82">
        <v>45515.09491</v>
      </c>
      <c r="I20" s="77">
        <v>123.89964258179882</v>
      </c>
      <c r="J20" s="77">
        <v>21.568243646935436</v>
      </c>
    </row>
    <row r="21" spans="1:10" ht="11" customHeight="1" x14ac:dyDescent="0.15">
      <c r="A21" s="190"/>
      <c r="B21" s="70"/>
      <c r="C21" s="17" t="s">
        <v>80</v>
      </c>
      <c r="D21" s="82">
        <v>1177.6701499999999</v>
      </c>
      <c r="E21" s="82">
        <v>1792.2125999999998</v>
      </c>
      <c r="F21" s="77">
        <v>52.182901128979097</v>
      </c>
      <c r="G21" s="82">
        <v>6043.2933700000003</v>
      </c>
      <c r="H21" s="82">
        <v>12462.780120000003</v>
      </c>
      <c r="I21" s="77">
        <v>106.22497299018269</v>
      </c>
      <c r="J21" s="77">
        <v>5.9057391548421432</v>
      </c>
    </row>
    <row r="22" spans="1:10" ht="11" customHeight="1" x14ac:dyDescent="0.15">
      <c r="A22" s="190"/>
      <c r="B22" s="70"/>
      <c r="C22" s="17" t="s">
        <v>83</v>
      </c>
      <c r="D22" s="82">
        <v>427.02749999999997</v>
      </c>
      <c r="E22" s="82">
        <v>1028.7746999999999</v>
      </c>
      <c r="F22" s="77">
        <v>140.9153274672006</v>
      </c>
      <c r="G22" s="82">
        <v>2463.1556599999999</v>
      </c>
      <c r="H22" s="82">
        <v>8976.8193599999995</v>
      </c>
      <c r="I22" s="77">
        <v>264.44385167277653</v>
      </c>
      <c r="J22" s="77">
        <v>4.2538464989220222</v>
      </c>
    </row>
    <row r="23" spans="1:10" ht="11" customHeight="1" x14ac:dyDescent="0.15">
      <c r="A23" s="190"/>
      <c r="B23" s="70"/>
      <c r="C23" s="17" t="s">
        <v>86</v>
      </c>
      <c r="D23" s="82">
        <v>1199.4750000000004</v>
      </c>
      <c r="E23" s="82">
        <v>1128.8697</v>
      </c>
      <c r="F23" s="77">
        <v>-5.8863502782467663</v>
      </c>
      <c r="G23" s="82">
        <v>6508.5323100000005</v>
      </c>
      <c r="H23" s="82">
        <v>8579.21378</v>
      </c>
      <c r="I23" s="77">
        <v>31.814875787257169</v>
      </c>
      <c r="J23" s="77">
        <v>4.0654330936159733</v>
      </c>
    </row>
    <row r="24" spans="1:10" ht="11" customHeight="1" x14ac:dyDescent="0.15">
      <c r="A24" s="190"/>
      <c r="B24" s="70"/>
      <c r="C24" s="17" t="s">
        <v>79</v>
      </c>
      <c r="D24" s="82">
        <v>29.064</v>
      </c>
      <c r="E24" s="82">
        <v>212.97700000000003</v>
      </c>
      <c r="F24" s="77">
        <v>632.78626479493539</v>
      </c>
      <c r="G24" s="82">
        <v>101.91428000000001</v>
      </c>
      <c r="H24" s="82">
        <v>1561.86582</v>
      </c>
      <c r="I24" s="77">
        <v>1432.5289252889779</v>
      </c>
      <c r="J24" s="77">
        <v>0.74012154904195071</v>
      </c>
    </row>
    <row r="25" spans="1:10" ht="11" customHeight="1" x14ac:dyDescent="0.15">
      <c r="A25" s="190"/>
      <c r="B25" s="70"/>
      <c r="C25" s="17" t="s">
        <v>403</v>
      </c>
      <c r="D25" s="198" t="s">
        <v>609</v>
      </c>
      <c r="E25" s="82">
        <v>131.94</v>
      </c>
      <c r="F25" s="198" t="s">
        <v>610</v>
      </c>
      <c r="G25" s="198" t="s">
        <v>609</v>
      </c>
      <c r="H25" s="82">
        <v>1110.4772</v>
      </c>
      <c r="I25" s="198" t="s">
        <v>610</v>
      </c>
      <c r="J25" s="77">
        <v>0.52622196792792875</v>
      </c>
    </row>
    <row r="26" spans="1:10" ht="11" customHeight="1" x14ac:dyDescent="0.15">
      <c r="A26" s="190"/>
      <c r="B26" s="70"/>
      <c r="C26" s="17" t="s">
        <v>93</v>
      </c>
      <c r="D26" s="82">
        <v>9.8352000000000004</v>
      </c>
      <c r="E26" s="82">
        <v>86.734560000000016</v>
      </c>
      <c r="F26" s="77">
        <v>781.87896534895083</v>
      </c>
      <c r="G26" s="82">
        <v>54.814319999999995</v>
      </c>
      <c r="H26" s="82">
        <v>715.02408000000003</v>
      </c>
      <c r="I26" s="77">
        <v>1204.4475969053344</v>
      </c>
      <c r="J26" s="77">
        <v>0.33882854910794818</v>
      </c>
    </row>
    <row r="27" spans="1:10" ht="11" customHeight="1" x14ac:dyDescent="0.15">
      <c r="A27" s="190"/>
      <c r="B27" s="70"/>
      <c r="C27" s="17" t="s">
        <v>158</v>
      </c>
      <c r="D27" s="82">
        <v>45.605400000000003</v>
      </c>
      <c r="E27" s="82">
        <v>48.347999999999999</v>
      </c>
      <c r="F27" s="77">
        <v>6.0137615282400692</v>
      </c>
      <c r="G27" s="82">
        <v>303.16496000000001</v>
      </c>
      <c r="H27" s="82">
        <v>424.46416999999997</v>
      </c>
      <c r="I27" s="77">
        <v>40.010959709855641</v>
      </c>
      <c r="J27" s="77">
        <v>0.20114088866686761</v>
      </c>
    </row>
    <row r="28" spans="1:10" ht="11" customHeight="1" x14ac:dyDescent="0.15">
      <c r="A28" s="190"/>
      <c r="B28" s="70"/>
      <c r="C28" s="17" t="s">
        <v>169</v>
      </c>
      <c r="D28" s="82">
        <v>15.975000000000001</v>
      </c>
      <c r="E28" s="82">
        <v>29.757000000000001</v>
      </c>
      <c r="F28" s="77">
        <v>86.272300469483554</v>
      </c>
      <c r="G28" s="82">
        <v>85.506029999999996</v>
      </c>
      <c r="H28" s="82">
        <v>255.18607999999998</v>
      </c>
      <c r="I28" s="77">
        <v>198.44220343290408</v>
      </c>
      <c r="J28" s="77">
        <v>0.12092505924967559</v>
      </c>
    </row>
    <row r="29" spans="1:10" ht="11" customHeight="1" x14ac:dyDescent="0.15">
      <c r="A29" s="30"/>
      <c r="B29" s="70"/>
      <c r="C29" s="17" t="s">
        <v>22</v>
      </c>
      <c r="D29" s="82">
        <v>232.26901999999973</v>
      </c>
      <c r="E29" s="82">
        <v>226.84556999999768</v>
      </c>
      <c r="F29" s="77">
        <v>-2.3349863877679677</v>
      </c>
      <c r="G29" s="82">
        <v>948.90148000000045</v>
      </c>
      <c r="H29" s="82">
        <v>1654.9595500000287</v>
      </c>
      <c r="I29" s="77">
        <v>74.407942750814129</v>
      </c>
      <c r="J29" s="77">
        <v>0.78423588637581609</v>
      </c>
    </row>
    <row r="30" spans="1:10" s="4" customFormat="1" ht="14" customHeight="1" x14ac:dyDescent="0.15">
      <c r="A30" s="246" t="s">
        <v>11</v>
      </c>
      <c r="B30" s="247" t="s">
        <v>533</v>
      </c>
      <c r="C30" s="248"/>
      <c r="D30" s="249">
        <v>12123.203950000003</v>
      </c>
      <c r="E30" s="249">
        <v>23039.588151999993</v>
      </c>
      <c r="F30" s="229">
        <v>90.045372881811403</v>
      </c>
      <c r="G30" s="249">
        <v>59145.326559999994</v>
      </c>
      <c r="H30" s="249">
        <v>82907.39078999999</v>
      </c>
      <c r="I30" s="229">
        <v>40.175725813086125</v>
      </c>
      <c r="J30" s="229">
        <v>100</v>
      </c>
    </row>
    <row r="31" spans="1:10" ht="11" customHeight="1" x14ac:dyDescent="0.15">
      <c r="A31" s="190"/>
      <c r="B31" s="70"/>
      <c r="C31" s="17" t="s">
        <v>84</v>
      </c>
      <c r="D31" s="82">
        <v>1618.4208299999996</v>
      </c>
      <c r="E31" s="82">
        <v>5809.88526</v>
      </c>
      <c r="F31" s="77">
        <v>258.98482967498643</v>
      </c>
      <c r="G31" s="82">
        <v>7969.14203</v>
      </c>
      <c r="H31" s="82">
        <v>21277.215680000001</v>
      </c>
      <c r="I31" s="77">
        <v>166.99506170051285</v>
      </c>
      <c r="J31" s="77">
        <v>25.663834643999415</v>
      </c>
    </row>
    <row r="32" spans="1:10" ht="11" customHeight="1" x14ac:dyDescent="0.15">
      <c r="A32" s="190"/>
      <c r="B32" s="70"/>
      <c r="C32" s="17" t="s">
        <v>78</v>
      </c>
      <c r="D32" s="82">
        <v>2022.8328880000001</v>
      </c>
      <c r="E32" s="82">
        <v>4622.6954800000003</v>
      </c>
      <c r="F32" s="77">
        <v>128.52582175339836</v>
      </c>
      <c r="G32" s="82">
        <v>10283.345620000002</v>
      </c>
      <c r="H32" s="82">
        <v>17582.764059999994</v>
      </c>
      <c r="I32" s="77">
        <v>70.982914605178763</v>
      </c>
      <c r="J32" s="77">
        <v>21.207716094378366</v>
      </c>
    </row>
    <row r="33" spans="1:10" ht="11" customHeight="1" x14ac:dyDescent="0.15">
      <c r="A33" s="190"/>
      <c r="B33" s="70"/>
      <c r="C33" s="17" t="s">
        <v>82</v>
      </c>
      <c r="D33" s="82">
        <v>1965.5481380000001</v>
      </c>
      <c r="E33" s="82">
        <v>3603.102691999999</v>
      </c>
      <c r="F33" s="77">
        <v>83.312869440392134</v>
      </c>
      <c r="G33" s="82">
        <v>8680.9485499999992</v>
      </c>
      <c r="H33" s="82">
        <v>13137.138289999999</v>
      </c>
      <c r="I33" s="77">
        <v>51.332981808767883</v>
      </c>
      <c r="J33" s="77">
        <v>15.845557512810494</v>
      </c>
    </row>
    <row r="34" spans="1:10" ht="11" customHeight="1" x14ac:dyDescent="0.15">
      <c r="A34" s="190"/>
      <c r="B34" s="70"/>
      <c r="C34" s="17" t="s">
        <v>93</v>
      </c>
      <c r="D34" s="82">
        <v>899.57200000000023</v>
      </c>
      <c r="E34" s="82">
        <v>1119.8950000000002</v>
      </c>
      <c r="F34" s="77">
        <v>24.491980630788856</v>
      </c>
      <c r="G34" s="82">
        <v>4238.6460900000002</v>
      </c>
      <c r="H34" s="82">
        <v>4648.1550200000001</v>
      </c>
      <c r="I34" s="77">
        <v>9.6613145165889591</v>
      </c>
      <c r="J34" s="77">
        <v>5.6064422914641341</v>
      </c>
    </row>
    <row r="35" spans="1:10" ht="11" customHeight="1" x14ac:dyDescent="0.15">
      <c r="A35" s="190"/>
      <c r="B35" s="70"/>
      <c r="C35" s="17" t="s">
        <v>228</v>
      </c>
      <c r="D35" s="82">
        <v>170.594067</v>
      </c>
      <c r="E35" s="82">
        <v>719.44155999999998</v>
      </c>
      <c r="F35" s="77">
        <v>321.72718703048446</v>
      </c>
      <c r="G35" s="82">
        <v>1019.55765</v>
      </c>
      <c r="H35" s="82">
        <v>2996.3126400000001</v>
      </c>
      <c r="I35" s="77">
        <v>193.88359157522873</v>
      </c>
      <c r="J35" s="77">
        <v>3.6140476879672896</v>
      </c>
    </row>
    <row r="36" spans="1:10" ht="11" customHeight="1" x14ac:dyDescent="0.15">
      <c r="A36" s="190"/>
      <c r="B36" s="70"/>
      <c r="C36" s="17" t="s">
        <v>147</v>
      </c>
      <c r="D36" s="82">
        <v>577.64</v>
      </c>
      <c r="E36" s="82">
        <v>1533.68</v>
      </c>
      <c r="F36" s="77">
        <v>165.50792881379408</v>
      </c>
      <c r="G36" s="82">
        <v>1829.4637599999999</v>
      </c>
      <c r="H36" s="82">
        <v>2779.1956499999997</v>
      </c>
      <c r="I36" s="77">
        <v>51.913129451659643</v>
      </c>
      <c r="J36" s="77">
        <v>3.3521687554244157</v>
      </c>
    </row>
    <row r="37" spans="1:10" ht="11" customHeight="1" x14ac:dyDescent="0.15">
      <c r="A37" s="190"/>
      <c r="B37" s="70"/>
      <c r="C37" s="17" t="s">
        <v>154</v>
      </c>
      <c r="D37" s="82">
        <v>269</v>
      </c>
      <c r="E37" s="82">
        <v>659.79575000000011</v>
      </c>
      <c r="F37" s="77">
        <v>145.27723048327141</v>
      </c>
      <c r="G37" s="82">
        <v>1115.06835</v>
      </c>
      <c r="H37" s="82">
        <v>2540.3114699999992</v>
      </c>
      <c r="I37" s="77">
        <v>0</v>
      </c>
      <c r="J37" s="77">
        <v>3.0640349983205635</v>
      </c>
    </row>
    <row r="38" spans="1:10" ht="11" customHeight="1" x14ac:dyDescent="0.15">
      <c r="A38" s="190"/>
      <c r="B38" s="70"/>
      <c r="C38" s="17" t="s">
        <v>150</v>
      </c>
      <c r="D38" s="82">
        <v>405.30500000000001</v>
      </c>
      <c r="E38" s="82">
        <v>765.41500000000008</v>
      </c>
      <c r="F38" s="77">
        <v>88.849138303253113</v>
      </c>
      <c r="G38" s="82">
        <v>1671.6220599999999</v>
      </c>
      <c r="H38" s="82">
        <v>2483.8466000000003</v>
      </c>
      <c r="I38" s="77">
        <v>48.589005818695675</v>
      </c>
      <c r="J38" s="77">
        <v>2.9959290436379207</v>
      </c>
    </row>
    <row r="39" spans="1:10" ht="11" customHeight="1" x14ac:dyDescent="0.15">
      <c r="A39" s="190"/>
      <c r="B39" s="70"/>
      <c r="C39" s="17" t="s">
        <v>149</v>
      </c>
      <c r="D39" s="82">
        <v>768.67</v>
      </c>
      <c r="E39" s="82">
        <v>589.28750000000002</v>
      </c>
      <c r="F39" s="77">
        <v>-23.336737481624091</v>
      </c>
      <c r="G39" s="82">
        <v>3789.57438</v>
      </c>
      <c r="H39" s="82">
        <v>2202.5436399999999</v>
      </c>
      <c r="I39" s="77">
        <v>0</v>
      </c>
      <c r="J39" s="77">
        <v>2.6566312351801371</v>
      </c>
    </row>
    <row r="40" spans="1:10" ht="11" customHeight="1" x14ac:dyDescent="0.15">
      <c r="A40" s="190"/>
      <c r="B40" s="70"/>
      <c r="C40" s="17" t="s">
        <v>400</v>
      </c>
      <c r="D40" s="82">
        <v>378.39299999999997</v>
      </c>
      <c r="E40" s="82">
        <v>545.029</v>
      </c>
      <c r="F40" s="77">
        <v>44.037812538815466</v>
      </c>
      <c r="G40" s="82">
        <v>2053.53845</v>
      </c>
      <c r="H40" s="82">
        <v>1976.2104400000001</v>
      </c>
      <c r="I40" s="77">
        <v>-3.7655983504959467</v>
      </c>
      <c r="J40" s="77">
        <v>2.3836360319258341</v>
      </c>
    </row>
    <row r="41" spans="1:10" ht="11" customHeight="1" x14ac:dyDescent="0.15">
      <c r="A41" s="28"/>
      <c r="B41" s="70"/>
      <c r="C41" s="17" t="s">
        <v>22</v>
      </c>
      <c r="D41" s="82">
        <v>3047.2280270000028</v>
      </c>
      <c r="E41" s="82">
        <v>3071.3609099999958</v>
      </c>
      <c r="F41" s="77">
        <v>0.79196183502394657</v>
      </c>
      <c r="G41" s="82">
        <v>16494.419619999986</v>
      </c>
      <c r="H41" s="82">
        <v>11283.6973</v>
      </c>
      <c r="I41" s="77">
        <v>-31.590819441029783</v>
      </c>
      <c r="J41" s="77">
        <v>13.610001704891431</v>
      </c>
    </row>
    <row r="42" spans="1:10" s="4" customFormat="1" ht="14" customHeight="1" x14ac:dyDescent="0.15">
      <c r="A42" s="246" t="s">
        <v>13</v>
      </c>
      <c r="B42" s="247" t="s">
        <v>335</v>
      </c>
      <c r="C42" s="248"/>
      <c r="D42" s="249">
        <v>73549.204391000021</v>
      </c>
      <c r="E42" s="249">
        <v>23917.457592000002</v>
      </c>
      <c r="F42" s="229">
        <v>-67.481011127121434</v>
      </c>
      <c r="G42" s="249">
        <v>77612.645010000037</v>
      </c>
      <c r="H42" s="249">
        <v>69142.302859999982</v>
      </c>
      <c r="I42" s="229">
        <v>-10.913610982989553</v>
      </c>
      <c r="J42" s="229">
        <v>99.999999999999986</v>
      </c>
    </row>
    <row r="43" spans="1:10" ht="11" customHeight="1" x14ac:dyDescent="0.15">
      <c r="A43" s="190"/>
      <c r="B43" s="70"/>
      <c r="C43" s="17" t="s">
        <v>78</v>
      </c>
      <c r="D43" s="82">
        <v>33014.784938999997</v>
      </c>
      <c r="E43" s="82">
        <v>10811.912428</v>
      </c>
      <c r="F43" s="77">
        <v>-67.251301354902935</v>
      </c>
      <c r="G43" s="82">
        <v>33081.20796</v>
      </c>
      <c r="H43" s="82">
        <v>28312.336869999996</v>
      </c>
      <c r="I43" s="77">
        <v>-14.415649802650087</v>
      </c>
      <c r="J43" s="77">
        <v>40.947922905210568</v>
      </c>
    </row>
    <row r="44" spans="1:10" ht="11" customHeight="1" x14ac:dyDescent="0.15">
      <c r="A44" s="190"/>
      <c r="B44" s="70"/>
      <c r="C44" s="17" t="s">
        <v>400</v>
      </c>
      <c r="D44" s="82">
        <v>22420.668400000006</v>
      </c>
      <c r="E44" s="82">
        <v>6270.5570000000025</v>
      </c>
      <c r="F44" s="77">
        <v>-72.032247709439375</v>
      </c>
      <c r="G44" s="82">
        <v>20020.121840000003</v>
      </c>
      <c r="H44" s="82">
        <v>16166.097809999999</v>
      </c>
      <c r="I44" s="77">
        <v>-19.25075212229579</v>
      </c>
      <c r="J44" s="77">
        <v>23.380907405894874</v>
      </c>
    </row>
    <row r="45" spans="1:10" ht="11" customHeight="1" x14ac:dyDescent="0.15">
      <c r="A45" s="190"/>
      <c r="B45" s="70"/>
      <c r="C45" s="17" t="s">
        <v>85</v>
      </c>
      <c r="D45" s="82">
        <v>2275.1320000000005</v>
      </c>
      <c r="E45" s="82">
        <v>1152.829</v>
      </c>
      <c r="F45" s="77">
        <v>-49.329137825849237</v>
      </c>
      <c r="G45" s="82">
        <v>6876.7673200000008</v>
      </c>
      <c r="H45" s="82">
        <v>6302.6840899999988</v>
      </c>
      <c r="I45" s="77">
        <v>-8.348155510953104</v>
      </c>
      <c r="J45" s="77">
        <v>9.1155252707763221</v>
      </c>
    </row>
    <row r="46" spans="1:10" ht="11" customHeight="1" x14ac:dyDescent="0.15">
      <c r="A46" s="190"/>
      <c r="B46" s="70"/>
      <c r="C46" s="17" t="s">
        <v>79</v>
      </c>
      <c r="D46" s="82">
        <v>2496.2551119999994</v>
      </c>
      <c r="E46" s="82">
        <v>1057.5957999999998</v>
      </c>
      <c r="F46" s="77">
        <v>-57.632703688179767</v>
      </c>
      <c r="G46" s="82">
        <v>3209.3059399999997</v>
      </c>
      <c r="H46" s="82">
        <v>4626.4884599999996</v>
      </c>
      <c r="I46" s="77">
        <v>44.158536035364705</v>
      </c>
      <c r="J46" s="77">
        <v>6.6912559585522615</v>
      </c>
    </row>
    <row r="47" spans="1:10" ht="11" customHeight="1" x14ac:dyDescent="0.15">
      <c r="A47" s="190"/>
      <c r="B47" s="70"/>
      <c r="C47" s="17" t="s">
        <v>80</v>
      </c>
      <c r="D47" s="82">
        <v>3730.4560000000001</v>
      </c>
      <c r="E47" s="82">
        <v>1564.7773</v>
      </c>
      <c r="F47" s="77">
        <v>-58.053993935325863</v>
      </c>
      <c r="G47" s="82">
        <v>3216.8364100000003</v>
      </c>
      <c r="H47" s="82">
        <v>4059.5441499999993</v>
      </c>
      <c r="I47" s="77">
        <v>26.196785679878531</v>
      </c>
      <c r="J47" s="77">
        <v>5.8712886063685268</v>
      </c>
    </row>
    <row r="48" spans="1:10" ht="11" customHeight="1" x14ac:dyDescent="0.15">
      <c r="A48" s="190"/>
      <c r="B48" s="70"/>
      <c r="C48" s="17" t="s">
        <v>93</v>
      </c>
      <c r="D48" s="82">
        <v>2428.8285000000005</v>
      </c>
      <c r="E48" s="82">
        <v>1039.7994999999999</v>
      </c>
      <c r="F48" s="77">
        <v>-57.189258113530883</v>
      </c>
      <c r="G48" s="82">
        <v>2214.8561000000004</v>
      </c>
      <c r="H48" s="82">
        <v>2699.6524699999991</v>
      </c>
      <c r="I48" s="77">
        <v>21.888391304518539</v>
      </c>
      <c r="J48" s="77">
        <v>3.9044873519273464</v>
      </c>
    </row>
    <row r="49" spans="1:10" ht="11" customHeight="1" x14ac:dyDescent="0.15">
      <c r="A49" s="190"/>
      <c r="B49" s="70"/>
      <c r="C49" s="17" t="s">
        <v>149</v>
      </c>
      <c r="D49" s="82">
        <v>658.25449999999989</v>
      </c>
      <c r="E49" s="82">
        <v>543.8929999999998</v>
      </c>
      <c r="F49" s="77">
        <v>-17.373447503966943</v>
      </c>
      <c r="G49" s="82">
        <v>1312.1460499999998</v>
      </c>
      <c r="H49" s="82">
        <v>2490.8809700000011</v>
      </c>
      <c r="I49" s="77">
        <v>89.832600570645411</v>
      </c>
      <c r="J49" s="77">
        <v>3.6025426793255084</v>
      </c>
    </row>
    <row r="50" spans="1:10" ht="11" customHeight="1" x14ac:dyDescent="0.15">
      <c r="A50" s="190"/>
      <c r="B50" s="70"/>
      <c r="C50" s="17" t="s">
        <v>89</v>
      </c>
      <c r="D50" s="82">
        <v>829.11999999999989</v>
      </c>
      <c r="E50" s="82">
        <v>501.75199999999995</v>
      </c>
      <c r="F50" s="77">
        <v>-39.48379004245465</v>
      </c>
      <c r="G50" s="82">
        <v>641.93531999999993</v>
      </c>
      <c r="H50" s="82">
        <v>1045.5137999999999</v>
      </c>
      <c r="I50" s="77">
        <v>62.86902549621356</v>
      </c>
      <c r="J50" s="77">
        <v>1.5121188574192657</v>
      </c>
    </row>
    <row r="51" spans="1:10" ht="11" customHeight="1" x14ac:dyDescent="0.15">
      <c r="A51" s="190"/>
      <c r="B51" s="70"/>
      <c r="C51" s="17" t="s">
        <v>84</v>
      </c>
      <c r="D51" s="82">
        <v>2964.1919999999996</v>
      </c>
      <c r="E51" s="82">
        <v>217.43360000000001</v>
      </c>
      <c r="F51" s="77">
        <v>-92.664658699571419</v>
      </c>
      <c r="G51" s="82">
        <v>2785.8607099999995</v>
      </c>
      <c r="H51" s="82">
        <v>607.08270000000005</v>
      </c>
      <c r="I51" s="77">
        <v>-78.208433112939076</v>
      </c>
      <c r="J51" s="77">
        <v>0.87801920805158462</v>
      </c>
    </row>
    <row r="52" spans="1:10" ht="11" customHeight="1" x14ac:dyDescent="0.15">
      <c r="A52" s="190"/>
      <c r="B52" s="70"/>
      <c r="C52" s="17" t="s">
        <v>82</v>
      </c>
      <c r="D52" s="82">
        <v>198.3321</v>
      </c>
      <c r="E52" s="82">
        <v>80.39</v>
      </c>
      <c r="F52" s="77">
        <v>-59.466974836650245</v>
      </c>
      <c r="G52" s="82">
        <v>476.44065999999998</v>
      </c>
      <c r="H52" s="82">
        <v>391.52201999999994</v>
      </c>
      <c r="I52" s="77">
        <v>-17.823550156277602</v>
      </c>
      <c r="J52" s="77">
        <v>0.56625539475125319</v>
      </c>
    </row>
    <row r="53" spans="1:10" ht="11" customHeight="1" x14ac:dyDescent="0.15">
      <c r="A53" s="30"/>
      <c r="B53" s="70"/>
      <c r="C53" s="17" t="s">
        <v>22</v>
      </c>
      <c r="D53" s="82">
        <v>2533.1808400000446</v>
      </c>
      <c r="E53" s="82">
        <v>676.51796399999512</v>
      </c>
      <c r="F53" s="77">
        <v>-73.293735949779915</v>
      </c>
      <c r="G53" s="82">
        <v>3777.1667000000452</v>
      </c>
      <c r="H53" s="82">
        <v>2440.4995199999976</v>
      </c>
      <c r="I53" s="77">
        <v>-35.388090761258475</v>
      </c>
      <c r="J53" s="77">
        <v>3.5296763617224975</v>
      </c>
    </row>
    <row r="54" spans="1:10" s="4" customFormat="1" ht="14" customHeight="1" x14ac:dyDescent="0.15">
      <c r="A54" s="246" t="s">
        <v>14</v>
      </c>
      <c r="B54" s="247" t="s">
        <v>336</v>
      </c>
      <c r="C54" s="248"/>
      <c r="D54" s="249">
        <v>10894.954425000005</v>
      </c>
      <c r="E54" s="249">
        <v>8443.7299179999991</v>
      </c>
      <c r="F54" s="229">
        <v>-22.498712811274611</v>
      </c>
      <c r="G54" s="249">
        <v>35205.915700000005</v>
      </c>
      <c r="H54" s="249">
        <v>43429.208549999996</v>
      </c>
      <c r="I54" s="229">
        <v>23.357701927349652</v>
      </c>
      <c r="J54" s="229">
        <v>100.00000000000001</v>
      </c>
    </row>
    <row r="55" spans="1:10" ht="11" customHeight="1" x14ac:dyDescent="0.15">
      <c r="A55" s="190"/>
      <c r="C55" s="17" t="s">
        <v>78</v>
      </c>
      <c r="D55" s="82">
        <v>7718.1555150000013</v>
      </c>
      <c r="E55" s="82">
        <v>6153.7884579999991</v>
      </c>
      <c r="F55" s="77">
        <v>-20.268664630554568</v>
      </c>
      <c r="G55" s="82">
        <v>23352.507530000006</v>
      </c>
      <c r="H55" s="82">
        <v>30152.367319999998</v>
      </c>
      <c r="I55" s="77">
        <v>29.118328219205125</v>
      </c>
      <c r="J55" s="77">
        <v>69.428774612103766</v>
      </c>
    </row>
    <row r="56" spans="1:10" ht="11" customHeight="1" x14ac:dyDescent="0.15">
      <c r="A56" s="190"/>
      <c r="C56" s="17" t="s">
        <v>79</v>
      </c>
      <c r="D56" s="82">
        <v>1015.57532</v>
      </c>
      <c r="E56" s="82">
        <v>1036.9120599999999</v>
      </c>
      <c r="F56" s="77">
        <v>2.1009510156272615</v>
      </c>
      <c r="G56" s="82">
        <v>3139.5489800000009</v>
      </c>
      <c r="H56" s="82">
        <v>5430.6203300000006</v>
      </c>
      <c r="I56" s="77">
        <v>72.974537571954016</v>
      </c>
      <c r="J56" s="77">
        <v>12.504534416619023</v>
      </c>
    </row>
    <row r="57" spans="1:10" ht="11" customHeight="1" x14ac:dyDescent="0.15">
      <c r="A57" s="190"/>
      <c r="C57" s="17" t="s">
        <v>400</v>
      </c>
      <c r="D57" s="82">
        <v>847.60668200000009</v>
      </c>
      <c r="E57" s="82">
        <v>473.85</v>
      </c>
      <c r="F57" s="77">
        <v>-44.095532743806288</v>
      </c>
      <c r="G57" s="82">
        <v>3477.27873</v>
      </c>
      <c r="H57" s="82">
        <v>2779.1367300000002</v>
      </c>
      <c r="I57" s="77">
        <v>-20.077251615662107</v>
      </c>
      <c r="J57" s="77">
        <v>6.3992341163675208</v>
      </c>
    </row>
    <row r="58" spans="1:10" ht="11" customHeight="1" x14ac:dyDescent="0.15">
      <c r="A58" s="190"/>
      <c r="C58" s="17" t="s">
        <v>80</v>
      </c>
      <c r="D58" s="82">
        <v>661.09702800000002</v>
      </c>
      <c r="E58" s="82">
        <v>223.97358</v>
      </c>
      <c r="F58" s="77">
        <v>-66.120921662954444</v>
      </c>
      <c r="G58" s="82">
        <v>2807.7055799999998</v>
      </c>
      <c r="H58" s="82">
        <v>1541.86943</v>
      </c>
      <c r="I58" s="77">
        <v>-45.084362086141525</v>
      </c>
      <c r="J58" s="77">
        <v>3.550305155169585</v>
      </c>
    </row>
    <row r="59" spans="1:10" ht="11" customHeight="1" x14ac:dyDescent="0.15">
      <c r="A59" s="190"/>
      <c r="C59" s="17" t="s">
        <v>84</v>
      </c>
      <c r="D59" s="82">
        <v>147.31713999999999</v>
      </c>
      <c r="E59" s="82">
        <v>81.834919999999997</v>
      </c>
      <c r="F59" s="77">
        <v>-44.449831160175933</v>
      </c>
      <c r="G59" s="82">
        <v>558.25675999999999</v>
      </c>
      <c r="H59" s="82">
        <v>587.93545999999992</v>
      </c>
      <c r="I59" s="77">
        <v>5.3163171727647285</v>
      </c>
      <c r="J59" s="77">
        <v>1.3537788958854973</v>
      </c>
    </row>
    <row r="60" spans="1:10" ht="11" customHeight="1" x14ac:dyDescent="0.15">
      <c r="A60" s="190"/>
      <c r="C60" s="17" t="s">
        <v>82</v>
      </c>
      <c r="D60" s="82">
        <v>10.538600000000001</v>
      </c>
      <c r="E60" s="82">
        <v>67.427500000000009</v>
      </c>
      <c r="F60" s="77">
        <v>539.81458637769731</v>
      </c>
      <c r="G60" s="82">
        <v>41.66292</v>
      </c>
      <c r="H60" s="82">
        <v>544.26552000000004</v>
      </c>
      <c r="I60" s="77">
        <v>1206.3547154160103</v>
      </c>
      <c r="J60" s="77">
        <v>1.2532245881786859</v>
      </c>
    </row>
    <row r="61" spans="1:10" ht="11" customHeight="1" x14ac:dyDescent="0.15">
      <c r="A61" s="190"/>
      <c r="C61" s="17" t="s">
        <v>93</v>
      </c>
      <c r="D61" s="82">
        <v>35</v>
      </c>
      <c r="E61" s="82">
        <v>71.932500000000005</v>
      </c>
      <c r="F61" s="77">
        <v>105.52142857142859</v>
      </c>
      <c r="G61" s="82">
        <v>107.75</v>
      </c>
      <c r="H61" s="82">
        <v>423.82769999999999</v>
      </c>
      <c r="I61" s="77">
        <v>293.34357308584686</v>
      </c>
      <c r="J61" s="77">
        <v>0.97590472898452119</v>
      </c>
    </row>
    <row r="62" spans="1:10" ht="11" customHeight="1" x14ac:dyDescent="0.15">
      <c r="A62" s="190"/>
      <c r="C62" s="17" t="s">
        <v>92</v>
      </c>
      <c r="D62" s="82">
        <v>65.219200000000001</v>
      </c>
      <c r="E62" s="82">
        <v>67.832999999999998</v>
      </c>
      <c r="F62" s="77">
        <v>4.0077155193562586</v>
      </c>
      <c r="G62" s="82">
        <v>232.24782999999999</v>
      </c>
      <c r="H62" s="82">
        <v>417.89180000000005</v>
      </c>
      <c r="I62" s="77">
        <v>79.933564933631487</v>
      </c>
      <c r="J62" s="77">
        <v>0.96223673871210835</v>
      </c>
    </row>
    <row r="63" spans="1:10" ht="11" customHeight="1" x14ac:dyDescent="0.15">
      <c r="A63" s="190"/>
      <c r="C63" s="17" t="s">
        <v>85</v>
      </c>
      <c r="D63" s="82">
        <v>56.561000000000007</v>
      </c>
      <c r="E63" s="82">
        <v>47.4</v>
      </c>
      <c r="F63" s="77">
        <v>-16.196672618942397</v>
      </c>
      <c r="G63" s="82">
        <v>241.20044999999999</v>
      </c>
      <c r="H63" s="82">
        <v>294.81686000000002</v>
      </c>
      <c r="I63" s="77">
        <v>22.228984232823802</v>
      </c>
      <c r="J63" s="77">
        <v>0.67884465281143158</v>
      </c>
    </row>
    <row r="64" spans="1:10" ht="11" customHeight="1" x14ac:dyDescent="0.15">
      <c r="A64" s="190"/>
      <c r="C64" s="17" t="s">
        <v>333</v>
      </c>
      <c r="D64" s="82">
        <v>3.5251999999999999</v>
      </c>
      <c r="E64" s="82">
        <v>35.5</v>
      </c>
      <c r="F64" s="77">
        <v>907.03506184046296</v>
      </c>
      <c r="G64" s="82">
        <v>14.470499999999999</v>
      </c>
      <c r="H64" s="82">
        <v>213.82126</v>
      </c>
      <c r="I64" s="77">
        <v>1377.6356034691269</v>
      </c>
      <c r="J64" s="77">
        <v>0.49234436255919295</v>
      </c>
    </row>
    <row r="65" spans="1:10" ht="11" customHeight="1" x14ac:dyDescent="0.15">
      <c r="A65" s="30"/>
      <c r="B65" s="70"/>
      <c r="C65" s="17" t="s">
        <v>22</v>
      </c>
      <c r="D65" s="82">
        <v>334.35874000000513</v>
      </c>
      <c r="E65" s="82">
        <v>183.27790000000095</v>
      </c>
      <c r="F65" s="77">
        <v>-45.185252223405868</v>
      </c>
      <c r="G65" s="82">
        <v>1233.2864199999967</v>
      </c>
      <c r="H65" s="82">
        <v>1042.6561400000064</v>
      </c>
      <c r="I65" s="77">
        <v>-15.457097143743038</v>
      </c>
      <c r="J65" s="77">
        <v>2.4008177326086835</v>
      </c>
    </row>
    <row r="66" spans="1:10" ht="12" customHeight="1" x14ac:dyDescent="0.15">
      <c r="A66" s="66"/>
      <c r="B66" s="67"/>
      <c r="C66" s="68"/>
      <c r="D66" s="68"/>
      <c r="E66" s="68"/>
      <c r="F66" s="68"/>
      <c r="G66" s="68"/>
      <c r="H66" s="68"/>
      <c r="I66" s="68"/>
      <c r="J66" s="65" t="s">
        <v>26</v>
      </c>
    </row>
    <row r="67" spans="1:10" ht="12" customHeight="1" x14ac:dyDescent="0.15">
      <c r="A67" s="278" t="s">
        <v>647</v>
      </c>
      <c r="B67" s="278"/>
      <c r="C67" s="278"/>
      <c r="D67" s="278"/>
      <c r="E67" s="278"/>
      <c r="F67" s="278"/>
      <c r="G67" s="64"/>
      <c r="H67" s="64"/>
      <c r="I67" s="72"/>
      <c r="J67" s="72"/>
    </row>
    <row r="68" spans="1:10" ht="14" customHeight="1" x14ac:dyDescent="0.15">
      <c r="A68" s="298" t="s">
        <v>64</v>
      </c>
      <c r="B68" s="300" t="s">
        <v>68</v>
      </c>
      <c r="C68" s="301"/>
      <c r="D68" s="296" t="s">
        <v>16</v>
      </c>
      <c r="E68" s="296"/>
      <c r="F68" s="296"/>
      <c r="G68" s="296" t="s">
        <v>61</v>
      </c>
      <c r="H68" s="296"/>
      <c r="I68" s="296"/>
      <c r="J68" s="296"/>
    </row>
    <row r="69" spans="1:10" ht="25" customHeight="1" x14ac:dyDescent="0.15">
      <c r="A69" s="299"/>
      <c r="B69" s="302"/>
      <c r="C69" s="303"/>
      <c r="D69" s="241">
        <v>2023</v>
      </c>
      <c r="E69" s="242" t="s">
        <v>579</v>
      </c>
      <c r="F69" s="243" t="s">
        <v>595</v>
      </c>
      <c r="G69" s="241">
        <v>2023</v>
      </c>
      <c r="H69" s="242" t="s">
        <v>579</v>
      </c>
      <c r="I69" s="243" t="s">
        <v>595</v>
      </c>
      <c r="J69" s="243" t="s">
        <v>608</v>
      </c>
    </row>
    <row r="70" spans="1:10" ht="5" customHeight="1" x14ac:dyDescent="0.15">
      <c r="A70" s="28"/>
      <c r="B70" s="70"/>
      <c r="C70" s="41"/>
      <c r="D70" s="82"/>
      <c r="E70" s="82"/>
      <c r="F70" s="57"/>
      <c r="G70" s="82"/>
      <c r="H70" s="82"/>
      <c r="I70" s="57"/>
      <c r="J70" s="57"/>
    </row>
    <row r="71" spans="1:10" s="4" customFormat="1" ht="17" customHeight="1" x14ac:dyDescent="0.15">
      <c r="A71" s="246" t="s">
        <v>77</v>
      </c>
      <c r="B71" s="247" t="s">
        <v>535</v>
      </c>
      <c r="C71" s="248"/>
      <c r="D71" s="249">
        <v>5490.6517370000001</v>
      </c>
      <c r="E71" s="249">
        <v>6512.5323040000003</v>
      </c>
      <c r="F71" s="229">
        <v>18.611279970897201</v>
      </c>
      <c r="G71" s="249">
        <v>13790.730589999999</v>
      </c>
      <c r="H71" s="249">
        <v>27251.351849999999</v>
      </c>
      <c r="I71" s="229">
        <v>97.606295563199751</v>
      </c>
      <c r="J71" s="229">
        <v>100</v>
      </c>
    </row>
    <row r="72" spans="1:10" ht="11" customHeight="1" x14ac:dyDescent="0.15">
      <c r="A72" s="190"/>
      <c r="B72" s="70"/>
      <c r="C72" s="17" t="s">
        <v>397</v>
      </c>
      <c r="D72" s="82">
        <v>1857.7638000000002</v>
      </c>
      <c r="E72" s="82">
        <v>3266.3658999999998</v>
      </c>
      <c r="F72" s="77">
        <v>75.822453855543941</v>
      </c>
      <c r="G72" s="82">
        <v>4414.8375299999998</v>
      </c>
      <c r="H72" s="82">
        <v>13448.62744</v>
      </c>
      <c r="I72" s="77">
        <v>204.62338304893407</v>
      </c>
      <c r="J72" s="77">
        <v>49.350313019425499</v>
      </c>
    </row>
    <row r="73" spans="1:10" ht="11" customHeight="1" x14ac:dyDescent="0.15">
      <c r="A73" s="190"/>
      <c r="B73" s="70"/>
      <c r="C73" s="17" t="s">
        <v>400</v>
      </c>
      <c r="D73" s="82">
        <v>1148.107471</v>
      </c>
      <c r="E73" s="82">
        <v>758.17580000000009</v>
      </c>
      <c r="F73" s="77">
        <v>-33.962993957383624</v>
      </c>
      <c r="G73" s="82">
        <v>2809.4633399999998</v>
      </c>
      <c r="H73" s="82">
        <v>3142.5256399999998</v>
      </c>
      <c r="I73" s="77">
        <v>11.855014986598821</v>
      </c>
      <c r="J73" s="77">
        <v>11.531632108738856</v>
      </c>
    </row>
    <row r="74" spans="1:10" ht="11" customHeight="1" x14ac:dyDescent="0.15">
      <c r="A74" s="190"/>
      <c r="B74" s="70"/>
      <c r="C74" s="17" t="s">
        <v>152</v>
      </c>
      <c r="D74" s="82">
        <v>300.19004000000001</v>
      </c>
      <c r="E74" s="82">
        <v>652.36659999999995</v>
      </c>
      <c r="F74" s="77">
        <v>117.31786970680305</v>
      </c>
      <c r="G74" s="82">
        <v>714.78395999999998</v>
      </c>
      <c r="H74" s="82">
        <v>2741.9021299999999</v>
      </c>
      <c r="I74" s="77">
        <v>283.59872121360979</v>
      </c>
      <c r="J74" s="77">
        <v>10.061527021089782</v>
      </c>
    </row>
    <row r="75" spans="1:10" ht="11" customHeight="1" x14ac:dyDescent="0.15">
      <c r="A75" s="190"/>
      <c r="B75" s="70"/>
      <c r="C75" s="17" t="s">
        <v>84</v>
      </c>
      <c r="D75" s="82">
        <v>225.83999999999997</v>
      </c>
      <c r="E75" s="82">
        <v>503.16060000000004</v>
      </c>
      <c r="F75" s="77">
        <v>122.79516471838474</v>
      </c>
      <c r="G75" s="82">
        <v>591.34752000000003</v>
      </c>
      <c r="H75" s="82">
        <v>2172.2651099999998</v>
      </c>
      <c r="I75" s="77">
        <v>267.34154393680382</v>
      </c>
      <c r="J75" s="77">
        <v>7.9712196369443582</v>
      </c>
    </row>
    <row r="76" spans="1:10" ht="11" customHeight="1" x14ac:dyDescent="0.15">
      <c r="A76" s="190"/>
      <c r="B76" s="70"/>
      <c r="C76" s="17" t="s">
        <v>167</v>
      </c>
      <c r="D76" s="198" t="s">
        <v>609</v>
      </c>
      <c r="E76" s="82">
        <v>403.1404</v>
      </c>
      <c r="F76" s="198" t="s">
        <v>610</v>
      </c>
      <c r="G76" s="198" t="s">
        <v>609</v>
      </c>
      <c r="H76" s="82">
        <v>1694.2798399999999</v>
      </c>
      <c r="I76" s="198" t="s">
        <v>610</v>
      </c>
      <c r="J76" s="77">
        <v>6.2172322654885104</v>
      </c>
    </row>
    <row r="77" spans="1:10" ht="11" customHeight="1" x14ac:dyDescent="0.15">
      <c r="A77" s="190"/>
      <c r="B77" s="70"/>
      <c r="C77" s="17" t="s">
        <v>150</v>
      </c>
      <c r="D77" s="82">
        <v>452.88200000000001</v>
      </c>
      <c r="E77" s="82">
        <v>300.39337</v>
      </c>
      <c r="F77" s="77">
        <v>-33.670719966790465</v>
      </c>
      <c r="G77" s="82">
        <v>1229.69479</v>
      </c>
      <c r="H77" s="82">
        <v>1265.4794099999999</v>
      </c>
      <c r="I77" s="77">
        <v>2.9100407915040316</v>
      </c>
      <c r="J77" s="77">
        <v>4.6437307659656524</v>
      </c>
    </row>
    <row r="78" spans="1:10" ht="11" customHeight="1" x14ac:dyDescent="0.15">
      <c r="A78" s="190"/>
      <c r="B78" s="70"/>
      <c r="C78" s="17" t="s">
        <v>78</v>
      </c>
      <c r="D78" s="82">
        <v>184.88118600000001</v>
      </c>
      <c r="E78" s="82">
        <v>222.17301</v>
      </c>
      <c r="F78" s="77">
        <v>20.170697087587918</v>
      </c>
      <c r="G78" s="82">
        <v>603.76138000000003</v>
      </c>
      <c r="H78" s="82">
        <v>1108.5368399999998</v>
      </c>
      <c r="I78" s="77">
        <v>83.605125587860513</v>
      </c>
      <c r="J78" s="77">
        <v>4.0678232995622929</v>
      </c>
    </row>
    <row r="79" spans="1:10" ht="11" customHeight="1" x14ac:dyDescent="0.15">
      <c r="A79" s="190"/>
      <c r="B79" s="70"/>
      <c r="C79" s="17" t="s">
        <v>79</v>
      </c>
      <c r="D79" s="82">
        <v>452.29804000000001</v>
      </c>
      <c r="E79" s="82">
        <v>201.37129999999999</v>
      </c>
      <c r="F79" s="77">
        <v>-55.478184252136046</v>
      </c>
      <c r="G79" s="82">
        <v>1132.6837399999999</v>
      </c>
      <c r="H79" s="82">
        <v>864.36087999999995</v>
      </c>
      <c r="I79" s="77">
        <v>-23.68912437994387</v>
      </c>
      <c r="J79" s="77">
        <v>3.1718091812755338</v>
      </c>
    </row>
    <row r="80" spans="1:10" ht="11" customHeight="1" x14ac:dyDescent="0.15">
      <c r="A80" s="190"/>
      <c r="B80" s="70"/>
      <c r="C80" s="17" t="s">
        <v>22</v>
      </c>
      <c r="D80" s="82">
        <v>868.68920000000071</v>
      </c>
      <c r="E80" s="82">
        <v>205.38532399999986</v>
      </c>
      <c r="F80" s="77">
        <v>-76.356869177146478</v>
      </c>
      <c r="G80" s="82">
        <v>2294.1583300000002</v>
      </c>
      <c r="H80" s="82">
        <v>813.3745600000002</v>
      </c>
      <c r="I80" s="77">
        <v>-64.54584021670378</v>
      </c>
      <c r="J80" s="77">
        <v>2.9847127015095225</v>
      </c>
    </row>
    <row r="81" spans="1:10" ht="17" customHeight="1" x14ac:dyDescent="0.15">
      <c r="A81" s="246" t="s">
        <v>71</v>
      </c>
      <c r="B81" s="247" t="s">
        <v>412</v>
      </c>
      <c r="C81" s="248"/>
      <c r="D81" s="249">
        <v>4178.3314789999995</v>
      </c>
      <c r="E81" s="249">
        <v>8856.2180000000008</v>
      </c>
      <c r="F81" s="229">
        <v>111.95584994897439</v>
      </c>
      <c r="G81" s="249">
        <v>8908.9940200000019</v>
      </c>
      <c r="H81" s="249">
        <v>21341.915469999996</v>
      </c>
      <c r="I81" s="229">
        <v>139.55471764925477</v>
      </c>
      <c r="J81" s="229">
        <v>100</v>
      </c>
    </row>
    <row r="82" spans="1:10" ht="11" customHeight="1" x14ac:dyDescent="0.15">
      <c r="A82" s="190"/>
      <c r="B82" s="70"/>
      <c r="C82" s="17" t="s">
        <v>86</v>
      </c>
      <c r="D82" s="82">
        <v>1223.9519999999998</v>
      </c>
      <c r="E82" s="82">
        <v>3214.7420000000006</v>
      </c>
      <c r="F82" s="77">
        <v>162.65262036419742</v>
      </c>
      <c r="G82" s="91">
        <v>2561.9740000000002</v>
      </c>
      <c r="H82" s="82">
        <v>8516.6949800000002</v>
      </c>
      <c r="I82" s="77">
        <v>232.42706522392496</v>
      </c>
      <c r="J82" s="77">
        <v>39.905954046026409</v>
      </c>
    </row>
    <row r="83" spans="1:10" ht="11" customHeight="1" x14ac:dyDescent="0.15">
      <c r="A83" s="190"/>
      <c r="B83" s="70"/>
      <c r="C83" s="17" t="s">
        <v>400</v>
      </c>
      <c r="D83" s="82">
        <v>1450.2519999999997</v>
      </c>
      <c r="E83" s="82">
        <v>2321.7159999999994</v>
      </c>
      <c r="F83" s="77">
        <v>60.090522198900587</v>
      </c>
      <c r="G83" s="91">
        <v>3109.1382299999996</v>
      </c>
      <c r="H83" s="82">
        <v>4963.3953499999998</v>
      </c>
      <c r="I83" s="77">
        <v>59.638941173741266</v>
      </c>
      <c r="J83" s="77">
        <v>23.256559876159987</v>
      </c>
    </row>
    <row r="84" spans="1:10" ht="11" customHeight="1" x14ac:dyDescent="0.15">
      <c r="A84" s="190"/>
      <c r="B84" s="70"/>
      <c r="C84" s="17" t="s">
        <v>83</v>
      </c>
      <c r="D84" s="82">
        <v>178.75200000000001</v>
      </c>
      <c r="E84" s="82">
        <v>1276.8899999999999</v>
      </c>
      <c r="F84" s="77">
        <v>614.33606337271738</v>
      </c>
      <c r="G84" s="91">
        <v>340.41700000000003</v>
      </c>
      <c r="H84" s="82">
        <v>3177.2510400000001</v>
      </c>
      <c r="I84" s="77">
        <v>833.34088485592656</v>
      </c>
      <c r="J84" s="77">
        <v>14.8873752427059</v>
      </c>
    </row>
    <row r="85" spans="1:10" ht="11" customHeight="1" x14ac:dyDescent="0.15">
      <c r="A85" s="190"/>
      <c r="B85" s="70"/>
      <c r="C85" s="17" t="s">
        <v>79</v>
      </c>
      <c r="D85" s="82">
        <v>212.14100000000002</v>
      </c>
      <c r="E85" s="82">
        <v>692.62300000000005</v>
      </c>
      <c r="F85" s="77">
        <v>226.49181440645609</v>
      </c>
      <c r="G85" s="91">
        <v>442.93621000000007</v>
      </c>
      <c r="H85" s="82">
        <v>1720.1694400000001</v>
      </c>
      <c r="I85" s="77">
        <v>288.35602083649923</v>
      </c>
      <c r="J85" s="77">
        <v>8.0600517906558853</v>
      </c>
    </row>
    <row r="86" spans="1:10" ht="11" customHeight="1" x14ac:dyDescent="0.15">
      <c r="A86" s="190"/>
      <c r="B86" s="70"/>
      <c r="C86" s="17" t="s">
        <v>148</v>
      </c>
      <c r="D86" s="82">
        <v>928.38800000000003</v>
      </c>
      <c r="E86" s="82">
        <v>527.15200000000004</v>
      </c>
      <c r="F86" s="77">
        <v>-43.218568098682873</v>
      </c>
      <c r="G86" s="91">
        <v>2167.5694199999998</v>
      </c>
      <c r="H86" s="82">
        <v>1098.2578000000001</v>
      </c>
      <c r="I86" s="77">
        <v>-49.332289435971092</v>
      </c>
      <c r="J86" s="77">
        <v>5.1460132598866508</v>
      </c>
    </row>
    <row r="87" spans="1:10" ht="11" customHeight="1" x14ac:dyDescent="0.15">
      <c r="A87" s="190"/>
      <c r="B87" s="70"/>
      <c r="C87" s="17" t="s">
        <v>85</v>
      </c>
      <c r="D87" s="198" t="s">
        <v>609</v>
      </c>
      <c r="E87" s="82">
        <v>321.58800000000008</v>
      </c>
      <c r="F87" s="198" t="s">
        <v>610</v>
      </c>
      <c r="G87" s="198" t="s">
        <v>609</v>
      </c>
      <c r="H87" s="82">
        <v>972.80900000000008</v>
      </c>
      <c r="I87" s="198" t="s">
        <v>610</v>
      </c>
      <c r="J87" s="77">
        <v>4.5582084764952926</v>
      </c>
    </row>
    <row r="88" spans="1:10" ht="11" customHeight="1" x14ac:dyDescent="0.15">
      <c r="A88" s="190"/>
      <c r="B88" s="70"/>
      <c r="C88" s="17" t="s">
        <v>89</v>
      </c>
      <c r="D88" s="82">
        <v>40.395000000000003</v>
      </c>
      <c r="E88" s="82">
        <v>339.81</v>
      </c>
      <c r="F88" s="77">
        <v>741.21797252135161</v>
      </c>
      <c r="G88" s="91">
        <v>40.181750000000001</v>
      </c>
      <c r="H88" s="82">
        <v>485.44092000000001</v>
      </c>
      <c r="I88" s="77">
        <v>1108.1129368432187</v>
      </c>
      <c r="J88" s="77">
        <v>2.2745892733123085</v>
      </c>
    </row>
    <row r="89" spans="1:10" ht="11" customHeight="1" x14ac:dyDescent="0.15">
      <c r="A89" s="190"/>
      <c r="B89" s="70"/>
      <c r="C89" s="17" t="s">
        <v>80</v>
      </c>
      <c r="D89" s="82">
        <v>108.31</v>
      </c>
      <c r="E89" s="82">
        <v>119.456</v>
      </c>
      <c r="F89" s="77">
        <v>10.290831871480011</v>
      </c>
      <c r="G89" s="91">
        <v>190.51691</v>
      </c>
      <c r="H89" s="82">
        <v>300.70294000000001</v>
      </c>
      <c r="I89" s="77">
        <v>57.835301863755831</v>
      </c>
      <c r="J89" s="77">
        <v>1.4089782167054945</v>
      </c>
    </row>
    <row r="90" spans="1:10" ht="11" customHeight="1" x14ac:dyDescent="0.15">
      <c r="A90" s="30"/>
      <c r="B90" s="70"/>
      <c r="C90" s="17" t="s">
        <v>22</v>
      </c>
      <c r="D90" s="82">
        <v>36.14147899999989</v>
      </c>
      <c r="E90" s="82">
        <v>42.241000000001804</v>
      </c>
      <c r="F90" s="77">
        <v>16.876788578580125</v>
      </c>
      <c r="G90" s="82">
        <v>56.260500000002139</v>
      </c>
      <c r="H90" s="82">
        <v>107.19399999999587</v>
      </c>
      <c r="I90" s="77">
        <v>90.53154522265497</v>
      </c>
      <c r="J90" s="77">
        <v>0.50226981805207149</v>
      </c>
    </row>
    <row r="91" spans="1:10" s="4" customFormat="1" ht="17" customHeight="1" x14ac:dyDescent="0.15">
      <c r="A91" s="246" t="s">
        <v>98</v>
      </c>
      <c r="B91" s="247" t="s">
        <v>416</v>
      </c>
      <c r="C91" s="248"/>
      <c r="D91" s="249">
        <v>1487.87734</v>
      </c>
      <c r="E91" s="249">
        <v>3347.6804799999995</v>
      </c>
      <c r="F91" s="229">
        <v>124.99707401955588</v>
      </c>
      <c r="G91" s="249">
        <v>6037.1640499999994</v>
      </c>
      <c r="H91" s="249">
        <v>15823.171199999999</v>
      </c>
      <c r="I91" s="229">
        <v>162.09609460587706</v>
      </c>
      <c r="J91" s="229">
        <v>99.999999999999986</v>
      </c>
    </row>
    <row r="92" spans="1:10" ht="11" customHeight="1" x14ac:dyDescent="0.15">
      <c r="A92" s="190"/>
      <c r="B92" s="70"/>
      <c r="C92" s="17" t="s">
        <v>227</v>
      </c>
      <c r="D92" s="82">
        <v>684.82410000000004</v>
      </c>
      <c r="E92" s="82">
        <v>2539.6163499999998</v>
      </c>
      <c r="F92" s="77">
        <v>270.84214033939509</v>
      </c>
      <c r="G92" s="82">
        <v>2726.9829399999999</v>
      </c>
      <c r="H92" s="82">
        <v>12310.71956</v>
      </c>
      <c r="I92" s="77">
        <v>351.44101854923963</v>
      </c>
      <c r="J92" s="77">
        <v>77.801847710527198</v>
      </c>
    </row>
    <row r="93" spans="1:10" ht="11" customHeight="1" x14ac:dyDescent="0.15">
      <c r="A93" s="190"/>
      <c r="B93" s="70"/>
      <c r="C93" s="17" t="s">
        <v>78</v>
      </c>
      <c r="D93" s="82">
        <v>689.50707999999997</v>
      </c>
      <c r="E93" s="82">
        <v>558.23512999999991</v>
      </c>
      <c r="F93" s="77">
        <v>-19.038520967761496</v>
      </c>
      <c r="G93" s="82">
        <v>2989.5296400000002</v>
      </c>
      <c r="H93" s="82">
        <v>2886.39183</v>
      </c>
      <c r="I93" s="77">
        <v>-3.44996780162381</v>
      </c>
      <c r="J93" s="77">
        <v>18.241550909845429</v>
      </c>
    </row>
    <row r="94" spans="1:10" ht="11" customHeight="1" x14ac:dyDescent="0.15">
      <c r="A94" s="190"/>
      <c r="B94" s="70"/>
      <c r="C94" s="17" t="s">
        <v>79</v>
      </c>
      <c r="D94" s="82">
        <v>113.54415999999999</v>
      </c>
      <c r="E94" s="82">
        <v>186.62259999999998</v>
      </c>
      <c r="F94" s="77">
        <v>64.361249402875487</v>
      </c>
      <c r="G94" s="82">
        <v>320.63734999999997</v>
      </c>
      <c r="H94" s="82">
        <v>377.31322999999998</v>
      </c>
      <c r="I94" s="77">
        <v>17.676006865700455</v>
      </c>
      <c r="J94" s="77">
        <v>2.3845613829925569</v>
      </c>
    </row>
    <row r="95" spans="1:10" ht="11" customHeight="1" x14ac:dyDescent="0.15">
      <c r="A95" s="190"/>
      <c r="B95" s="70"/>
      <c r="C95" s="17" t="s">
        <v>87</v>
      </c>
      <c r="D95" s="198" t="s">
        <v>609</v>
      </c>
      <c r="E95" s="82">
        <v>39.236400000000003</v>
      </c>
      <c r="F95" s="198" t="s">
        <v>610</v>
      </c>
      <c r="G95" s="198" t="s">
        <v>609</v>
      </c>
      <c r="H95" s="82">
        <v>198.40958000000001</v>
      </c>
      <c r="I95" s="198" t="s">
        <v>610</v>
      </c>
      <c r="J95" s="77">
        <v>1.2539179251248955</v>
      </c>
    </row>
    <row r="96" spans="1:10" ht="11" customHeight="1" x14ac:dyDescent="0.15">
      <c r="A96" s="30"/>
      <c r="B96" s="70"/>
      <c r="C96" s="17" t="s">
        <v>22</v>
      </c>
      <c r="D96" s="198" t="s">
        <v>609</v>
      </c>
      <c r="E96" s="82">
        <v>23.9699999999998</v>
      </c>
      <c r="F96" s="198" t="s">
        <v>610</v>
      </c>
      <c r="G96" s="198" t="s">
        <v>609</v>
      </c>
      <c r="H96" s="82">
        <v>50.336999999999534</v>
      </c>
      <c r="I96" s="198" t="s">
        <v>610</v>
      </c>
      <c r="J96" s="77">
        <v>0.31812207150991034</v>
      </c>
    </row>
    <row r="97" spans="1:10" s="4" customFormat="1" ht="17" customHeight="1" x14ac:dyDescent="0.15">
      <c r="A97" s="246" t="s">
        <v>325</v>
      </c>
      <c r="B97" s="247" t="s">
        <v>536</v>
      </c>
      <c r="C97" s="248"/>
      <c r="D97" s="249">
        <v>38.0351</v>
      </c>
      <c r="E97" s="249">
        <v>123.33619999999999</v>
      </c>
      <c r="F97" s="229">
        <v>224.26942482075765</v>
      </c>
      <c r="G97" s="249">
        <v>2598.0511999999999</v>
      </c>
      <c r="H97" s="249">
        <v>15024.164379999998</v>
      </c>
      <c r="I97" s="229">
        <v>478.28592369542207</v>
      </c>
      <c r="J97" s="229">
        <v>100.00000000000001</v>
      </c>
    </row>
    <row r="98" spans="1:10" ht="11" customHeight="1" x14ac:dyDescent="0.15">
      <c r="A98" s="190"/>
      <c r="B98" s="70"/>
      <c r="C98" s="17" t="s">
        <v>80</v>
      </c>
      <c r="D98" s="82">
        <v>14.5151</v>
      </c>
      <c r="E98" s="82">
        <v>43.545499999999997</v>
      </c>
      <c r="F98" s="77">
        <v>200.00137787545381</v>
      </c>
      <c r="G98" s="82">
        <v>960</v>
      </c>
      <c r="H98" s="82">
        <v>5440.9129999999996</v>
      </c>
      <c r="I98" s="77">
        <v>466.76177083333334</v>
      </c>
      <c r="J98" s="77">
        <v>36.214413410191938</v>
      </c>
    </row>
    <row r="99" spans="1:10" ht="11" customHeight="1" x14ac:dyDescent="0.15">
      <c r="A99" s="190"/>
      <c r="B99" s="70"/>
      <c r="C99" s="17" t="s">
        <v>78</v>
      </c>
      <c r="D99" s="82">
        <v>14.52</v>
      </c>
      <c r="E99" s="82">
        <v>39.864100000000001</v>
      </c>
      <c r="F99" s="77">
        <v>174.54614325068874</v>
      </c>
      <c r="G99" s="82">
        <v>736.23919999999998</v>
      </c>
      <c r="H99" s="82">
        <v>4724.4471800000001</v>
      </c>
      <c r="I99" s="77">
        <v>541.70003172881854</v>
      </c>
      <c r="J99" s="77">
        <v>31.445656879853711</v>
      </c>
    </row>
    <row r="100" spans="1:10" ht="11" customHeight="1" x14ac:dyDescent="0.15">
      <c r="A100" s="190"/>
      <c r="B100" s="70"/>
      <c r="C100" s="17" t="s">
        <v>400</v>
      </c>
      <c r="D100" s="198" t="s">
        <v>609</v>
      </c>
      <c r="E100" s="82">
        <v>36.297600000000003</v>
      </c>
      <c r="F100" s="198" t="s">
        <v>610</v>
      </c>
      <c r="G100" s="198" t="s">
        <v>609</v>
      </c>
      <c r="H100" s="82">
        <v>4356.5511999999999</v>
      </c>
      <c r="I100" s="198" t="s">
        <v>610</v>
      </c>
      <c r="J100" s="77">
        <v>28.996961759812695</v>
      </c>
    </row>
    <row r="101" spans="1:10" ht="11" customHeight="1" x14ac:dyDescent="0.15">
      <c r="A101" s="190"/>
      <c r="B101" s="70"/>
      <c r="C101" s="17" t="s">
        <v>149</v>
      </c>
      <c r="D101" s="198" t="s">
        <v>609</v>
      </c>
      <c r="E101" s="82">
        <v>3.629</v>
      </c>
      <c r="F101" s="198" t="s">
        <v>610</v>
      </c>
      <c r="G101" s="198" t="s">
        <v>609</v>
      </c>
      <c r="H101" s="82">
        <v>502.25299999999999</v>
      </c>
      <c r="I101" s="198" t="s">
        <v>610</v>
      </c>
      <c r="J101" s="77">
        <v>3.3429679501416643</v>
      </c>
    </row>
    <row r="102" spans="1:10" ht="11" customHeight="1" x14ac:dyDescent="0.15">
      <c r="A102" s="30"/>
      <c r="B102" s="70"/>
      <c r="C102" s="17" t="s">
        <v>22</v>
      </c>
      <c r="D102" s="82">
        <v>9</v>
      </c>
      <c r="E102" s="198" t="s">
        <v>638</v>
      </c>
      <c r="F102" s="198" t="s">
        <v>610</v>
      </c>
      <c r="G102" s="82">
        <v>901.8119999999999</v>
      </c>
      <c r="H102" s="198" t="s">
        <v>643</v>
      </c>
      <c r="I102" s="198" t="s">
        <v>610</v>
      </c>
      <c r="J102" s="198" t="s">
        <v>610</v>
      </c>
    </row>
    <row r="103" spans="1:10" s="4" customFormat="1" ht="16.5" customHeight="1" x14ac:dyDescent="0.15">
      <c r="A103" s="246" t="s">
        <v>109</v>
      </c>
      <c r="B103" s="247" t="s">
        <v>339</v>
      </c>
      <c r="C103" s="248"/>
      <c r="D103" s="249">
        <v>30358.246767000001</v>
      </c>
      <c r="E103" s="249">
        <v>27108.108199999995</v>
      </c>
      <c r="F103" s="229">
        <v>-10.705949496836453</v>
      </c>
      <c r="G103" s="249">
        <v>9382.2823500000013</v>
      </c>
      <c r="H103" s="249">
        <v>12117.033740000001</v>
      </c>
      <c r="I103" s="229">
        <v>29.148039762414513</v>
      </c>
      <c r="J103" s="229">
        <v>99.999999999999972</v>
      </c>
    </row>
    <row r="104" spans="1:10" ht="11" customHeight="1" x14ac:dyDescent="0.15">
      <c r="A104" s="190"/>
      <c r="B104" s="30"/>
      <c r="C104" s="17" t="s">
        <v>78</v>
      </c>
      <c r="D104" s="82">
        <v>9398.5345249999991</v>
      </c>
      <c r="E104" s="82">
        <v>11503.108999999999</v>
      </c>
      <c r="F104" s="77">
        <v>22.392581198716186</v>
      </c>
      <c r="G104" s="82">
        <v>3720.1509100000003</v>
      </c>
      <c r="H104" s="82">
        <v>5769.1350700000003</v>
      </c>
      <c r="I104" s="77">
        <v>0</v>
      </c>
      <c r="J104" s="77">
        <v>47.611776890207786</v>
      </c>
    </row>
    <row r="105" spans="1:10" ht="11" customHeight="1" x14ac:dyDescent="0.15">
      <c r="A105" s="190"/>
      <c r="B105" s="30"/>
      <c r="C105" s="17" t="s">
        <v>79</v>
      </c>
      <c r="D105" s="82">
        <v>5241.5700000000006</v>
      </c>
      <c r="E105" s="82">
        <v>7477.9550000000008</v>
      </c>
      <c r="F105" s="77">
        <v>42.666319442457137</v>
      </c>
      <c r="G105" s="82">
        <v>2495.9097099999999</v>
      </c>
      <c r="H105" s="82">
        <v>4259.6421200000004</v>
      </c>
      <c r="I105" s="77">
        <v>70.664912393806119</v>
      </c>
      <c r="J105" s="77">
        <v>35.154165709205991</v>
      </c>
    </row>
    <row r="106" spans="1:10" ht="11" customHeight="1" x14ac:dyDescent="0.15">
      <c r="A106" s="190"/>
      <c r="B106" s="30"/>
      <c r="C106" s="17" t="s">
        <v>147</v>
      </c>
      <c r="D106" s="82">
        <v>12253.720999999998</v>
      </c>
      <c r="E106" s="82">
        <v>2666.1539999999995</v>
      </c>
      <c r="F106" s="77">
        <v>-78.242086628216853</v>
      </c>
      <c r="G106" s="82">
        <v>2707.6122</v>
      </c>
      <c r="H106" s="82">
        <v>627.00889000000006</v>
      </c>
      <c r="I106" s="77">
        <v>-76.842736563234567</v>
      </c>
      <c r="J106" s="77">
        <v>5.1746071146947221</v>
      </c>
    </row>
    <row r="107" spans="1:10" ht="11" customHeight="1" x14ac:dyDescent="0.15">
      <c r="A107" s="190"/>
      <c r="B107" s="30"/>
      <c r="C107" s="17" t="s">
        <v>89</v>
      </c>
      <c r="D107" s="82">
        <v>2822.7880000000005</v>
      </c>
      <c r="E107" s="82">
        <v>2791.3059999999991</v>
      </c>
      <c r="F107" s="77">
        <v>-1.1152803540330103</v>
      </c>
      <c r="G107" s="82">
        <v>215.75760000000002</v>
      </c>
      <c r="H107" s="82">
        <v>266.96204</v>
      </c>
      <c r="I107" s="77">
        <v>23.732392277259272</v>
      </c>
      <c r="J107" s="77">
        <v>2.2031963080099501</v>
      </c>
    </row>
    <row r="108" spans="1:10" ht="11" customHeight="1" x14ac:dyDescent="0.15">
      <c r="A108" s="190"/>
      <c r="B108" s="30"/>
      <c r="C108" s="17" t="s">
        <v>157</v>
      </c>
      <c r="D108" s="82">
        <v>55.2</v>
      </c>
      <c r="E108" s="82">
        <v>312.012</v>
      </c>
      <c r="F108" s="77">
        <v>465.23913043478257</v>
      </c>
      <c r="G108" s="82">
        <v>26.71</v>
      </c>
      <c r="H108" s="82">
        <v>198.47956000000002</v>
      </c>
      <c r="I108" s="77">
        <v>643.09082740546626</v>
      </c>
      <c r="J108" s="77">
        <v>1.6380210227920022</v>
      </c>
    </row>
    <row r="109" spans="1:10" ht="11" customHeight="1" x14ac:dyDescent="0.15">
      <c r="A109" s="190"/>
      <c r="B109" s="30"/>
      <c r="C109" s="17" t="s">
        <v>230</v>
      </c>
      <c r="D109" s="82">
        <v>53.8</v>
      </c>
      <c r="E109" s="82">
        <v>487.5</v>
      </c>
      <c r="F109" s="77">
        <v>806.13382899628266</v>
      </c>
      <c r="G109" s="82">
        <v>23.654</v>
      </c>
      <c r="H109" s="82">
        <v>190.30815999999999</v>
      </c>
      <c r="I109" s="77">
        <v>704.54958992136631</v>
      </c>
      <c r="J109" s="77">
        <v>1.5705837260464701</v>
      </c>
    </row>
    <row r="110" spans="1:10" ht="11" customHeight="1" x14ac:dyDescent="0.15">
      <c r="A110" s="190"/>
      <c r="B110" s="30"/>
      <c r="C110" s="17" t="s">
        <v>161</v>
      </c>
      <c r="D110" s="198" t="s">
        <v>609</v>
      </c>
      <c r="E110" s="82">
        <v>269.81160000000006</v>
      </c>
      <c r="F110" s="198" t="s">
        <v>610</v>
      </c>
      <c r="G110" s="198" t="s">
        <v>609</v>
      </c>
      <c r="H110" s="82">
        <v>149.06883999999999</v>
      </c>
      <c r="I110" s="198" t="s">
        <v>610</v>
      </c>
      <c r="J110" s="77">
        <v>1.2302420146599344</v>
      </c>
    </row>
    <row r="111" spans="1:10" ht="11" customHeight="1" x14ac:dyDescent="0.15">
      <c r="A111" s="190"/>
      <c r="B111" s="30"/>
      <c r="C111" s="17" t="s">
        <v>400</v>
      </c>
      <c r="D111" s="82">
        <v>219.32079999999999</v>
      </c>
      <c r="E111" s="82">
        <v>276.70240000000001</v>
      </c>
      <c r="F111" s="77">
        <v>26.163318754992694</v>
      </c>
      <c r="G111" s="82">
        <v>92.414439999999999</v>
      </c>
      <c r="H111" s="82">
        <v>134.73269999999999</v>
      </c>
      <c r="I111" s="77">
        <v>45.791826472140059</v>
      </c>
      <c r="J111" s="77">
        <v>1.1119280748986342</v>
      </c>
    </row>
    <row r="112" spans="1:10" ht="11" customHeight="1" x14ac:dyDescent="0.15">
      <c r="A112" s="190"/>
      <c r="B112" s="30"/>
      <c r="C112" s="17" t="s">
        <v>94</v>
      </c>
      <c r="D112" s="82">
        <v>148.93799999999999</v>
      </c>
      <c r="E112" s="82">
        <v>549.61200000000008</v>
      </c>
      <c r="F112" s="77">
        <v>269.02066631752814</v>
      </c>
      <c r="G112" s="82">
        <v>20.266359999999999</v>
      </c>
      <c r="H112" s="82">
        <v>105.10968</v>
      </c>
      <c r="I112" s="77">
        <v>418.64113733299916</v>
      </c>
      <c r="J112" s="77">
        <v>0.86745388562399095</v>
      </c>
    </row>
    <row r="113" spans="1:10" ht="11" customHeight="1" x14ac:dyDescent="0.15">
      <c r="A113" s="190"/>
      <c r="B113" s="30"/>
      <c r="C113" s="17" t="s">
        <v>231</v>
      </c>
      <c r="D113" s="82">
        <v>27</v>
      </c>
      <c r="E113" s="82">
        <v>168.1112</v>
      </c>
      <c r="F113" s="77">
        <v>522.63407407407408</v>
      </c>
      <c r="G113" s="82">
        <v>10.283899999999999</v>
      </c>
      <c r="H113" s="82">
        <v>97.593590000000006</v>
      </c>
      <c r="I113" s="77">
        <v>848.99396143486433</v>
      </c>
      <c r="J113" s="77">
        <v>0.80542476066423829</v>
      </c>
    </row>
    <row r="114" spans="1:10" ht="11" customHeight="1" x14ac:dyDescent="0.15">
      <c r="A114" s="192"/>
      <c r="B114" s="193"/>
      <c r="C114" s="148" t="s">
        <v>22</v>
      </c>
      <c r="D114" s="145">
        <v>137.37444200000391</v>
      </c>
      <c r="E114" s="145">
        <v>605.83499999999913</v>
      </c>
      <c r="F114" s="146">
        <v>341.00998059011721</v>
      </c>
      <c r="G114" s="145">
        <v>69.523230000000694</v>
      </c>
      <c r="H114" s="145">
        <v>318.99308999999812</v>
      </c>
      <c r="I114" s="146">
        <v>358.82950202399246</v>
      </c>
      <c r="J114" s="146">
        <v>2.632600493196267</v>
      </c>
    </row>
    <row r="115" spans="1:10" ht="9" customHeight="1" x14ac:dyDescent="0.15">
      <c r="A115" s="9" t="s">
        <v>48</v>
      </c>
      <c r="B115" s="32"/>
      <c r="C115" s="33"/>
      <c r="D115" s="10"/>
      <c r="E115" s="10"/>
      <c r="F115" s="10"/>
      <c r="G115" s="10"/>
      <c r="H115" s="10"/>
      <c r="I115" s="73"/>
      <c r="J115" s="73" t="s">
        <v>408</v>
      </c>
    </row>
    <row r="116" spans="1:10" ht="9" customHeight="1" x14ac:dyDescent="0.15">
      <c r="A116" s="12" t="s">
        <v>24</v>
      </c>
      <c r="B116" s="12"/>
      <c r="C116" s="12"/>
      <c r="D116" s="12"/>
      <c r="E116" s="10"/>
      <c r="F116" s="10"/>
      <c r="G116" s="10"/>
      <c r="H116" s="10"/>
      <c r="I116" s="73"/>
      <c r="J116" s="73"/>
    </row>
    <row r="117" spans="1:10" ht="9" customHeight="1" x14ac:dyDescent="0.15">
      <c r="A117" s="12" t="s">
        <v>386</v>
      </c>
      <c r="B117" s="12"/>
      <c r="C117" s="12"/>
      <c r="D117" s="12"/>
      <c r="E117" s="12"/>
      <c r="F117" s="12"/>
      <c r="G117" s="12"/>
      <c r="H117" s="10"/>
      <c r="I117" s="73"/>
      <c r="J117" s="73"/>
    </row>
  </sheetData>
  <mergeCells count="10">
    <mergeCell ref="A68:A69"/>
    <mergeCell ref="B68:C69"/>
    <mergeCell ref="D68:F68"/>
    <mergeCell ref="G68:J68"/>
    <mergeCell ref="A3:A4"/>
    <mergeCell ref="B3:C4"/>
    <mergeCell ref="D3:F3"/>
    <mergeCell ref="G3:J3"/>
    <mergeCell ref="A67:F67"/>
    <mergeCell ref="B18:C18"/>
  </mergeCells>
  <conditionalFormatting sqref="D87">
    <cfRule type="containsBlanks" dxfId="105" priority="5">
      <formula>LEN(TRIM(D87))=0</formula>
    </cfRule>
  </conditionalFormatting>
  <conditionalFormatting sqref="D92:E95 D96">
    <cfRule type="containsBlanks" dxfId="104" priority="28">
      <formula>LEN(TRIM(D92))=0</formula>
    </cfRule>
  </conditionalFormatting>
  <conditionalFormatting sqref="D98:F102">
    <cfRule type="containsBlanks" dxfId="103" priority="18">
      <formula>LEN(TRIM(D98))=0</formula>
    </cfRule>
  </conditionalFormatting>
  <conditionalFormatting sqref="D104:F114">
    <cfRule type="containsBlanks" dxfId="102" priority="1">
      <formula>LEN(TRIM(D104))=0</formula>
    </cfRule>
  </conditionalFormatting>
  <conditionalFormatting sqref="D7:J17">
    <cfRule type="containsBlanks" dxfId="101" priority="50">
      <formula>LEN(TRIM(D7))=0</formula>
    </cfRule>
  </conditionalFormatting>
  <conditionalFormatting sqref="D19:J29">
    <cfRule type="containsBlanks" dxfId="100" priority="30">
      <formula>LEN(TRIM(D19))=0</formula>
    </cfRule>
  </conditionalFormatting>
  <conditionalFormatting sqref="D31:J41">
    <cfRule type="containsBlanks" dxfId="99" priority="39">
      <formula>LEN(TRIM(D31))=0</formula>
    </cfRule>
  </conditionalFormatting>
  <conditionalFormatting sqref="D43:J53">
    <cfRule type="containsBlanks" dxfId="98" priority="38">
      <formula>LEN(TRIM(D43))=0</formula>
    </cfRule>
  </conditionalFormatting>
  <conditionalFormatting sqref="D55:J65">
    <cfRule type="containsBlanks" dxfId="97" priority="37">
      <formula>LEN(TRIM(D55))=0</formula>
    </cfRule>
  </conditionalFormatting>
  <conditionalFormatting sqref="D72:J80">
    <cfRule type="containsBlanks" dxfId="96" priority="16">
      <formula>LEN(TRIM(D72))=0</formula>
    </cfRule>
  </conditionalFormatting>
  <conditionalFormatting sqref="F82:F90">
    <cfRule type="containsBlanks" dxfId="95" priority="24">
      <formula>LEN(TRIM(F82))=0</formula>
    </cfRule>
  </conditionalFormatting>
  <conditionalFormatting sqref="F92:F96">
    <cfRule type="containsBlanks" dxfId="94" priority="21">
      <formula>LEN(TRIM(F92))=0</formula>
    </cfRule>
  </conditionalFormatting>
  <conditionalFormatting sqref="G87">
    <cfRule type="containsBlanks" dxfId="93" priority="15">
      <formula>LEN(TRIM(G87))=0</formula>
    </cfRule>
  </conditionalFormatting>
  <conditionalFormatting sqref="G95:G96">
    <cfRule type="containsBlanks" dxfId="92" priority="2">
      <formula>LEN(TRIM(G95))=0</formula>
    </cfRule>
  </conditionalFormatting>
  <conditionalFormatting sqref="G92:H94 J92:J96 G98:H99 J104:J114">
    <cfRule type="containsBlanks" dxfId="91" priority="163">
      <formula>LEN(TRIM(G92))=0</formula>
    </cfRule>
  </conditionalFormatting>
  <conditionalFormatting sqref="G104:H109">
    <cfRule type="containsBlanks" dxfId="90" priority="12">
      <formula>LEN(TRIM(G104))=0</formula>
    </cfRule>
  </conditionalFormatting>
  <conditionalFormatting sqref="G111:H114">
    <cfRule type="containsBlanks" dxfId="89" priority="41">
      <formula>LEN(TRIM(G111))=0</formula>
    </cfRule>
  </conditionalFormatting>
  <conditionalFormatting sqref="G100:I102">
    <cfRule type="containsBlanks" dxfId="88" priority="3">
      <formula>LEN(TRIM(G100))=0</formula>
    </cfRule>
  </conditionalFormatting>
  <conditionalFormatting sqref="G110:I110">
    <cfRule type="containsBlanks" dxfId="87" priority="6">
      <formula>LEN(TRIM(G110))=0</formula>
    </cfRule>
  </conditionalFormatting>
  <conditionalFormatting sqref="H95:I95 I96">
    <cfRule type="containsBlanks" dxfId="86" priority="8">
      <formula>LEN(TRIM(H95))=0</formula>
    </cfRule>
  </conditionalFormatting>
  <conditionalFormatting sqref="I82:I90">
    <cfRule type="containsBlanks" dxfId="85" priority="22">
      <formula>LEN(TRIM(I82))=0</formula>
    </cfRule>
  </conditionalFormatting>
  <conditionalFormatting sqref="J98:J102">
    <cfRule type="containsBlanks" dxfId="84" priority="4">
      <formula>LEN(TRIM(J98))=0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0" verticalDpi="0"/>
  <ignoredErrors>
    <ignoredError sqref="A6:A54 A71:B10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G122"/>
  <sheetViews>
    <sheetView showGridLines="0" topLeftCell="A37" zoomScaleNormal="100" zoomScalePageLayoutView="150" workbookViewId="0">
      <selection activeCell="A63" sqref="A63:E122"/>
    </sheetView>
  </sheetViews>
  <sheetFormatPr baseColWidth="10" defaultColWidth="11.5" defaultRowHeight="11" x14ac:dyDescent="0.15"/>
  <cols>
    <col min="1" max="1" width="7.5" style="40" customWidth="1"/>
    <col min="2" max="2" width="64.5" style="40" customWidth="1"/>
    <col min="3" max="5" width="5.83203125" style="40" customWidth="1"/>
    <col min="6" max="6" width="11.5" style="40"/>
    <col min="7" max="7" width="11.5" style="163"/>
    <col min="8" max="16384" width="11.5" style="40"/>
  </cols>
  <sheetData>
    <row r="1" spans="1:5" ht="15" customHeight="1" x14ac:dyDescent="0.15">
      <c r="A1" s="93" t="s">
        <v>667</v>
      </c>
      <c r="B1" s="93"/>
      <c r="C1" s="93"/>
      <c r="D1" s="93"/>
      <c r="E1" s="93"/>
    </row>
    <row r="2" spans="1:5" ht="12" x14ac:dyDescent="0.15">
      <c r="A2" s="273" t="s">
        <v>66</v>
      </c>
      <c r="B2" s="273"/>
      <c r="C2" s="273"/>
      <c r="D2" s="273"/>
      <c r="E2" s="273"/>
    </row>
    <row r="3" spans="1:5" ht="5" customHeight="1" x14ac:dyDescent="0.15">
      <c r="A3" s="52"/>
      <c r="B3" s="52"/>
      <c r="C3" s="53"/>
      <c r="D3" s="53"/>
      <c r="E3" s="53"/>
    </row>
    <row r="4" spans="1:5" ht="12" customHeight="1" x14ac:dyDescent="0.15">
      <c r="A4" s="274" t="s">
        <v>35</v>
      </c>
      <c r="B4" s="274" t="s">
        <v>5</v>
      </c>
      <c r="C4" s="276" t="s">
        <v>396</v>
      </c>
      <c r="D4" s="277"/>
      <c r="E4" s="231" t="s">
        <v>36</v>
      </c>
    </row>
    <row r="5" spans="1:5" ht="12" customHeight="1" x14ac:dyDescent="0.15">
      <c r="A5" s="275"/>
      <c r="B5" s="275"/>
      <c r="C5" s="209">
        <v>2023</v>
      </c>
      <c r="D5" s="210" t="s">
        <v>579</v>
      </c>
      <c r="E5" s="232" t="s">
        <v>37</v>
      </c>
    </row>
    <row r="6" spans="1:5" ht="3" customHeight="1" x14ac:dyDescent="0.15">
      <c r="A6" s="122"/>
      <c r="B6" s="122"/>
      <c r="C6" s="75"/>
      <c r="D6" s="75"/>
      <c r="E6" s="122"/>
    </row>
    <row r="7" spans="1:5" ht="11" customHeight="1" x14ac:dyDescent="0.15">
      <c r="A7" s="115" t="s">
        <v>179</v>
      </c>
      <c r="B7" s="41" t="s">
        <v>501</v>
      </c>
      <c r="C7" s="168">
        <v>175693.43999999997</v>
      </c>
      <c r="D7" s="168">
        <v>339887.85</v>
      </c>
      <c r="E7" s="200">
        <f>IFERROR(((D7/C7-1)*100),"")</f>
        <v>93.455060132011766</v>
      </c>
    </row>
    <row r="8" spans="1:5" ht="11" customHeight="1" x14ac:dyDescent="0.15">
      <c r="A8" s="115" t="s">
        <v>180</v>
      </c>
      <c r="B8" s="41" t="s">
        <v>287</v>
      </c>
      <c r="C8" s="168">
        <v>95543.784999999989</v>
      </c>
      <c r="D8" s="168">
        <v>193966.024</v>
      </c>
      <c r="E8" s="200">
        <f t="shared" ref="E8:E57" si="0">(D8/C8-1)*100</f>
        <v>103.01270668730575</v>
      </c>
    </row>
    <row r="9" spans="1:5" ht="11" customHeight="1" x14ac:dyDescent="0.15">
      <c r="A9" s="115" t="s">
        <v>181</v>
      </c>
      <c r="B9" s="41" t="s">
        <v>532</v>
      </c>
      <c r="C9" s="168">
        <v>88785.400999999998</v>
      </c>
      <c r="D9" s="168">
        <v>98743.547000000006</v>
      </c>
      <c r="E9" s="200">
        <f t="shared" si="0"/>
        <v>11.215972319593416</v>
      </c>
    </row>
    <row r="10" spans="1:5" ht="11" customHeight="1" x14ac:dyDescent="0.15">
      <c r="A10" s="115" t="s">
        <v>182</v>
      </c>
      <c r="B10" s="41" t="s">
        <v>518</v>
      </c>
      <c r="C10" s="168">
        <v>17771.234</v>
      </c>
      <c r="D10" s="168">
        <v>37788.134999999995</v>
      </c>
      <c r="E10" s="200">
        <f t="shared" si="0"/>
        <v>112.63652822308229</v>
      </c>
    </row>
    <row r="11" spans="1:5" ht="11" customHeight="1" x14ac:dyDescent="0.15">
      <c r="A11" s="115" t="s">
        <v>186</v>
      </c>
      <c r="B11" s="41" t="s">
        <v>503</v>
      </c>
      <c r="C11" s="168">
        <v>2761.3563090000002</v>
      </c>
      <c r="D11" s="168">
        <v>8497.8130700000002</v>
      </c>
      <c r="E11" s="200">
        <f t="shared" si="0"/>
        <v>207.74054917517705</v>
      </c>
    </row>
    <row r="12" spans="1:5" ht="11" customHeight="1" x14ac:dyDescent="0.15">
      <c r="A12" s="115" t="s">
        <v>39</v>
      </c>
      <c r="B12" s="41" t="s">
        <v>534</v>
      </c>
      <c r="C12" s="168">
        <v>7190.9186410000011</v>
      </c>
      <c r="D12" s="168">
        <v>5158.3506669999988</v>
      </c>
      <c r="E12" s="200">
        <f t="shared" si="0"/>
        <v>-28.265762352128966</v>
      </c>
    </row>
    <row r="13" spans="1:5" ht="11" customHeight="1" x14ac:dyDescent="0.15">
      <c r="A13" s="115" t="s">
        <v>184</v>
      </c>
      <c r="B13" s="41" t="s">
        <v>472</v>
      </c>
      <c r="C13" s="168">
        <v>1151.8222349999996</v>
      </c>
      <c r="D13" s="168">
        <v>1440.8598610000004</v>
      </c>
      <c r="E13" s="200">
        <f t="shared" si="0"/>
        <v>25.093943945265206</v>
      </c>
    </row>
    <row r="14" spans="1:5" ht="11" customHeight="1" x14ac:dyDescent="0.15">
      <c r="A14" s="115" t="s">
        <v>75</v>
      </c>
      <c r="B14" s="41" t="s">
        <v>425</v>
      </c>
      <c r="C14" s="168">
        <v>11154.198</v>
      </c>
      <c r="D14" s="168">
        <v>13899.370999999999</v>
      </c>
      <c r="E14" s="200">
        <f t="shared" si="0"/>
        <v>24.611119508547354</v>
      </c>
    </row>
    <row r="15" spans="1:5" ht="11" customHeight="1" x14ac:dyDescent="0.15">
      <c r="A15" s="115" t="s">
        <v>188</v>
      </c>
      <c r="B15" s="41" t="s">
        <v>523</v>
      </c>
      <c r="C15" s="168">
        <v>9689.4540000000015</v>
      </c>
      <c r="D15" s="168">
        <v>12014.271005000001</v>
      </c>
      <c r="E15" s="200">
        <f t="shared" si="0"/>
        <v>23.993271499095805</v>
      </c>
    </row>
    <row r="16" spans="1:5" ht="11" customHeight="1" x14ac:dyDescent="0.15">
      <c r="A16" s="115" t="s">
        <v>191</v>
      </c>
      <c r="B16" s="41" t="s">
        <v>363</v>
      </c>
      <c r="C16" s="168">
        <v>7699.89</v>
      </c>
      <c r="D16" s="168">
        <v>16185.67</v>
      </c>
      <c r="E16" s="200">
        <f t="shared" si="0"/>
        <v>110.20650944364138</v>
      </c>
    </row>
    <row r="17" spans="1:5" ht="23" customHeight="1" x14ac:dyDescent="0.15">
      <c r="A17" s="115" t="s">
        <v>187</v>
      </c>
      <c r="B17" s="41" t="s">
        <v>512</v>
      </c>
      <c r="C17" s="168">
        <v>637.95000000000005</v>
      </c>
      <c r="D17" s="168">
        <v>2704.076</v>
      </c>
      <c r="E17" s="200">
        <f t="shared" si="0"/>
        <v>323.86958225566264</v>
      </c>
    </row>
    <row r="18" spans="1:5" ht="11" customHeight="1" x14ac:dyDescent="0.15">
      <c r="A18" s="115" t="s">
        <v>190</v>
      </c>
      <c r="B18" s="41" t="s">
        <v>365</v>
      </c>
      <c r="C18" s="168">
        <v>5286.2630000000008</v>
      </c>
      <c r="D18" s="168">
        <v>6615.9980000000005</v>
      </c>
      <c r="E18" s="200">
        <f t="shared" si="0"/>
        <v>25.15453733573225</v>
      </c>
    </row>
    <row r="19" spans="1:5" ht="11" customHeight="1" x14ac:dyDescent="0.15">
      <c r="A19" s="115" t="s">
        <v>38</v>
      </c>
      <c r="B19" s="41" t="s">
        <v>550</v>
      </c>
      <c r="C19" s="168">
        <v>3522.1409999999996</v>
      </c>
      <c r="D19" s="168">
        <v>8052.1711999999998</v>
      </c>
      <c r="E19" s="200">
        <f t="shared" si="0"/>
        <v>128.61581066743213</v>
      </c>
    </row>
    <row r="20" spans="1:5" ht="11" customHeight="1" x14ac:dyDescent="0.15">
      <c r="A20" s="115" t="s">
        <v>142</v>
      </c>
      <c r="B20" s="41" t="s">
        <v>541</v>
      </c>
      <c r="C20" s="168">
        <v>1260.469114</v>
      </c>
      <c r="D20" s="168">
        <v>1907.3470059999997</v>
      </c>
      <c r="E20" s="200">
        <f t="shared" si="0"/>
        <v>51.320407998509651</v>
      </c>
    </row>
    <row r="21" spans="1:5" ht="11" customHeight="1" x14ac:dyDescent="0.15">
      <c r="A21" s="115" t="s">
        <v>183</v>
      </c>
      <c r="B21" s="41" t="s">
        <v>404</v>
      </c>
      <c r="C21" s="108" t="s">
        <v>665</v>
      </c>
      <c r="D21" s="168">
        <v>9705.2900000000009</v>
      </c>
      <c r="E21" s="108" t="s">
        <v>666</v>
      </c>
    </row>
    <row r="22" spans="1:5" ht="11" customHeight="1" x14ac:dyDescent="0.15">
      <c r="A22" s="115" t="s">
        <v>208</v>
      </c>
      <c r="B22" s="41" t="s">
        <v>505</v>
      </c>
      <c r="C22" s="168">
        <v>1063.5830000000001</v>
      </c>
      <c r="D22" s="168">
        <v>8985.619999999999</v>
      </c>
      <c r="E22" s="200">
        <f t="shared" si="0"/>
        <v>744.84426697305219</v>
      </c>
    </row>
    <row r="23" spans="1:5" ht="23" customHeight="1" x14ac:dyDescent="0.15">
      <c r="A23" s="115" t="s">
        <v>185</v>
      </c>
      <c r="B23" s="41" t="s">
        <v>524</v>
      </c>
      <c r="C23" s="168">
        <v>2105.3999999999996</v>
      </c>
      <c r="D23" s="168">
        <v>1268.2269999999999</v>
      </c>
      <c r="E23" s="200">
        <f t="shared" si="0"/>
        <v>-39.763132896361732</v>
      </c>
    </row>
    <row r="24" spans="1:5" ht="11" customHeight="1" x14ac:dyDescent="0.15">
      <c r="A24" s="115" t="s">
        <v>124</v>
      </c>
      <c r="B24" s="41" t="s">
        <v>449</v>
      </c>
      <c r="C24" s="168">
        <v>428.09509900000012</v>
      </c>
      <c r="D24" s="168">
        <v>694.57498099999987</v>
      </c>
      <c r="E24" s="200">
        <f t="shared" si="0"/>
        <v>62.247823584637608</v>
      </c>
    </row>
    <row r="25" spans="1:5" ht="11" customHeight="1" x14ac:dyDescent="0.15">
      <c r="A25" s="115" t="s">
        <v>199</v>
      </c>
      <c r="B25" s="41" t="s">
        <v>525</v>
      </c>
      <c r="C25" s="168">
        <v>2662.1015199999997</v>
      </c>
      <c r="D25" s="168">
        <v>2543.4914399999993</v>
      </c>
      <c r="E25" s="200">
        <f t="shared" si="0"/>
        <v>-4.4555055135538364</v>
      </c>
    </row>
    <row r="26" spans="1:5" ht="11" customHeight="1" x14ac:dyDescent="0.15">
      <c r="A26" s="115" t="s">
        <v>135</v>
      </c>
      <c r="B26" s="41" t="s">
        <v>446</v>
      </c>
      <c r="C26" s="168">
        <v>220.84864899999997</v>
      </c>
      <c r="D26" s="168">
        <v>215.65757900000008</v>
      </c>
      <c r="E26" s="200">
        <f t="shared" si="0"/>
        <v>-2.3505101903520731</v>
      </c>
    </row>
    <row r="27" spans="1:5" ht="23" customHeight="1" x14ac:dyDescent="0.15">
      <c r="A27" s="115" t="s">
        <v>196</v>
      </c>
      <c r="B27" s="41" t="s">
        <v>498</v>
      </c>
      <c r="C27" s="168">
        <v>199.48370300000002</v>
      </c>
      <c r="D27" s="168">
        <v>383.76688000000001</v>
      </c>
      <c r="E27" s="200">
        <f t="shared" si="0"/>
        <v>92.380066255337141</v>
      </c>
    </row>
    <row r="28" spans="1:5" ht="11" customHeight="1" x14ac:dyDescent="0.15">
      <c r="A28" s="115" t="s">
        <v>210</v>
      </c>
      <c r="B28" s="41" t="s">
        <v>467</v>
      </c>
      <c r="C28" s="168">
        <v>967.62763700000005</v>
      </c>
      <c r="D28" s="168">
        <v>1420.545404</v>
      </c>
      <c r="E28" s="200">
        <f t="shared" si="0"/>
        <v>46.807030895087998</v>
      </c>
    </row>
    <row r="29" spans="1:5" ht="11" customHeight="1" x14ac:dyDescent="0.15">
      <c r="A29" s="115" t="s">
        <v>118</v>
      </c>
      <c r="B29" s="41" t="s">
        <v>669</v>
      </c>
      <c r="C29" s="168">
        <v>132.442049</v>
      </c>
      <c r="D29" s="168">
        <v>188.50142</v>
      </c>
      <c r="E29" s="200">
        <f t="shared" si="0"/>
        <v>42.327471843930773</v>
      </c>
    </row>
    <row r="30" spans="1:5" ht="11" customHeight="1" x14ac:dyDescent="0.15">
      <c r="A30" s="115" t="s">
        <v>193</v>
      </c>
      <c r="B30" s="41" t="s">
        <v>517</v>
      </c>
      <c r="C30" s="168">
        <v>201.91548399999996</v>
      </c>
      <c r="D30" s="168">
        <v>314.682368</v>
      </c>
      <c r="E30" s="200">
        <f t="shared" si="0"/>
        <v>55.848556914040358</v>
      </c>
    </row>
    <row r="31" spans="1:5" ht="11" customHeight="1" x14ac:dyDescent="0.15">
      <c r="A31" s="115" t="s">
        <v>207</v>
      </c>
      <c r="B31" s="41" t="s">
        <v>497</v>
      </c>
      <c r="C31" s="168">
        <v>279.18000000000006</v>
      </c>
      <c r="D31" s="168">
        <v>337.16</v>
      </c>
      <c r="E31" s="200">
        <f t="shared" si="0"/>
        <v>20.767963321154781</v>
      </c>
    </row>
    <row r="32" spans="1:5" ht="11" customHeight="1" x14ac:dyDescent="0.15">
      <c r="A32" s="115" t="s">
        <v>198</v>
      </c>
      <c r="B32" s="41" t="s">
        <v>562</v>
      </c>
      <c r="C32" s="168">
        <v>5596.1800700000003</v>
      </c>
      <c r="D32" s="168">
        <v>5274.8487460000015</v>
      </c>
      <c r="E32" s="200">
        <f t="shared" si="0"/>
        <v>-5.7419761333734058</v>
      </c>
    </row>
    <row r="33" spans="1:5" ht="11" customHeight="1" x14ac:dyDescent="0.15">
      <c r="A33" s="115" t="s">
        <v>197</v>
      </c>
      <c r="B33" s="41" t="s">
        <v>552</v>
      </c>
      <c r="C33" s="168">
        <v>987.89558699999998</v>
      </c>
      <c r="D33" s="168">
        <v>1250.3274859999997</v>
      </c>
      <c r="E33" s="200">
        <f t="shared" si="0"/>
        <v>26.564740490130333</v>
      </c>
    </row>
    <row r="34" spans="1:5" ht="11" customHeight="1" x14ac:dyDescent="0.15">
      <c r="A34" s="115" t="s">
        <v>277</v>
      </c>
      <c r="B34" s="41" t="s">
        <v>432</v>
      </c>
      <c r="C34" s="168">
        <v>10.880780999999999</v>
      </c>
      <c r="D34" s="168">
        <v>19.774850000000001</v>
      </c>
      <c r="E34" s="200">
        <f t="shared" si="0"/>
        <v>81.74109009270569</v>
      </c>
    </row>
    <row r="35" spans="1:5" ht="23" customHeight="1" x14ac:dyDescent="0.15">
      <c r="A35" s="115" t="s">
        <v>200</v>
      </c>
      <c r="B35" s="41" t="s">
        <v>484</v>
      </c>
      <c r="C35" s="168">
        <v>542.70675600000004</v>
      </c>
      <c r="D35" s="168">
        <v>771.82143099999962</v>
      </c>
      <c r="E35" s="200">
        <f t="shared" si="0"/>
        <v>42.217030185634826</v>
      </c>
    </row>
    <row r="36" spans="1:5" ht="11" customHeight="1" x14ac:dyDescent="0.15">
      <c r="A36" s="115" t="s">
        <v>205</v>
      </c>
      <c r="B36" s="41" t="s">
        <v>551</v>
      </c>
      <c r="C36" s="168">
        <v>419.40848000000005</v>
      </c>
      <c r="D36" s="168">
        <v>400.75319999999994</v>
      </c>
      <c r="E36" s="200">
        <f t="shared" si="0"/>
        <v>-4.4479978087234029</v>
      </c>
    </row>
    <row r="37" spans="1:5" ht="11" customHeight="1" x14ac:dyDescent="0.15">
      <c r="A37" s="115" t="s">
        <v>282</v>
      </c>
      <c r="B37" s="41" t="s">
        <v>527</v>
      </c>
      <c r="C37" s="168">
        <v>56.25</v>
      </c>
      <c r="D37" s="168">
        <v>2954.335</v>
      </c>
      <c r="E37" s="200">
        <f t="shared" si="0"/>
        <v>5152.1511111111113</v>
      </c>
    </row>
    <row r="38" spans="1:5" ht="11" customHeight="1" x14ac:dyDescent="0.15">
      <c r="A38" s="115" t="s">
        <v>204</v>
      </c>
      <c r="B38" s="41" t="s">
        <v>370</v>
      </c>
      <c r="C38" s="168">
        <v>295.608</v>
      </c>
      <c r="D38" s="168">
        <v>340.70099999999996</v>
      </c>
      <c r="E38" s="200">
        <f t="shared" si="0"/>
        <v>15.254323293009641</v>
      </c>
    </row>
    <row r="39" spans="1:5" ht="11" customHeight="1" x14ac:dyDescent="0.15">
      <c r="A39" s="115" t="s">
        <v>239</v>
      </c>
      <c r="B39" s="41" t="s">
        <v>515</v>
      </c>
      <c r="C39" s="168">
        <v>2566.2375399999996</v>
      </c>
      <c r="D39" s="168">
        <v>1572.6308869999998</v>
      </c>
      <c r="E39" s="200">
        <f t="shared" si="0"/>
        <v>-38.718420937759333</v>
      </c>
    </row>
    <row r="40" spans="1:5" ht="11" customHeight="1" x14ac:dyDescent="0.15">
      <c r="A40" s="115" t="s">
        <v>263</v>
      </c>
      <c r="B40" s="41" t="s">
        <v>500</v>
      </c>
      <c r="C40" s="168">
        <v>162.11918399999999</v>
      </c>
      <c r="D40" s="168">
        <v>315.757362</v>
      </c>
      <c r="E40" s="200">
        <f t="shared" si="0"/>
        <v>94.768659827451401</v>
      </c>
    </row>
    <row r="41" spans="1:5" ht="11" customHeight="1" x14ac:dyDescent="0.15">
      <c r="A41" s="115" t="s">
        <v>261</v>
      </c>
      <c r="B41" s="41" t="s">
        <v>519</v>
      </c>
      <c r="C41" s="168">
        <v>83.637636999999984</v>
      </c>
      <c r="D41" s="168">
        <v>375.50923700000004</v>
      </c>
      <c r="E41" s="200">
        <f t="shared" si="0"/>
        <v>348.97159995086912</v>
      </c>
    </row>
    <row r="42" spans="1:5" ht="11" customHeight="1" x14ac:dyDescent="0.15">
      <c r="A42" s="115" t="s">
        <v>244</v>
      </c>
      <c r="B42" s="41" t="s">
        <v>375</v>
      </c>
      <c r="C42" s="168">
        <v>1464.8374699999999</v>
      </c>
      <c r="D42" s="168">
        <v>1744.1211800000003</v>
      </c>
      <c r="E42" s="200">
        <f t="shared" si="0"/>
        <v>19.065849674093904</v>
      </c>
    </row>
    <row r="43" spans="1:5" ht="11" customHeight="1" x14ac:dyDescent="0.15">
      <c r="A43" s="115" t="s">
        <v>245</v>
      </c>
      <c r="B43" s="41" t="s">
        <v>555</v>
      </c>
      <c r="C43" s="168">
        <v>462.34732500000001</v>
      </c>
      <c r="D43" s="168">
        <v>4496.2079310000008</v>
      </c>
      <c r="E43" s="200">
        <f t="shared" si="0"/>
        <v>872.47408774345149</v>
      </c>
    </row>
    <row r="44" spans="1:5" ht="11" customHeight="1" x14ac:dyDescent="0.15">
      <c r="A44" s="115" t="s">
        <v>144</v>
      </c>
      <c r="B44" s="41" t="s">
        <v>428</v>
      </c>
      <c r="C44" s="168">
        <v>284.58</v>
      </c>
      <c r="D44" s="168">
        <v>1804.2759999999998</v>
      </c>
      <c r="E44" s="200">
        <f t="shared" si="0"/>
        <v>534.01363412748606</v>
      </c>
    </row>
    <row r="45" spans="1:5" ht="11" customHeight="1" x14ac:dyDescent="0.15">
      <c r="A45" s="115" t="s">
        <v>237</v>
      </c>
      <c r="B45" s="41" t="s">
        <v>502</v>
      </c>
      <c r="C45" s="168">
        <v>2749.3098399999999</v>
      </c>
      <c r="D45" s="168">
        <v>1793.0927000000001</v>
      </c>
      <c r="E45" s="200">
        <f t="shared" si="0"/>
        <v>-34.780261070902064</v>
      </c>
    </row>
    <row r="46" spans="1:5" ht="11" customHeight="1" x14ac:dyDescent="0.15">
      <c r="A46" s="115" t="s">
        <v>246</v>
      </c>
      <c r="B46" s="41" t="s">
        <v>369</v>
      </c>
      <c r="C46" s="168">
        <v>781.0225999999999</v>
      </c>
      <c r="D46" s="168">
        <v>1086.0527800000002</v>
      </c>
      <c r="E46" s="200">
        <f t="shared" si="0"/>
        <v>39.055230924175596</v>
      </c>
    </row>
    <row r="47" spans="1:5" ht="11" customHeight="1" x14ac:dyDescent="0.15">
      <c r="A47" s="115" t="s">
        <v>192</v>
      </c>
      <c r="B47" s="41" t="s">
        <v>364</v>
      </c>
      <c r="C47" s="168">
        <v>566.16379999999992</v>
      </c>
      <c r="D47" s="168">
        <v>1247.9435600000002</v>
      </c>
      <c r="E47" s="200">
        <f t="shared" si="0"/>
        <v>120.42093825143895</v>
      </c>
    </row>
    <row r="48" spans="1:5" ht="23" customHeight="1" x14ac:dyDescent="0.15">
      <c r="A48" s="115" t="s">
        <v>165</v>
      </c>
      <c r="B48" s="41" t="s">
        <v>471</v>
      </c>
      <c r="C48" s="168">
        <v>378.25874400000009</v>
      </c>
      <c r="D48" s="168">
        <v>666.32799599999998</v>
      </c>
      <c r="E48" s="200">
        <f t="shared" si="0"/>
        <v>76.156666982429314</v>
      </c>
    </row>
    <row r="49" spans="1:5" ht="12" x14ac:dyDescent="0.15">
      <c r="A49" s="115" t="s">
        <v>243</v>
      </c>
      <c r="B49" s="253" t="s">
        <v>367</v>
      </c>
      <c r="C49" s="168">
        <v>849.40582000000006</v>
      </c>
      <c r="D49" s="168">
        <v>989.71920000000011</v>
      </c>
      <c r="E49" s="200">
        <f t="shared" si="0"/>
        <v>16.519003837294164</v>
      </c>
    </row>
    <row r="50" spans="1:5" ht="12" x14ac:dyDescent="0.15">
      <c r="A50" s="115" t="s">
        <v>273</v>
      </c>
      <c r="B50" s="41" t="s">
        <v>546</v>
      </c>
      <c r="C50" s="168">
        <v>70.640337000000002</v>
      </c>
      <c r="D50" s="168">
        <v>139.84</v>
      </c>
      <c r="E50" s="200">
        <f t="shared" si="0"/>
        <v>97.960550499638742</v>
      </c>
    </row>
    <row r="51" spans="1:5" ht="12" x14ac:dyDescent="0.15">
      <c r="A51" s="115" t="s">
        <v>201</v>
      </c>
      <c r="B51" s="41" t="s">
        <v>372</v>
      </c>
      <c r="C51" s="168">
        <v>4299.18</v>
      </c>
      <c r="D51" s="168">
        <v>2312.0230000000006</v>
      </c>
      <c r="E51" s="200">
        <f t="shared" si="0"/>
        <v>-46.221767872012798</v>
      </c>
    </row>
    <row r="52" spans="1:5" ht="11" customHeight="1" x14ac:dyDescent="0.15">
      <c r="A52" s="115" t="s">
        <v>206</v>
      </c>
      <c r="B52" s="41" t="s">
        <v>668</v>
      </c>
      <c r="C52" s="168">
        <v>91.834298000000018</v>
      </c>
      <c r="D52" s="168">
        <v>127.42771400000001</v>
      </c>
      <c r="E52" s="200">
        <f t="shared" si="0"/>
        <v>38.758303569762134</v>
      </c>
    </row>
    <row r="53" spans="1:5" ht="12" x14ac:dyDescent="0.15">
      <c r="A53" s="115" t="s">
        <v>203</v>
      </c>
      <c r="B53" s="41" t="s">
        <v>520</v>
      </c>
      <c r="C53" s="168">
        <v>229.957437</v>
      </c>
      <c r="D53" s="168">
        <v>156.17320000000001</v>
      </c>
      <c r="E53" s="200">
        <f t="shared" si="0"/>
        <v>-32.086040774580383</v>
      </c>
    </row>
    <row r="54" spans="1:5" ht="12" x14ac:dyDescent="0.15">
      <c r="A54" s="115" t="s">
        <v>74</v>
      </c>
      <c r="B54" s="41" t="s">
        <v>488</v>
      </c>
      <c r="C54" s="168">
        <v>9273.6469740000011</v>
      </c>
      <c r="D54" s="168">
        <v>2831.5</v>
      </c>
      <c r="E54" s="200">
        <f t="shared" si="0"/>
        <v>-69.467244030978151</v>
      </c>
    </row>
    <row r="55" spans="1:5" ht="12" x14ac:dyDescent="0.15">
      <c r="A55" s="115" t="s">
        <v>268</v>
      </c>
      <c r="B55" s="41" t="s">
        <v>371</v>
      </c>
      <c r="C55" s="168">
        <v>113</v>
      </c>
      <c r="D55" s="168">
        <v>5404.09</v>
      </c>
      <c r="E55" s="200">
        <f t="shared" si="0"/>
        <v>4682.3805309734516</v>
      </c>
    </row>
    <row r="56" spans="1:5" ht="23" customHeight="1" x14ac:dyDescent="0.15">
      <c r="A56" s="115" t="s">
        <v>202</v>
      </c>
      <c r="B56" s="41" t="s">
        <v>422</v>
      </c>
      <c r="C56" s="168">
        <v>232.89851000000002</v>
      </c>
      <c r="D56" s="168">
        <v>379.98174500000005</v>
      </c>
      <c r="E56" s="200">
        <f t="shared" si="0"/>
        <v>63.153360234034992</v>
      </c>
    </row>
    <row r="57" spans="1:5" ht="12" x14ac:dyDescent="0.15">
      <c r="A57" s="202"/>
      <c r="B57" s="202" t="s">
        <v>22</v>
      </c>
      <c r="C57" s="169">
        <v>44390.266347999939</v>
      </c>
      <c r="D57" s="169">
        <v>49107.698625000063</v>
      </c>
      <c r="E57" s="201">
        <f t="shared" si="0"/>
        <v>10.627177228488671</v>
      </c>
    </row>
    <row r="58" spans="1:5" ht="9" customHeight="1" x14ac:dyDescent="0.15">
      <c r="A58" s="78" t="s">
        <v>57</v>
      </c>
      <c r="B58" s="38"/>
      <c r="C58" s="22"/>
      <c r="D58" s="22"/>
      <c r="E58" s="22"/>
    </row>
    <row r="59" spans="1:5" ht="9" customHeight="1" x14ac:dyDescent="0.15">
      <c r="A59" s="42" t="s">
        <v>24</v>
      </c>
      <c r="B59" s="38"/>
      <c r="C59" s="22"/>
      <c r="D59" s="22"/>
      <c r="E59" s="22"/>
    </row>
    <row r="60" spans="1:5" ht="9" customHeight="1" x14ac:dyDescent="0.15">
      <c r="A60" s="42" t="s">
        <v>386</v>
      </c>
      <c r="B60" s="42"/>
      <c r="C60" s="42"/>
      <c r="D60" s="42"/>
      <c r="E60" s="42"/>
    </row>
    <row r="61" spans="1:5" ht="9" customHeight="1" x14ac:dyDescent="0.15">
      <c r="A61" s="92"/>
      <c r="B61" s="92"/>
      <c r="C61" s="22"/>
      <c r="D61" s="22"/>
      <c r="E61" s="22"/>
    </row>
    <row r="62" spans="1:5" ht="9" customHeight="1" x14ac:dyDescent="0.15">
      <c r="A62" s="92"/>
      <c r="B62" s="92"/>
      <c r="C62" s="92"/>
      <c r="D62" s="92"/>
      <c r="E62" s="43"/>
    </row>
    <row r="63" spans="1:5" ht="12" x14ac:dyDescent="0.15">
      <c r="A63" s="71" t="s">
        <v>613</v>
      </c>
      <c r="B63" s="71"/>
      <c r="C63" s="71"/>
      <c r="D63" s="71"/>
      <c r="E63" s="71"/>
    </row>
    <row r="64" spans="1:5" ht="4" customHeight="1" x14ac:dyDescent="0.15">
      <c r="A64" s="52"/>
      <c r="B64" s="52"/>
      <c r="C64" s="53"/>
      <c r="D64" s="53"/>
      <c r="E64" s="53"/>
    </row>
    <row r="65" spans="1:5" ht="12" customHeight="1" x14ac:dyDescent="0.15">
      <c r="A65" s="274" t="s">
        <v>35</v>
      </c>
      <c r="B65" s="274" t="s">
        <v>5</v>
      </c>
      <c r="C65" s="276" t="s">
        <v>396</v>
      </c>
      <c r="D65" s="277"/>
      <c r="E65" s="231" t="s">
        <v>36</v>
      </c>
    </row>
    <row r="66" spans="1:5" ht="12" customHeight="1" x14ac:dyDescent="0.15">
      <c r="A66" s="275"/>
      <c r="B66" s="275"/>
      <c r="C66" s="209">
        <v>2023</v>
      </c>
      <c r="D66" s="210" t="s">
        <v>579</v>
      </c>
      <c r="E66" s="232" t="s">
        <v>37</v>
      </c>
    </row>
    <row r="67" spans="1:5" ht="12" customHeight="1" x14ac:dyDescent="0.15">
      <c r="A67" s="272" t="s">
        <v>49</v>
      </c>
      <c r="B67" s="272"/>
      <c r="C67" s="233">
        <f>SUM(C69:C119)</f>
        <v>412775.21648000012</v>
      </c>
      <c r="D67" s="233">
        <f>SUM(D69:D119)</f>
        <v>522973.12405599997</v>
      </c>
      <c r="E67" s="234">
        <f>(D67/C67-1)*100</f>
        <v>26.696832362109401</v>
      </c>
    </row>
    <row r="68" spans="1:5" ht="2" customHeight="1" x14ac:dyDescent="0.15">
      <c r="A68" s="230"/>
      <c r="B68" s="230"/>
      <c r="C68" s="131"/>
      <c r="D68" s="131"/>
      <c r="E68" s="130"/>
    </row>
    <row r="69" spans="1:5" ht="11" customHeight="1" x14ac:dyDescent="0.15">
      <c r="A69" s="115" t="str">
        <f>A7</f>
        <v>1005901100</v>
      </c>
      <c r="B69" s="41" t="str">
        <f>B7</f>
        <v>Maíz duro amarillo</v>
      </c>
      <c r="C69" s="168">
        <v>57575.696234000003</v>
      </c>
      <c r="D69" s="168">
        <v>83286.303466999991</v>
      </c>
      <c r="E69" s="200">
        <f t="shared" ref="E69:E119" si="1">(D69/C69-1)*100</f>
        <v>44.655312770351152</v>
      </c>
    </row>
    <row r="70" spans="1:5" ht="11" customHeight="1" x14ac:dyDescent="0.15">
      <c r="A70" s="115" t="str">
        <f t="shared" ref="A70:B70" si="2">A8</f>
        <v>1001991000</v>
      </c>
      <c r="B70" s="41" t="str">
        <f t="shared" si="2"/>
        <v>Trigo s/m</v>
      </c>
      <c r="C70" s="168">
        <v>40313.198989000004</v>
      </c>
      <c r="D70" s="168">
        <v>62206.593627000009</v>
      </c>
      <c r="E70" s="200">
        <f t="shared" si="1"/>
        <v>54.308254336188774</v>
      </c>
    </row>
    <row r="71" spans="1:5" ht="11" customHeight="1" x14ac:dyDescent="0.15">
      <c r="A71" s="115" t="str">
        <f t="shared" ref="A71:B71" si="3">A9</f>
        <v>2304000000</v>
      </c>
      <c r="B71" s="41" t="str">
        <f t="shared" si="3"/>
        <v>Tortas y demás residuos sólidos de la extracción del aceite de soya, incluso molidos o en «pellets»</v>
      </c>
      <c r="C71" s="168">
        <v>50275.589406000006</v>
      </c>
      <c r="D71" s="168">
        <v>50498.577423000002</v>
      </c>
      <c r="E71" s="200">
        <f t="shared" si="1"/>
        <v>0.44353138299235706</v>
      </c>
    </row>
    <row r="72" spans="1:5" ht="11" customHeight="1" x14ac:dyDescent="0.15">
      <c r="A72" s="115" t="str">
        <f t="shared" ref="A72:B72" si="4">A10</f>
        <v>1507100000</v>
      </c>
      <c r="B72" s="41" t="str">
        <f t="shared" si="4"/>
        <v>Aceite de soya en bruto, incluso desgomado</v>
      </c>
      <c r="C72" s="168">
        <v>24820.431535000003</v>
      </c>
      <c r="D72" s="168">
        <v>38160.226198000004</v>
      </c>
      <c r="E72" s="200">
        <f t="shared" si="1"/>
        <v>53.745216493070139</v>
      </c>
    </row>
    <row r="73" spans="1:5" ht="11" customHeight="1" x14ac:dyDescent="0.15">
      <c r="A73" s="115" t="str">
        <f t="shared" ref="A73:B73" si="5">A11</f>
        <v>1507909000</v>
      </c>
      <c r="B73" s="41" t="str">
        <f t="shared" si="5"/>
        <v>Los demás aceite de soya y sus fracciones, incluso refinado, pero sin modificar químicamente</v>
      </c>
      <c r="C73" s="168">
        <v>5176.8094209999999</v>
      </c>
      <c r="D73" s="168">
        <v>10969.816802000001</v>
      </c>
      <c r="E73" s="200">
        <f t="shared" si="1"/>
        <v>111.90304509763025</v>
      </c>
    </row>
    <row r="74" spans="1:5" ht="11" customHeight="1" x14ac:dyDescent="0.15">
      <c r="A74" s="115" t="str">
        <f t="shared" ref="A74:B74" si="6">A12</f>
        <v>2309909000</v>
      </c>
      <c r="B74" s="41" t="str">
        <f t="shared" si="6"/>
        <v>Las demás preparaciones de los tipos utilizados para la alimentación de los animales</v>
      </c>
      <c r="C74" s="168">
        <v>10582.030381999997</v>
      </c>
      <c r="D74" s="168">
        <v>9981.4573239999991</v>
      </c>
      <c r="E74" s="200">
        <f t="shared" si="1"/>
        <v>-5.6754047788557749</v>
      </c>
    </row>
    <row r="75" spans="1:5" ht="11" customHeight="1" x14ac:dyDescent="0.15">
      <c r="A75" s="115" t="str">
        <f t="shared" ref="A75:B75" si="7">A13</f>
        <v>2106909000</v>
      </c>
      <c r="B75" s="41" t="str">
        <f t="shared" si="7"/>
        <v>Las demás preparaciones alimenticias no expresadas ni comprendidas en otra parte</v>
      </c>
      <c r="C75" s="168">
        <v>7790.8245940000006</v>
      </c>
      <c r="D75" s="168">
        <v>9821.9008300000041</v>
      </c>
      <c r="E75" s="200">
        <f t="shared" si="1"/>
        <v>26.070106077913891</v>
      </c>
    </row>
    <row r="76" spans="1:5" ht="11" customHeight="1" x14ac:dyDescent="0.15">
      <c r="A76" s="115" t="str">
        <f t="shared" ref="A76:B76" si="8">A14</f>
        <v>1701999000</v>
      </c>
      <c r="B76" s="41" t="str">
        <f t="shared" si="8"/>
        <v>Las demás azúcares de caña o remolacha refinados en estado sólido</v>
      </c>
      <c r="C76" s="168">
        <v>6840.9007350000002</v>
      </c>
      <c r="D76" s="168">
        <v>9813.8950270000005</v>
      </c>
      <c r="E76" s="200">
        <f t="shared" si="1"/>
        <v>43.459105857059342</v>
      </c>
    </row>
    <row r="77" spans="1:5" ht="11" customHeight="1" x14ac:dyDescent="0.15">
      <c r="A77" s="115" t="str">
        <f t="shared" ref="A77:B77" si="9">A15</f>
        <v>2207200010</v>
      </c>
      <c r="B77" s="41" t="str">
        <f t="shared" si="9"/>
        <v>Alcohol etílico y aguardiente desnaturalizados, de cualquier graduación, alcohol carburante</v>
      </c>
      <c r="C77" s="168">
        <v>8463.2433740000015</v>
      </c>
      <c r="D77" s="168">
        <v>8609.4392650000009</v>
      </c>
      <c r="E77" s="200">
        <f t="shared" si="1"/>
        <v>1.7274215633350298</v>
      </c>
    </row>
    <row r="78" spans="1:5" ht="11" customHeight="1" x14ac:dyDescent="0.15">
      <c r="A78" s="115" t="str">
        <f t="shared" ref="A78:B78" si="10">A16</f>
        <v>1001190000</v>
      </c>
      <c r="B78" s="41" t="str">
        <f t="shared" si="10"/>
        <v>Los demas trigo duro, excepto para siembra</v>
      </c>
      <c r="C78" s="168">
        <v>3889.4977330000002</v>
      </c>
      <c r="D78" s="168">
        <v>7932.4833270000008</v>
      </c>
      <c r="E78" s="200">
        <f t="shared" si="1"/>
        <v>103.94621289267634</v>
      </c>
    </row>
    <row r="79" spans="1:5" ht="23" customHeight="1" x14ac:dyDescent="0.15">
      <c r="A79" s="115" t="str">
        <f t="shared" ref="A79:B79" si="11">A17</f>
        <v>0402109000</v>
      </c>
      <c r="B79" s="41" t="str">
        <f t="shared" si="11"/>
        <v>Leche y nata (crema), en polvo, gránulos o demás formas sólidas, los demás con un contenido de materias grasas inferior o igual al 1,5 % en peso</v>
      </c>
      <c r="C79" s="168">
        <v>2545.4875810000003</v>
      </c>
      <c r="D79" s="168">
        <v>7864.9777880000001</v>
      </c>
      <c r="E79" s="200">
        <f t="shared" si="1"/>
        <v>208.97726025872916</v>
      </c>
    </row>
    <row r="80" spans="1:5" ht="11" customHeight="1" x14ac:dyDescent="0.15">
      <c r="A80" s="115" t="str">
        <f t="shared" ref="A80:B80" si="12">A18</f>
        <v>0713409000</v>
      </c>
      <c r="B80" s="41" t="str">
        <f t="shared" si="12"/>
        <v>Lentejas excepto para la siembra</v>
      </c>
      <c r="C80" s="168">
        <v>5536.1181079999997</v>
      </c>
      <c r="D80" s="168">
        <v>7832.093378999999</v>
      </c>
      <c r="E80" s="200">
        <f t="shared" si="1"/>
        <v>41.472656944984365</v>
      </c>
    </row>
    <row r="81" spans="1:5" ht="11" customHeight="1" x14ac:dyDescent="0.15">
      <c r="A81" s="115" t="str">
        <f t="shared" ref="A81:B81" si="13">A19</f>
        <v>1006300000</v>
      </c>
      <c r="B81" s="41" t="str">
        <f t="shared" si="13"/>
        <v>Arroz semiblanqueado o blanqueado, incluso pulido o glaseado</v>
      </c>
      <c r="C81" s="168">
        <v>2401.3362660000003</v>
      </c>
      <c r="D81" s="168">
        <v>6347.3752490000006</v>
      </c>
      <c r="E81" s="200">
        <f t="shared" si="1"/>
        <v>164.32679749484117</v>
      </c>
    </row>
    <row r="82" spans="1:5" ht="11" customHeight="1" x14ac:dyDescent="0.15">
      <c r="A82" s="115" t="str">
        <f t="shared" ref="A82:B82" si="14">A20</f>
        <v>2309902000</v>
      </c>
      <c r="B82" s="41" t="str">
        <f t="shared" si="14"/>
        <v>Premezclas para la alimentación de los animales</v>
      </c>
      <c r="C82" s="168">
        <v>4927.9954690000013</v>
      </c>
      <c r="D82" s="168">
        <v>5510.9669980000008</v>
      </c>
      <c r="E82" s="200">
        <f t="shared" si="1"/>
        <v>11.829790280190689</v>
      </c>
    </row>
    <row r="83" spans="1:5" ht="11" customHeight="1" x14ac:dyDescent="0.15">
      <c r="A83" s="115" t="str">
        <f t="shared" ref="A83:B83" si="15">A21</f>
        <v>1201900000</v>
      </c>
      <c r="B83" s="41" t="str">
        <f t="shared" si="15"/>
        <v>Grano de soya</v>
      </c>
      <c r="C83" s="108" t="s">
        <v>665</v>
      </c>
      <c r="D83" s="168">
        <v>4979.8104899999998</v>
      </c>
      <c r="E83" s="108" t="s">
        <v>666</v>
      </c>
    </row>
    <row r="84" spans="1:5" ht="11" customHeight="1" x14ac:dyDescent="0.15">
      <c r="A84" s="115" t="str">
        <f t="shared" ref="A84:B84" si="16">A22</f>
        <v>1208100000</v>
      </c>
      <c r="B84" s="41" t="str">
        <f t="shared" si="16"/>
        <v>Harina de habas (porotos, frijoles, frejoles) de soya</v>
      </c>
      <c r="C84" s="168">
        <v>619.65253100000007</v>
      </c>
      <c r="D84" s="168">
        <v>4638.1158399999995</v>
      </c>
      <c r="E84" s="200">
        <f t="shared" si="1"/>
        <v>648.50268625788908</v>
      </c>
    </row>
    <row r="85" spans="1:5" ht="23" customHeight="1" x14ac:dyDescent="0.15">
      <c r="A85" s="115" t="str">
        <f t="shared" ref="A85:B85" si="17">A23</f>
        <v>0402211900</v>
      </c>
      <c r="B85" s="41" t="str">
        <f t="shared" si="17"/>
        <v>Leche y nata (crema), en polvo, gránulos o demás formas sólidas, las demás con un contenido de materias grasas superior o igual al 26 % en peso, sobre producto seco, sin adición de azúcar ni otro edulcorante.</v>
      </c>
      <c r="C85" s="168">
        <v>9993.3357020000003</v>
      </c>
      <c r="D85" s="168">
        <v>4513.614489999999</v>
      </c>
      <c r="E85" s="200">
        <f t="shared" si="1"/>
        <v>-54.833754968356828</v>
      </c>
    </row>
    <row r="86" spans="1:5" ht="11" customHeight="1" x14ac:dyDescent="0.15">
      <c r="A86" s="115" t="str">
        <f t="shared" ref="A86:B86" si="18">A24</f>
        <v>1806900000</v>
      </c>
      <c r="B86" s="41" t="str">
        <f t="shared" si="18"/>
        <v>Los demás chocolate y demás preparaciones alimenticias que contengan cacao</v>
      </c>
      <c r="C86" s="168">
        <v>2357.7845460000003</v>
      </c>
      <c r="D86" s="168">
        <v>4179.8446830000003</v>
      </c>
      <c r="E86" s="200">
        <f t="shared" si="1"/>
        <v>77.278483315667629</v>
      </c>
    </row>
    <row r="87" spans="1:5" ht="11" customHeight="1" x14ac:dyDescent="0.15">
      <c r="A87" s="115" t="str">
        <f t="shared" ref="A87:B87" si="19">A25</f>
        <v>0207140090</v>
      </c>
      <c r="B87" s="41" t="str">
        <f t="shared" si="19"/>
        <v>Demás trozos y despojos, de gallo o gallina,congelados</v>
      </c>
      <c r="C87" s="168">
        <v>5055.2450539999991</v>
      </c>
      <c r="D87" s="168">
        <v>4154.732183000001</v>
      </c>
      <c r="E87" s="200">
        <f t="shared" si="1"/>
        <v>-17.813436566986219</v>
      </c>
    </row>
    <row r="88" spans="1:5" ht="11" customHeight="1" x14ac:dyDescent="0.15">
      <c r="A88" s="115" t="str">
        <f t="shared" ref="A88:B88" si="20">A26</f>
        <v>2106907900</v>
      </c>
      <c r="B88" s="41" t="str">
        <f t="shared" si="20"/>
        <v>Los demás complementos y suplementos alimenticios</v>
      </c>
      <c r="C88" s="168">
        <v>4045.5895289999994</v>
      </c>
      <c r="D88" s="168">
        <v>4060.0424459999995</v>
      </c>
      <c r="E88" s="200">
        <f t="shared" si="1"/>
        <v>0.3572511965536096</v>
      </c>
    </row>
    <row r="89" spans="1:5" ht="23" customHeight="1" x14ac:dyDescent="0.15">
      <c r="A89" s="115" t="str">
        <f t="shared" ref="A89:B89" si="21">A27</f>
        <v>1901109900</v>
      </c>
      <c r="B89" s="41" t="str">
        <f t="shared" si="21"/>
        <v>Las demás preparaciones para la alimentación de lactantes o niños de corta edad, acondicionadas para la venta al por menor, a base de harina, sémola, almidón, fécula o extracto de malta</v>
      </c>
      <c r="C89" s="168">
        <v>1724.724062</v>
      </c>
      <c r="D89" s="168">
        <v>3846.539843</v>
      </c>
      <c r="E89" s="200">
        <f t="shared" si="1"/>
        <v>123.02349272842696</v>
      </c>
    </row>
    <row r="90" spans="1:5" ht="11" customHeight="1" x14ac:dyDescent="0.15">
      <c r="A90" s="115" t="str">
        <f t="shared" ref="A90:B90" si="22">A28</f>
        <v>1704901000</v>
      </c>
      <c r="B90" s="41" t="str">
        <f t="shared" si="22"/>
        <v>Bombones, caramelos, confites y pastillas</v>
      </c>
      <c r="C90" s="168">
        <v>2745.4062060000001</v>
      </c>
      <c r="D90" s="168">
        <v>3510.4210889999995</v>
      </c>
      <c r="E90" s="200">
        <f t="shared" si="1"/>
        <v>27.865271132850332</v>
      </c>
    </row>
    <row r="91" spans="1:5" ht="11" customHeight="1" x14ac:dyDescent="0.15">
      <c r="A91" s="115" t="str">
        <f t="shared" ref="A91:B91" si="23">A29</f>
        <v>2106902900</v>
      </c>
      <c r="B91" s="41" t="str">
        <f t="shared" si="23"/>
        <v>Las demás prep. compuestas cuyo grado alcohólico volumétrico sea inferior o igual al 0.5 % vol, para la elaboración de bebidas</v>
      </c>
      <c r="C91" s="168">
        <v>2330.045877</v>
      </c>
      <c r="D91" s="168">
        <v>3364.5772540000003</v>
      </c>
      <c r="E91" s="200">
        <f t="shared" si="1"/>
        <v>44.399614068199746</v>
      </c>
    </row>
    <row r="92" spans="1:5" ht="11" customHeight="1" x14ac:dyDescent="0.15">
      <c r="A92" s="115" t="str">
        <f t="shared" ref="A92:B92" si="24">A30</f>
        <v>2101110000</v>
      </c>
      <c r="B92" s="41" t="str">
        <f t="shared" si="24"/>
        <v>Extractos, esencias y concentrados de café</v>
      </c>
      <c r="C92" s="168">
        <v>2840.2527790000004</v>
      </c>
      <c r="D92" s="168">
        <v>3361.7124660000004</v>
      </c>
      <c r="E92" s="200">
        <f t="shared" si="1"/>
        <v>18.359622455280068</v>
      </c>
    </row>
    <row r="93" spans="1:5" ht="11" customHeight="1" x14ac:dyDescent="0.15">
      <c r="A93" s="115" t="str">
        <f t="shared" ref="A93:B93" si="25">A31</f>
        <v>0906110000</v>
      </c>
      <c r="B93" s="41" t="str">
        <f t="shared" si="25"/>
        <v>Canela (cinnamomum zeylanicum blume), sin triturar ni pulverizar</v>
      </c>
      <c r="C93" s="168">
        <v>2974.3056459999993</v>
      </c>
      <c r="D93" s="168">
        <v>3186.6898650000007</v>
      </c>
      <c r="E93" s="200">
        <f t="shared" si="1"/>
        <v>7.140631941630704</v>
      </c>
    </row>
    <row r="94" spans="1:5" ht="11" customHeight="1" x14ac:dyDescent="0.15">
      <c r="A94" s="115" t="str">
        <f t="shared" ref="A94:B94" si="26">A32</f>
        <v>4407119000</v>
      </c>
      <c r="B94" s="41" t="str">
        <f t="shared" si="26"/>
        <v>Las demás madera de pino aserrada o desbastada longitudinalmente, de espesor superior a 6 mm</v>
      </c>
      <c r="C94" s="168">
        <v>3869.9109150000004</v>
      </c>
      <c r="D94" s="168">
        <v>3151.5405830000004</v>
      </c>
      <c r="E94" s="200">
        <f t="shared" si="1"/>
        <v>-18.562968186568707</v>
      </c>
    </row>
    <row r="95" spans="1:5" ht="11" customHeight="1" x14ac:dyDescent="0.15">
      <c r="A95" s="115" t="str">
        <f>A33</f>
        <v>2309109000</v>
      </c>
      <c r="B95" s="41" t="str">
        <f>B33</f>
        <v>Los demás alimentos para perros o gatos, acondicionados para la venta al por menor</v>
      </c>
      <c r="C95" s="168">
        <v>2184.986699</v>
      </c>
      <c r="D95" s="168">
        <v>3129.824083</v>
      </c>
      <c r="E95" s="200">
        <f t="shared" si="1"/>
        <v>43.242248771236106</v>
      </c>
    </row>
    <row r="96" spans="1:5" ht="11" customHeight="1" x14ac:dyDescent="0.15">
      <c r="A96" s="115" t="str">
        <f t="shared" ref="A96:B96" si="27">A34</f>
        <v>1209919000</v>
      </c>
      <c r="B96" s="41" t="str">
        <f t="shared" si="27"/>
        <v>Las demás semillas de hortalizas</v>
      </c>
      <c r="C96" s="168">
        <v>2731.2719959999999</v>
      </c>
      <c r="D96" s="168">
        <v>2831.3827689999998</v>
      </c>
      <c r="E96" s="200">
        <f t="shared" si="1"/>
        <v>3.6653534743743554</v>
      </c>
    </row>
    <row r="97" spans="1:5" ht="23" customHeight="1" x14ac:dyDescent="0.15">
      <c r="A97" s="115" t="str">
        <f t="shared" ref="A97:B97" si="28">A35</f>
        <v>2204210000</v>
      </c>
      <c r="B97" s="41" t="str">
        <f t="shared" si="28"/>
        <v>Los demás vinos; mosto de uva en el que la fermentación se ha impedido o cortado añadiendo alcohol en recipientes con capacidad inferior o igual a 2 l</v>
      </c>
      <c r="C97" s="168">
        <v>2499.5033519999993</v>
      </c>
      <c r="D97" s="168">
        <v>2712.6876390000007</v>
      </c>
      <c r="E97" s="200">
        <f t="shared" si="1"/>
        <v>8.5290658574000311</v>
      </c>
    </row>
    <row r="98" spans="1:5" ht="11" customHeight="1" x14ac:dyDescent="0.15">
      <c r="A98" s="115" t="str">
        <f t="shared" ref="A98:B98" si="29">A36</f>
        <v>1005100000</v>
      </c>
      <c r="B98" s="41" t="str">
        <f t="shared" si="29"/>
        <v>Maíz para siembra</v>
      </c>
      <c r="C98" s="168">
        <v>2673.0040499999996</v>
      </c>
      <c r="D98" s="168">
        <v>2699.5411479999998</v>
      </c>
      <c r="E98" s="200">
        <f t="shared" si="1"/>
        <v>0.99278181041291269</v>
      </c>
    </row>
    <row r="99" spans="1:5" ht="11" customHeight="1" x14ac:dyDescent="0.15">
      <c r="A99" s="115" t="str">
        <f t="shared" ref="A99:B99" si="30">A37</f>
        <v>1512111000</v>
      </c>
      <c r="B99" s="41" t="str">
        <f t="shared" si="30"/>
        <v>Aceite de girasol en bruto</v>
      </c>
      <c r="C99" s="168">
        <v>95.004750000000001</v>
      </c>
      <c r="D99" s="168">
        <v>2613.2007549999998</v>
      </c>
      <c r="E99" s="200">
        <f t="shared" si="1"/>
        <v>2650.6001068367632</v>
      </c>
    </row>
    <row r="100" spans="1:5" ht="11" customHeight="1" x14ac:dyDescent="0.15">
      <c r="A100" s="115" t="str">
        <f t="shared" ref="A100:B100" si="31">A38</f>
        <v>3503001000</v>
      </c>
      <c r="B100" s="41" t="str">
        <f t="shared" si="31"/>
        <v>Gelatinas y sus derivados</v>
      </c>
      <c r="C100" s="168">
        <v>2679.229926</v>
      </c>
      <c r="D100" s="168">
        <v>2488.5243860000005</v>
      </c>
      <c r="E100" s="200">
        <f t="shared" si="1"/>
        <v>-7.1179236298213659</v>
      </c>
    </row>
    <row r="101" spans="1:5" ht="11" customHeight="1" x14ac:dyDescent="0.15">
      <c r="A101" s="115" t="str">
        <f t="shared" ref="A101:B101" si="32">A39</f>
        <v>2004100000</v>
      </c>
      <c r="B101" s="41" t="str">
        <f t="shared" si="32"/>
        <v>Papas preparadas o conservadas, congeladas</v>
      </c>
      <c r="C101" s="168">
        <v>3744.8800339999998</v>
      </c>
      <c r="D101" s="168">
        <v>2369.4410819999998</v>
      </c>
      <c r="E101" s="200">
        <f t="shared" si="1"/>
        <v>-36.728518390770972</v>
      </c>
    </row>
    <row r="102" spans="1:5" ht="11" customHeight="1" x14ac:dyDescent="0.15">
      <c r="A102" s="115" t="str">
        <f t="shared" ref="A102:B102" si="33">A40</f>
        <v>2101120000</v>
      </c>
      <c r="B102" s="41" t="str">
        <f t="shared" si="33"/>
        <v>Preparaciones a base de extractos, esencias o concentrados o a base de café</v>
      </c>
      <c r="C102" s="168">
        <v>2337.2972529999997</v>
      </c>
      <c r="D102" s="168">
        <v>2353.084284</v>
      </c>
      <c r="E102" s="200">
        <f t="shared" si="1"/>
        <v>0.67543959073828042</v>
      </c>
    </row>
    <row r="103" spans="1:5" ht="11" customHeight="1" x14ac:dyDescent="0.15">
      <c r="A103" s="115" t="str">
        <f t="shared" ref="A103:B103" si="34">A41</f>
        <v>0202300090</v>
      </c>
      <c r="B103" s="41" t="str">
        <f t="shared" si="34"/>
        <v>Demás carnes de bovino, deshuesada, congelada</v>
      </c>
      <c r="C103" s="168">
        <v>543.09749900000008</v>
      </c>
      <c r="D103" s="168">
        <v>2344.0768659999999</v>
      </c>
      <c r="E103" s="200">
        <f t="shared" si="1"/>
        <v>331.61253187800071</v>
      </c>
    </row>
    <row r="104" spans="1:5" ht="11" customHeight="1" x14ac:dyDescent="0.15">
      <c r="A104" s="115" t="str">
        <f t="shared" ref="A104:B104" si="35">A42</f>
        <v>0207120000</v>
      </c>
      <c r="B104" s="41" t="str">
        <f t="shared" si="35"/>
        <v>Carnes y despojos comestibles de gallo o gallina sin trocear, congelados</v>
      </c>
      <c r="C104" s="168">
        <v>2469.9515289999999</v>
      </c>
      <c r="D104" s="168">
        <v>2246.5862870000001</v>
      </c>
      <c r="E104" s="200">
        <f t="shared" si="1"/>
        <v>-9.0433046712634422</v>
      </c>
    </row>
    <row r="105" spans="1:5" ht="11" customHeight="1" x14ac:dyDescent="0.15">
      <c r="A105" s="115" t="str">
        <f t="shared" ref="A105:B105" si="36">A43</f>
        <v>1404909090</v>
      </c>
      <c r="B105" s="41" t="str">
        <f t="shared" si="36"/>
        <v>Los demás productos vegetales no expresados ni comprendidos en otra parte</v>
      </c>
      <c r="C105" s="168">
        <v>326.88001500000007</v>
      </c>
      <c r="D105" s="168">
        <v>2236.3101779999997</v>
      </c>
      <c r="E105" s="200">
        <f t="shared" si="1"/>
        <v>584.13793299660711</v>
      </c>
    </row>
    <row r="106" spans="1:5" ht="11" customHeight="1" x14ac:dyDescent="0.15">
      <c r="A106" s="115" t="str">
        <f t="shared" ref="A106:B106" si="37">A44</f>
        <v>1511900000</v>
      </c>
      <c r="B106" s="41" t="str">
        <f t="shared" si="37"/>
        <v>Los demás aceite de palma y sus fracciones, incluso refinado, pero sin modificar químicamente</v>
      </c>
      <c r="C106" s="168">
        <v>482.094874</v>
      </c>
      <c r="D106" s="168">
        <v>2056.3245009999996</v>
      </c>
      <c r="E106" s="200">
        <f t="shared" si="1"/>
        <v>326.53938299290013</v>
      </c>
    </row>
    <row r="107" spans="1:5" ht="11" customHeight="1" x14ac:dyDescent="0.15">
      <c r="A107" s="115" t="str">
        <f t="shared" ref="A107:B107" si="38">A45</f>
        <v>0207140021</v>
      </c>
      <c r="B107" s="41" t="str">
        <f t="shared" si="38"/>
        <v>Cuartos traseros sin deshuesar de aves de la especie gallus domesticus</v>
      </c>
      <c r="C107" s="168">
        <v>2912.3157830000009</v>
      </c>
      <c r="D107" s="168">
        <v>2016.151302</v>
      </c>
      <c r="E107" s="200">
        <f t="shared" si="1"/>
        <v>-30.771542228736415</v>
      </c>
    </row>
    <row r="108" spans="1:5" ht="11" customHeight="1" x14ac:dyDescent="0.15">
      <c r="A108" s="115" t="str">
        <f t="shared" ref="A108:B108" si="39">A46</f>
        <v>0206290000</v>
      </c>
      <c r="B108" s="41" t="str">
        <f t="shared" si="39"/>
        <v>Los demas despojos comestibles de la especia bovina, congelados, excepto lengua e higado</v>
      </c>
      <c r="C108" s="168">
        <v>1176.9039259999997</v>
      </c>
      <c r="D108" s="168">
        <v>2008.5771210000003</v>
      </c>
      <c r="E108" s="200">
        <f t="shared" si="1"/>
        <v>70.666192594551731</v>
      </c>
    </row>
    <row r="109" spans="1:5" ht="11" customHeight="1" x14ac:dyDescent="0.15">
      <c r="A109" s="115" t="str">
        <f t="shared" ref="A109:B109" si="40">A47</f>
        <v>0808100000</v>
      </c>
      <c r="B109" s="41" t="str">
        <f t="shared" si="40"/>
        <v>Manzanas frescas</v>
      </c>
      <c r="C109" s="168">
        <v>1018.759563</v>
      </c>
      <c r="D109" s="168">
        <v>2001.99415</v>
      </c>
      <c r="E109" s="200">
        <f t="shared" si="1"/>
        <v>96.512918524623473</v>
      </c>
    </row>
    <row r="110" spans="1:5" ht="23" customHeight="1" x14ac:dyDescent="0.15">
      <c r="A110" s="115" t="str">
        <f t="shared" ref="A110:B110" si="41">A48</f>
        <v>2202990000</v>
      </c>
      <c r="B110" s="41" t="str">
        <f t="shared" si="41"/>
        <v>Las demás agua, incluidas el agua mineral y la gaseada, con adición de azúcar u otro edulcorante o aromatizada, y demás bebidas no alcohólicas</v>
      </c>
      <c r="C110" s="168">
        <v>1305.133131</v>
      </c>
      <c r="D110" s="168">
        <v>1994.6180849999996</v>
      </c>
      <c r="E110" s="200">
        <f t="shared" si="1"/>
        <v>52.828706713752062</v>
      </c>
    </row>
    <row r="111" spans="1:5" ht="11" customHeight="1" x14ac:dyDescent="0.15">
      <c r="A111" s="115" t="str">
        <f t="shared" ref="A111:B111" si="42">A49</f>
        <v>0207270000</v>
      </c>
      <c r="B111" s="41" t="str">
        <f t="shared" si="42"/>
        <v>Trozos y despojos comestibles de pavo (gallipavo), congelados</v>
      </c>
      <c r="C111" s="168">
        <v>2060.429263</v>
      </c>
      <c r="D111" s="168">
        <v>1984.1026219999997</v>
      </c>
      <c r="E111" s="200">
        <f t="shared" si="1"/>
        <v>-3.7044048233360938</v>
      </c>
    </row>
    <row r="112" spans="1:5" ht="11" customHeight="1" x14ac:dyDescent="0.15">
      <c r="A112" s="115" t="str">
        <f t="shared" ref="A112:B112" si="43">A50</f>
        <v>3203001500</v>
      </c>
      <c r="B112" s="41" t="str">
        <f t="shared" si="43"/>
        <v>Colorantes de origen vegetal de marigold</v>
      </c>
      <c r="C112" s="168">
        <v>860.06772100000012</v>
      </c>
      <c r="D112" s="168">
        <v>1962.841195</v>
      </c>
      <c r="E112" s="200">
        <f t="shared" si="1"/>
        <v>128.21937704135738</v>
      </c>
    </row>
    <row r="113" spans="1:5" ht="11" customHeight="1" x14ac:dyDescent="0.15">
      <c r="A113" s="115" t="str">
        <f t="shared" ref="A113:B113" si="44">A51</f>
        <v>0713109020</v>
      </c>
      <c r="B113" s="41" t="str">
        <f t="shared" si="44"/>
        <v>Arvejas partidas excepto para la siembra</v>
      </c>
      <c r="C113" s="168">
        <v>3484.4446499999995</v>
      </c>
      <c r="D113" s="168">
        <v>1908.557798</v>
      </c>
      <c r="E113" s="200">
        <f t="shared" si="1"/>
        <v>-45.226341936583772</v>
      </c>
    </row>
    <row r="114" spans="1:5" ht="11" customHeight="1" x14ac:dyDescent="0.15">
      <c r="A114" s="115" t="str">
        <f t="shared" ref="A114:B114" si="45">A52</f>
        <v>2106907300</v>
      </c>
      <c r="B114" s="41" t="str">
        <f t="shared" si="45"/>
        <v>Complementos y suplementos alimenticios que contengan principal una o más vitaminas con uno o más minerales</v>
      </c>
      <c r="C114" s="168">
        <v>1446.8460130000003</v>
      </c>
      <c r="D114" s="168">
        <v>1902.1378530000002</v>
      </c>
      <c r="E114" s="200">
        <f t="shared" si="1"/>
        <v>31.467885034701325</v>
      </c>
    </row>
    <row r="115" spans="1:5" ht="11" customHeight="1" x14ac:dyDescent="0.15">
      <c r="A115" s="115" t="str">
        <f t="shared" ref="A115:B115" si="46">A53</f>
        <v>1901101000</v>
      </c>
      <c r="B115" s="41" t="str">
        <f t="shared" si="46"/>
        <v>Fórmulas lácteas para niños de hasta 12 meses de edad</v>
      </c>
      <c r="C115" s="168">
        <v>2401.4587119999997</v>
      </c>
      <c r="D115" s="168">
        <v>1888.416761</v>
      </c>
      <c r="E115" s="200">
        <f t="shared" si="1"/>
        <v>-21.36376313431283</v>
      </c>
    </row>
    <row r="116" spans="1:5" ht="11" customHeight="1" x14ac:dyDescent="0.15">
      <c r="A116" s="115" t="str">
        <f>A54</f>
        <v>1701140000</v>
      </c>
      <c r="B116" s="41" t="str">
        <f>B54</f>
        <v>Los demás azúcares de caña sin adición de aromatizante ni colorante en estado sólido</v>
      </c>
      <c r="C116" s="168">
        <v>5213.323676</v>
      </c>
      <c r="D116" s="168">
        <v>1875.4193230000001</v>
      </c>
      <c r="E116" s="200">
        <f t="shared" si="1"/>
        <v>-64.026416935636291</v>
      </c>
    </row>
    <row r="117" spans="1:5" ht="11" customHeight="1" x14ac:dyDescent="0.15">
      <c r="A117" s="115" t="str">
        <f t="shared" ref="A117:B117" si="47">A55</f>
        <v>2306300000</v>
      </c>
      <c r="B117" s="41" t="str">
        <f t="shared" si="47"/>
        <v>Tortas y demas residuos solidos de la extraccion de grasas o aceites de girasol</v>
      </c>
      <c r="C117" s="168">
        <v>42.628399999999999</v>
      </c>
      <c r="D117" s="168">
        <v>1865.7692569999999</v>
      </c>
      <c r="E117" s="200">
        <f t="shared" si="1"/>
        <v>4276.8221584671255</v>
      </c>
    </row>
    <row r="118" spans="1:5" ht="23" customHeight="1" x14ac:dyDescent="0.15">
      <c r="A118" s="115" t="str">
        <f t="shared" ref="A118:B118" si="48">A56</f>
        <v>1901909000</v>
      </c>
      <c r="B118" s="41" t="str">
        <f t="shared" si="48"/>
        <v>Demás preparaciones alimenticias de harina, grañones, sémola, almidón, fécula o extracto de malta, que no contengan cacao o con un contenido de cacao inferior al 40% en peso</v>
      </c>
      <c r="C118" s="168">
        <v>697.2063330000002</v>
      </c>
      <c r="D118" s="168">
        <v>1840.496529</v>
      </c>
      <c r="E118" s="200">
        <f t="shared" si="1"/>
        <v>163.98161374704543</v>
      </c>
    </row>
    <row r="119" spans="1:5" ht="12" x14ac:dyDescent="0.15">
      <c r="A119" s="187"/>
      <c r="B119" s="187" t="s">
        <v>22</v>
      </c>
      <c r="C119" s="169">
        <v>97693.084657999992</v>
      </c>
      <c r="D119" s="169">
        <v>103859.31014599993</v>
      </c>
      <c r="E119" s="201">
        <f t="shared" si="1"/>
        <v>6.311834158565488</v>
      </c>
    </row>
    <row r="120" spans="1:5" ht="8" customHeight="1" x14ac:dyDescent="0.15">
      <c r="A120" s="78" t="s">
        <v>57</v>
      </c>
      <c r="B120" s="38"/>
      <c r="C120" s="22"/>
      <c r="D120" s="22"/>
      <c r="E120" s="22"/>
    </row>
    <row r="121" spans="1:5" ht="8" customHeight="1" x14ac:dyDescent="0.15">
      <c r="A121" s="42" t="s">
        <v>24</v>
      </c>
      <c r="B121" s="38"/>
      <c r="C121" s="22"/>
      <c r="D121" s="22"/>
      <c r="E121" s="22"/>
    </row>
    <row r="122" spans="1:5" ht="8" customHeight="1" x14ac:dyDescent="0.15">
      <c r="A122" s="42" t="s">
        <v>386</v>
      </c>
      <c r="B122" s="42"/>
      <c r="C122" s="42"/>
      <c r="D122" s="42"/>
      <c r="E122" s="42"/>
    </row>
  </sheetData>
  <mergeCells count="8">
    <mergeCell ref="A67:B67"/>
    <mergeCell ref="A2:E2"/>
    <mergeCell ref="A4:A5"/>
    <mergeCell ref="B4:B5"/>
    <mergeCell ref="C4:D4"/>
    <mergeCell ref="A65:A66"/>
    <mergeCell ref="B65:B66"/>
    <mergeCell ref="C65:D65"/>
  </mergeCells>
  <phoneticPr fontId="12" type="noConversion"/>
  <conditionalFormatting sqref="C21">
    <cfRule type="containsBlanks" dxfId="83" priority="7">
      <formula>LEN(TRIM(C21))=0</formula>
    </cfRule>
  </conditionalFormatting>
  <conditionalFormatting sqref="C7:E20 D21 C22:E57">
    <cfRule type="containsBlanks" dxfId="81" priority="8">
      <formula>LEN(TRIM(C7))=0</formula>
    </cfRule>
  </conditionalFormatting>
  <conditionalFormatting sqref="C69:E82 D83 C84:E119">
    <cfRule type="containsBlanks" dxfId="80" priority="10">
      <formula>LEN(TRIM(C69))=0</formula>
    </cfRule>
  </conditionalFormatting>
  <conditionalFormatting sqref="E21">
    <cfRule type="containsBlanks" dxfId="12" priority="3">
      <formula>LEN(TRIM(E21))=0</formula>
    </cfRule>
  </conditionalFormatting>
  <conditionalFormatting sqref="E83">
    <cfRule type="containsBlanks" dxfId="11" priority="2">
      <formula>LEN(TRIM(E83))=0</formula>
    </cfRule>
  </conditionalFormatting>
  <conditionalFormatting sqref="C83">
    <cfRule type="containsBlanks" dxfId="10" priority="1">
      <formula>LEN(TRIM(C83))=0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0" verticalDpi="0"/>
  <rowBreaks count="1" manualBreakCount="1">
    <brk id="62" max="4" man="1"/>
  </rowBreaks>
  <ignoredErrors>
    <ignoredError sqref="B67 A67 A64 A3 B2:B3 B64 B58:B59 C2:E3 C64:E64 A58:A59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K232"/>
  <sheetViews>
    <sheetView showGridLines="0" topLeftCell="A45" zoomScaleNormal="100" zoomScalePageLayoutView="150" workbookViewId="0">
      <selection activeCell="A60" sqref="A60:H117"/>
    </sheetView>
  </sheetViews>
  <sheetFormatPr baseColWidth="10" defaultColWidth="11.5" defaultRowHeight="12" x14ac:dyDescent="0.15"/>
  <cols>
    <col min="1" max="1" width="7.6640625" style="16" customWidth="1"/>
    <col min="2" max="2" width="54.83203125" style="16" customWidth="1"/>
    <col min="3" max="5" width="5.33203125" style="16" customWidth="1"/>
    <col min="6" max="8" width="3.83203125" style="16" customWidth="1"/>
    <col min="9" max="9" width="21.5" style="16" customWidth="1"/>
    <col min="10" max="16384" width="11.5" style="16"/>
  </cols>
  <sheetData>
    <row r="1" spans="1:10" ht="15" customHeight="1" x14ac:dyDescent="0.15">
      <c r="A1" s="93" t="s">
        <v>614</v>
      </c>
      <c r="B1" s="93"/>
      <c r="C1" s="93"/>
      <c r="D1" s="93"/>
      <c r="E1" s="93"/>
      <c r="F1" s="93"/>
      <c r="G1" s="93"/>
      <c r="H1" s="93"/>
    </row>
    <row r="2" spans="1:10" x14ac:dyDescent="0.15">
      <c r="A2" s="93" t="s">
        <v>1</v>
      </c>
      <c r="B2" s="93"/>
      <c r="C2" s="93"/>
      <c r="D2" s="93"/>
      <c r="E2" s="93"/>
      <c r="F2" s="93"/>
      <c r="G2" s="93"/>
      <c r="H2" s="93"/>
    </row>
    <row r="3" spans="1:10" ht="4" customHeight="1" x14ac:dyDescent="0.15">
      <c r="A3" s="50"/>
      <c r="B3" s="51"/>
      <c r="C3" s="51"/>
      <c r="D3" s="51"/>
      <c r="E3" s="51"/>
      <c r="F3" s="51"/>
      <c r="G3" s="51"/>
      <c r="H3" s="51"/>
    </row>
    <row r="4" spans="1:10" s="17" customFormat="1" ht="12" customHeight="1" x14ac:dyDescent="0.15">
      <c r="A4" s="279" t="s">
        <v>20</v>
      </c>
      <c r="B4" s="282" t="s">
        <v>21</v>
      </c>
      <c r="C4" s="285" t="s">
        <v>16</v>
      </c>
      <c r="D4" s="285"/>
      <c r="E4" s="285"/>
      <c r="F4" s="285" t="s">
        <v>19</v>
      </c>
      <c r="G4" s="285"/>
      <c r="H4" s="285"/>
    </row>
    <row r="5" spans="1:10" s="17" customFormat="1" ht="12" customHeight="1" x14ac:dyDescent="0.15">
      <c r="A5" s="280"/>
      <c r="B5" s="283"/>
      <c r="C5" s="274" t="s">
        <v>598</v>
      </c>
      <c r="D5" s="274" t="s">
        <v>599</v>
      </c>
      <c r="E5" s="274" t="s">
        <v>600</v>
      </c>
      <c r="F5" s="274" t="s">
        <v>598</v>
      </c>
      <c r="G5" s="274" t="s">
        <v>599</v>
      </c>
      <c r="H5" s="274" t="s">
        <v>600</v>
      </c>
    </row>
    <row r="6" spans="1:10" ht="12" customHeight="1" x14ac:dyDescent="0.15">
      <c r="A6" s="281"/>
      <c r="B6" s="284"/>
      <c r="C6" s="275"/>
      <c r="D6" s="275"/>
      <c r="E6" s="275"/>
      <c r="F6" s="275"/>
      <c r="G6" s="275"/>
      <c r="H6" s="275"/>
    </row>
    <row r="7" spans="1:10" s="17" customFormat="1" ht="2" customHeight="1" x14ac:dyDescent="0.15">
      <c r="A7" s="44"/>
      <c r="B7" s="44"/>
      <c r="C7" s="125"/>
      <c r="D7" s="125"/>
      <c r="E7" s="125"/>
      <c r="F7" s="122"/>
      <c r="G7" s="122"/>
      <c r="H7" s="122"/>
    </row>
    <row r="8" spans="1:10" ht="11" customHeight="1" x14ac:dyDescent="0.15">
      <c r="A8" s="113" t="s">
        <v>179</v>
      </c>
      <c r="B8" s="39" t="s">
        <v>501</v>
      </c>
      <c r="C8" s="168">
        <v>393181.14099999995</v>
      </c>
      <c r="D8" s="168">
        <v>362513.29000000004</v>
      </c>
      <c r="E8" s="168">
        <v>339887.85</v>
      </c>
      <c r="F8" s="305">
        <v>1</v>
      </c>
      <c r="G8" s="305">
        <v>1</v>
      </c>
      <c r="H8" s="305">
        <v>1</v>
      </c>
      <c r="I8" s="17"/>
      <c r="J8" s="17"/>
    </row>
    <row r="9" spans="1:10" ht="11" customHeight="1" x14ac:dyDescent="0.15">
      <c r="A9" s="113" t="s">
        <v>180</v>
      </c>
      <c r="B9" s="39" t="s">
        <v>287</v>
      </c>
      <c r="C9" s="168">
        <v>123673.44800000002</v>
      </c>
      <c r="D9" s="168">
        <v>172229.18160899999</v>
      </c>
      <c r="E9" s="168">
        <v>193966.024</v>
      </c>
      <c r="F9" s="305">
        <v>2</v>
      </c>
      <c r="G9" s="305">
        <v>2</v>
      </c>
      <c r="H9" s="305">
        <v>2</v>
      </c>
      <c r="I9" s="17"/>
      <c r="J9" s="17"/>
    </row>
    <row r="10" spans="1:10" ht="23" customHeight="1" x14ac:dyDescent="0.15">
      <c r="A10" s="113" t="s">
        <v>181</v>
      </c>
      <c r="B10" s="39" t="s">
        <v>532</v>
      </c>
      <c r="C10" s="168">
        <v>121233.04040000004</v>
      </c>
      <c r="D10" s="168">
        <v>83750.677000000011</v>
      </c>
      <c r="E10" s="168">
        <v>98743.547000000006</v>
      </c>
      <c r="F10" s="305">
        <v>3</v>
      </c>
      <c r="G10" s="305">
        <v>3</v>
      </c>
      <c r="H10" s="305">
        <v>3</v>
      </c>
      <c r="I10" s="17"/>
      <c r="J10" s="17"/>
    </row>
    <row r="11" spans="1:10" ht="11" customHeight="1" x14ac:dyDescent="0.15">
      <c r="A11" s="113" t="s">
        <v>182</v>
      </c>
      <c r="B11" s="39" t="s">
        <v>518</v>
      </c>
      <c r="C11" s="235">
        <v>39356.555000000008</v>
      </c>
      <c r="D11" s="235">
        <v>30048.795999999998</v>
      </c>
      <c r="E11" s="235">
        <v>37788.134999999995</v>
      </c>
      <c r="F11" s="305">
        <v>4</v>
      </c>
      <c r="G11" s="305">
        <v>4</v>
      </c>
      <c r="H11" s="305">
        <v>4</v>
      </c>
      <c r="I11" s="17"/>
      <c r="J11" s="17"/>
    </row>
    <row r="12" spans="1:10" ht="11" customHeight="1" x14ac:dyDescent="0.15">
      <c r="A12" s="113" t="s">
        <v>191</v>
      </c>
      <c r="B12" s="39" t="s">
        <v>363</v>
      </c>
      <c r="C12" s="168">
        <v>300</v>
      </c>
      <c r="D12" s="168">
        <v>859.69399999999996</v>
      </c>
      <c r="E12" s="168">
        <v>16185.67</v>
      </c>
      <c r="F12" s="305">
        <v>97</v>
      </c>
      <c r="G12" s="305">
        <v>45</v>
      </c>
      <c r="H12" s="305">
        <v>5</v>
      </c>
      <c r="I12" s="17"/>
      <c r="J12" s="17"/>
    </row>
    <row r="13" spans="1:10" ht="11" customHeight="1" x14ac:dyDescent="0.15">
      <c r="A13" s="113" t="s">
        <v>75</v>
      </c>
      <c r="B13" s="39" t="s">
        <v>425</v>
      </c>
      <c r="C13" s="168">
        <v>10583.445358999999</v>
      </c>
      <c r="D13" s="168">
        <v>8630.1040000000012</v>
      </c>
      <c r="E13" s="168">
        <v>13899.370999999999</v>
      </c>
      <c r="F13" s="305">
        <v>7</v>
      </c>
      <c r="G13" s="305">
        <v>10</v>
      </c>
      <c r="H13" s="305">
        <v>6</v>
      </c>
      <c r="I13" s="17"/>
      <c r="J13" s="17"/>
    </row>
    <row r="14" spans="1:10" ht="11" customHeight="1" x14ac:dyDescent="0.15">
      <c r="A14" s="113" t="s">
        <v>188</v>
      </c>
      <c r="B14" s="39" t="s">
        <v>523</v>
      </c>
      <c r="C14" s="168">
        <v>9017.8717739999993</v>
      </c>
      <c r="D14" s="168">
        <v>14947.603999999999</v>
      </c>
      <c r="E14" s="168">
        <v>12014.271005000001</v>
      </c>
      <c r="F14" s="305">
        <v>9</v>
      </c>
      <c r="G14" s="305">
        <v>6</v>
      </c>
      <c r="H14" s="305">
        <v>7</v>
      </c>
      <c r="I14" s="17"/>
      <c r="J14" s="17"/>
    </row>
    <row r="15" spans="1:10" ht="11" customHeight="1" x14ac:dyDescent="0.15">
      <c r="A15" s="113" t="s">
        <v>183</v>
      </c>
      <c r="B15" s="39" t="s">
        <v>404</v>
      </c>
      <c r="C15" s="168">
        <v>12271.120999999999</v>
      </c>
      <c r="D15" s="168">
        <v>5868.2699999999995</v>
      </c>
      <c r="E15" s="168">
        <v>9705.2900000000009</v>
      </c>
      <c r="F15" s="305">
        <v>6</v>
      </c>
      <c r="G15" s="305">
        <v>12</v>
      </c>
      <c r="H15" s="305">
        <v>8</v>
      </c>
      <c r="I15" s="17"/>
      <c r="J15" s="17"/>
    </row>
    <row r="16" spans="1:10" ht="11" customHeight="1" x14ac:dyDescent="0.15">
      <c r="A16" s="113" t="s">
        <v>208</v>
      </c>
      <c r="B16" s="39" t="s">
        <v>505</v>
      </c>
      <c r="C16" s="168">
        <v>10032.087</v>
      </c>
      <c r="D16" s="168">
        <v>9613.264000000001</v>
      </c>
      <c r="E16" s="168">
        <v>8985.619999999999</v>
      </c>
      <c r="F16" s="305">
        <v>8</v>
      </c>
      <c r="G16" s="305">
        <v>9</v>
      </c>
      <c r="H16" s="305">
        <v>9</v>
      </c>
      <c r="I16" s="17"/>
      <c r="J16" s="17"/>
    </row>
    <row r="17" spans="1:11" ht="11" customHeight="1" x14ac:dyDescent="0.15">
      <c r="A17" s="113" t="s">
        <v>186</v>
      </c>
      <c r="B17" s="39" t="s">
        <v>503</v>
      </c>
      <c r="C17" s="168">
        <v>8773.7806770000007</v>
      </c>
      <c r="D17" s="168">
        <v>11440.553090999998</v>
      </c>
      <c r="E17" s="168">
        <v>8497.8130700000002</v>
      </c>
      <c r="F17" s="305">
        <v>10</v>
      </c>
      <c r="G17" s="305">
        <v>8</v>
      </c>
      <c r="H17" s="305">
        <v>10</v>
      </c>
      <c r="I17" s="17"/>
      <c r="J17" s="17"/>
    </row>
    <row r="18" spans="1:11" ht="11" customHeight="1" x14ac:dyDescent="0.15">
      <c r="A18" s="113" t="s">
        <v>38</v>
      </c>
      <c r="B18" s="39" t="s">
        <v>550</v>
      </c>
      <c r="C18" s="168">
        <v>15001.622039000003</v>
      </c>
      <c r="D18" s="168">
        <v>14767.801305000001</v>
      </c>
      <c r="E18" s="168">
        <v>8052.1711999999998</v>
      </c>
      <c r="F18" s="305">
        <v>5</v>
      </c>
      <c r="G18" s="305">
        <v>7</v>
      </c>
      <c r="H18" s="305">
        <v>11</v>
      </c>
      <c r="I18" s="17"/>
      <c r="J18" s="17"/>
      <c r="K18" s="17"/>
    </row>
    <row r="19" spans="1:11" ht="11" customHeight="1" x14ac:dyDescent="0.15">
      <c r="A19" s="113" t="s">
        <v>190</v>
      </c>
      <c r="B19" s="39" t="s">
        <v>365</v>
      </c>
      <c r="C19" s="168">
        <v>5464.5239999999985</v>
      </c>
      <c r="D19" s="168">
        <v>4273.2209999999995</v>
      </c>
      <c r="E19" s="168">
        <v>6615.9980000000005</v>
      </c>
      <c r="F19" s="305">
        <v>14</v>
      </c>
      <c r="G19" s="305">
        <v>14</v>
      </c>
      <c r="H19" s="305">
        <v>12</v>
      </c>
      <c r="I19" s="17"/>
      <c r="J19" s="17"/>
      <c r="K19" s="17"/>
    </row>
    <row r="20" spans="1:11" ht="11" customHeight="1" x14ac:dyDescent="0.15">
      <c r="A20" s="113" t="s">
        <v>268</v>
      </c>
      <c r="B20" s="39" t="s">
        <v>371</v>
      </c>
      <c r="C20" s="168">
        <v>1016.98</v>
      </c>
      <c r="D20" s="168">
        <v>1467.69</v>
      </c>
      <c r="E20" s="168">
        <v>5404.09</v>
      </c>
      <c r="F20" s="305">
        <v>41</v>
      </c>
      <c r="G20" s="305">
        <v>29</v>
      </c>
      <c r="H20" s="305">
        <v>13</v>
      </c>
      <c r="I20" s="17"/>
      <c r="J20" s="17"/>
      <c r="K20" s="17"/>
    </row>
    <row r="21" spans="1:11" ht="11" customHeight="1" x14ac:dyDescent="0.15">
      <c r="A21" s="113" t="s">
        <v>198</v>
      </c>
      <c r="B21" s="39" t="s">
        <v>671</v>
      </c>
      <c r="C21" s="168">
        <v>4772.2670849999995</v>
      </c>
      <c r="D21" s="168">
        <v>4229.9442859999999</v>
      </c>
      <c r="E21" s="168">
        <v>5274.8487460000015</v>
      </c>
      <c r="F21" s="305">
        <v>16</v>
      </c>
      <c r="G21" s="305">
        <v>15</v>
      </c>
      <c r="H21" s="305">
        <v>14</v>
      </c>
      <c r="I21" s="17"/>
      <c r="J21" s="17"/>
      <c r="K21" s="17"/>
    </row>
    <row r="22" spans="1:11" ht="11" customHeight="1" x14ac:dyDescent="0.15">
      <c r="A22" s="113" t="s">
        <v>39</v>
      </c>
      <c r="B22" s="39" t="s">
        <v>534</v>
      </c>
      <c r="C22" s="168">
        <v>6472.0192459999998</v>
      </c>
      <c r="D22" s="168">
        <v>5179.5738490000003</v>
      </c>
      <c r="E22" s="168">
        <v>5158.3506669999988</v>
      </c>
      <c r="F22" s="305">
        <v>12</v>
      </c>
      <c r="G22" s="305">
        <v>13</v>
      </c>
      <c r="H22" s="305">
        <v>15</v>
      </c>
      <c r="I22" s="17"/>
      <c r="J22" s="17"/>
    </row>
    <row r="23" spans="1:11" ht="11" customHeight="1" x14ac:dyDescent="0.15">
      <c r="A23" s="113" t="s">
        <v>245</v>
      </c>
      <c r="B23" s="39" t="s">
        <v>555</v>
      </c>
      <c r="C23" s="168">
        <v>5350.3947500000013</v>
      </c>
      <c r="D23" s="168">
        <v>5922.9883199999995</v>
      </c>
      <c r="E23" s="168">
        <v>4496.2079310000008</v>
      </c>
      <c r="F23" s="305">
        <v>15</v>
      </c>
      <c r="G23" s="305">
        <v>11</v>
      </c>
      <c r="H23" s="305">
        <v>16</v>
      </c>
      <c r="I23" s="17"/>
      <c r="J23" s="17"/>
    </row>
    <row r="24" spans="1:11" ht="11" customHeight="1" x14ac:dyDescent="0.15">
      <c r="A24" s="113" t="s">
        <v>282</v>
      </c>
      <c r="B24" s="39" t="s">
        <v>527</v>
      </c>
      <c r="C24" s="168">
        <v>1687.34</v>
      </c>
      <c r="D24" s="168">
        <v>318.76</v>
      </c>
      <c r="E24" s="168">
        <v>2954.335</v>
      </c>
      <c r="F24" s="305">
        <v>30</v>
      </c>
      <c r="G24" s="305">
        <v>83</v>
      </c>
      <c r="H24" s="305">
        <v>17</v>
      </c>
      <c r="I24" s="17"/>
      <c r="J24" s="17"/>
    </row>
    <row r="25" spans="1:11" ht="11" customHeight="1" x14ac:dyDescent="0.15">
      <c r="A25" s="113" t="s">
        <v>74</v>
      </c>
      <c r="B25" s="39" t="s">
        <v>488</v>
      </c>
      <c r="C25" s="168">
        <v>6827.9</v>
      </c>
      <c r="D25" s="168">
        <v>2979.2046789999999</v>
      </c>
      <c r="E25" s="168">
        <v>2831.5</v>
      </c>
      <c r="F25" s="305">
        <v>11</v>
      </c>
      <c r="G25" s="305">
        <v>17</v>
      </c>
      <c r="H25" s="305">
        <v>18</v>
      </c>
      <c r="I25" s="17"/>
      <c r="J25" s="17"/>
    </row>
    <row r="26" spans="1:11" ht="23" customHeight="1" x14ac:dyDescent="0.15">
      <c r="A26" s="129" t="s">
        <v>187</v>
      </c>
      <c r="B26" s="39" t="s">
        <v>512</v>
      </c>
      <c r="C26" s="168">
        <v>982.22500000000002</v>
      </c>
      <c r="D26" s="168">
        <v>1137.2</v>
      </c>
      <c r="E26" s="168">
        <v>2704.076</v>
      </c>
      <c r="F26" s="305">
        <v>44</v>
      </c>
      <c r="G26" s="305">
        <v>38</v>
      </c>
      <c r="H26" s="305">
        <v>19</v>
      </c>
      <c r="I26" s="17"/>
      <c r="J26" s="17"/>
    </row>
    <row r="27" spans="1:11" ht="11" customHeight="1" x14ac:dyDescent="0.15">
      <c r="A27" s="113" t="s">
        <v>199</v>
      </c>
      <c r="B27" s="39" t="s">
        <v>525</v>
      </c>
      <c r="C27" s="168">
        <v>1970.6134999999997</v>
      </c>
      <c r="D27" s="168">
        <v>2014.7731900000001</v>
      </c>
      <c r="E27" s="168">
        <v>2543.4914399999993</v>
      </c>
      <c r="F27" s="305">
        <v>25</v>
      </c>
      <c r="G27" s="305">
        <v>19</v>
      </c>
      <c r="H27" s="305">
        <v>20</v>
      </c>
      <c r="I27" s="17"/>
      <c r="J27" s="17"/>
    </row>
    <row r="28" spans="1:11" ht="11" customHeight="1" x14ac:dyDescent="0.15">
      <c r="A28" s="113" t="s">
        <v>201</v>
      </c>
      <c r="B28" s="39" t="s">
        <v>372</v>
      </c>
      <c r="C28" s="168">
        <v>1655.6780000000001</v>
      </c>
      <c r="D28" s="168">
        <v>1255.2074999999998</v>
      </c>
      <c r="E28" s="168">
        <v>2312.0230000000006</v>
      </c>
      <c r="F28" s="305">
        <v>31</v>
      </c>
      <c r="G28" s="305">
        <v>36</v>
      </c>
      <c r="H28" s="305">
        <v>21</v>
      </c>
      <c r="I28" s="17"/>
      <c r="J28" s="17"/>
    </row>
    <row r="29" spans="1:11" ht="11" customHeight="1" x14ac:dyDescent="0.15">
      <c r="A29" s="113" t="s">
        <v>142</v>
      </c>
      <c r="B29" s="39" t="s">
        <v>541</v>
      </c>
      <c r="C29" s="168">
        <v>2413.8522060000005</v>
      </c>
      <c r="D29" s="168">
        <v>1898.4733229999999</v>
      </c>
      <c r="E29" s="168">
        <v>1907.3470059999997</v>
      </c>
      <c r="F29" s="305">
        <v>20</v>
      </c>
      <c r="G29" s="305">
        <v>20</v>
      </c>
      <c r="H29" s="305">
        <v>22</v>
      </c>
      <c r="I29" s="17"/>
      <c r="J29" s="17"/>
    </row>
    <row r="30" spans="1:11" ht="11" customHeight="1" x14ac:dyDescent="0.15">
      <c r="A30" s="113" t="s">
        <v>144</v>
      </c>
      <c r="B30" s="39" t="s">
        <v>428</v>
      </c>
      <c r="C30" s="168">
        <v>841.14875000000006</v>
      </c>
      <c r="D30" s="168">
        <v>1654.6082000000001</v>
      </c>
      <c r="E30" s="168">
        <v>1804.2759999999998</v>
      </c>
      <c r="F30" s="305">
        <v>50</v>
      </c>
      <c r="G30" s="305">
        <v>25</v>
      </c>
      <c r="H30" s="305">
        <v>23</v>
      </c>
      <c r="I30" s="17"/>
      <c r="J30" s="17"/>
    </row>
    <row r="31" spans="1:11" ht="11" customHeight="1" x14ac:dyDescent="0.15">
      <c r="A31" s="113" t="s">
        <v>237</v>
      </c>
      <c r="B31" s="39" t="s">
        <v>502</v>
      </c>
      <c r="C31" s="168">
        <v>2999.9802499999996</v>
      </c>
      <c r="D31" s="168">
        <v>1732.0584600000002</v>
      </c>
      <c r="E31" s="168">
        <v>1793.0927000000001</v>
      </c>
      <c r="F31" s="305">
        <v>17</v>
      </c>
      <c r="G31" s="305">
        <v>24</v>
      </c>
      <c r="H31" s="305">
        <v>24</v>
      </c>
      <c r="I31" s="17"/>
      <c r="J31" s="17"/>
    </row>
    <row r="32" spans="1:11" ht="11" customHeight="1" x14ac:dyDescent="0.15">
      <c r="A32" s="113" t="s">
        <v>244</v>
      </c>
      <c r="B32" s="39" t="s">
        <v>375</v>
      </c>
      <c r="C32" s="168">
        <v>775.57427600000017</v>
      </c>
      <c r="D32" s="168">
        <v>1095.21036</v>
      </c>
      <c r="E32" s="168">
        <v>1744.1211800000003</v>
      </c>
      <c r="F32" s="305">
        <v>51</v>
      </c>
      <c r="G32" s="305">
        <v>40</v>
      </c>
      <c r="H32" s="305">
        <v>25</v>
      </c>
      <c r="I32" s="17"/>
      <c r="J32" s="17"/>
    </row>
    <row r="33" spans="1:10" ht="11" customHeight="1" x14ac:dyDescent="0.15">
      <c r="A33" s="113" t="s">
        <v>211</v>
      </c>
      <c r="B33" s="39" t="s">
        <v>376</v>
      </c>
      <c r="C33" s="168">
        <v>1919.97765</v>
      </c>
      <c r="D33" s="168">
        <v>1836.9</v>
      </c>
      <c r="E33" s="168">
        <v>1667.027</v>
      </c>
      <c r="F33" s="305">
        <v>26</v>
      </c>
      <c r="G33" s="305">
        <v>21</v>
      </c>
      <c r="H33" s="305">
        <v>26</v>
      </c>
      <c r="I33" s="17"/>
      <c r="J33" s="17"/>
    </row>
    <row r="34" spans="1:10" ht="11" customHeight="1" x14ac:dyDescent="0.15">
      <c r="A34" s="113" t="s">
        <v>239</v>
      </c>
      <c r="B34" s="39" t="s">
        <v>515</v>
      </c>
      <c r="C34" s="168">
        <v>2046.4591369999998</v>
      </c>
      <c r="D34" s="168">
        <v>2038.9069969999998</v>
      </c>
      <c r="E34" s="168">
        <v>1572.6308869999998</v>
      </c>
      <c r="F34" s="305">
        <v>23</v>
      </c>
      <c r="G34" s="305">
        <v>18</v>
      </c>
      <c r="H34" s="305">
        <v>27</v>
      </c>
      <c r="I34" s="17"/>
      <c r="J34" s="17"/>
    </row>
    <row r="35" spans="1:10" ht="11" customHeight="1" x14ac:dyDescent="0.15">
      <c r="A35" s="113" t="s">
        <v>233</v>
      </c>
      <c r="B35" s="39" t="s">
        <v>496</v>
      </c>
      <c r="C35" s="168">
        <v>1982.14148</v>
      </c>
      <c r="D35" s="168">
        <v>1446.0724</v>
      </c>
      <c r="E35" s="168">
        <v>1568.8579999999999</v>
      </c>
      <c r="F35" s="305">
        <v>24</v>
      </c>
      <c r="G35" s="305">
        <v>31</v>
      </c>
      <c r="H35" s="305">
        <v>28</v>
      </c>
      <c r="I35" s="17"/>
      <c r="J35" s="17"/>
    </row>
    <row r="36" spans="1:10" ht="11" customHeight="1" x14ac:dyDescent="0.15">
      <c r="A36" s="113" t="s">
        <v>184</v>
      </c>
      <c r="B36" s="39" t="s">
        <v>472</v>
      </c>
      <c r="C36" s="168">
        <v>1491.193096</v>
      </c>
      <c r="D36" s="168">
        <v>1512.2211439999996</v>
      </c>
      <c r="E36" s="168">
        <v>1440.8598610000004</v>
      </c>
      <c r="F36" s="305">
        <v>35</v>
      </c>
      <c r="G36" s="305">
        <v>28</v>
      </c>
      <c r="H36" s="305">
        <v>29</v>
      </c>
      <c r="I36" s="17"/>
      <c r="J36" s="17"/>
    </row>
    <row r="37" spans="1:10" ht="11" customHeight="1" x14ac:dyDescent="0.15">
      <c r="A37" s="113" t="s">
        <v>210</v>
      </c>
      <c r="B37" s="39" t="s">
        <v>467</v>
      </c>
      <c r="C37" s="168">
        <v>1144.3265490000001</v>
      </c>
      <c r="D37" s="168">
        <v>1732.8451229999994</v>
      </c>
      <c r="E37" s="168">
        <v>1420.545404</v>
      </c>
      <c r="F37" s="305">
        <v>38</v>
      </c>
      <c r="G37" s="305">
        <v>23</v>
      </c>
      <c r="H37" s="305">
        <v>30</v>
      </c>
      <c r="I37" s="17"/>
      <c r="J37" s="17"/>
    </row>
    <row r="38" spans="1:10" ht="11" customHeight="1" x14ac:dyDescent="0.15">
      <c r="A38" s="113" t="s">
        <v>164</v>
      </c>
      <c r="B38" s="39" t="s">
        <v>469</v>
      </c>
      <c r="C38" s="168">
        <v>2385.1067010000002</v>
      </c>
      <c r="D38" s="168">
        <v>3138.9179199999999</v>
      </c>
      <c r="E38" s="168">
        <v>1412.8560279999999</v>
      </c>
      <c r="F38" s="305">
        <v>21</v>
      </c>
      <c r="G38" s="305">
        <v>16</v>
      </c>
      <c r="H38" s="305">
        <v>31</v>
      </c>
      <c r="I38" s="17"/>
      <c r="J38" s="17"/>
    </row>
    <row r="39" spans="1:10" ht="33" customHeight="1" x14ac:dyDescent="0.15">
      <c r="A39" s="113" t="s">
        <v>185</v>
      </c>
      <c r="B39" s="39" t="s">
        <v>524</v>
      </c>
      <c r="C39" s="168">
        <v>2757.1249999999995</v>
      </c>
      <c r="D39" s="168">
        <v>1583.175</v>
      </c>
      <c r="E39" s="168">
        <v>1268.2269999999999</v>
      </c>
      <c r="F39" s="305">
        <v>18</v>
      </c>
      <c r="G39" s="305">
        <v>27</v>
      </c>
      <c r="H39" s="305">
        <v>32</v>
      </c>
      <c r="I39" s="17"/>
      <c r="J39" s="17"/>
    </row>
    <row r="40" spans="1:10" ht="11" customHeight="1" x14ac:dyDescent="0.15">
      <c r="A40" s="113" t="s">
        <v>197</v>
      </c>
      <c r="B40" s="39" t="s">
        <v>552</v>
      </c>
      <c r="C40" s="168">
        <v>1847.1542070000003</v>
      </c>
      <c r="D40" s="168">
        <v>1826.3308510000002</v>
      </c>
      <c r="E40" s="168">
        <v>1250.3274859999997</v>
      </c>
      <c r="F40" s="305">
        <v>28</v>
      </c>
      <c r="G40" s="305">
        <v>22</v>
      </c>
      <c r="H40" s="305">
        <v>33</v>
      </c>
      <c r="I40" s="17"/>
      <c r="J40" s="17"/>
    </row>
    <row r="41" spans="1:10" ht="11" customHeight="1" x14ac:dyDescent="0.15">
      <c r="A41" s="113" t="s">
        <v>192</v>
      </c>
      <c r="B41" s="39" t="s">
        <v>364</v>
      </c>
      <c r="C41" s="168">
        <v>2192.5890199999999</v>
      </c>
      <c r="D41" s="168">
        <v>1165.8316920000002</v>
      </c>
      <c r="E41" s="168">
        <v>1247.9435600000002</v>
      </c>
      <c r="F41" s="305">
        <v>22</v>
      </c>
      <c r="G41" s="305">
        <v>37</v>
      </c>
      <c r="H41" s="305">
        <v>34</v>
      </c>
      <c r="I41" s="17"/>
      <c r="J41" s="17"/>
    </row>
    <row r="42" spans="1:10" ht="11" customHeight="1" x14ac:dyDescent="0.15">
      <c r="A42" s="113" t="s">
        <v>236</v>
      </c>
      <c r="B42" s="39" t="s">
        <v>486</v>
      </c>
      <c r="C42" s="168">
        <v>1701.0070000000001</v>
      </c>
      <c r="D42" s="168">
        <v>1331.7279999999998</v>
      </c>
      <c r="E42" s="168">
        <v>1240.913</v>
      </c>
      <c r="F42" s="305">
        <v>29</v>
      </c>
      <c r="G42" s="305">
        <v>35</v>
      </c>
      <c r="H42" s="305">
        <v>35</v>
      </c>
      <c r="I42" s="17"/>
      <c r="J42" s="17"/>
    </row>
    <row r="43" spans="1:10" ht="11" customHeight="1" x14ac:dyDescent="0.15">
      <c r="A43" s="113" t="s">
        <v>235</v>
      </c>
      <c r="B43" s="39" t="s">
        <v>513</v>
      </c>
      <c r="C43" s="235">
        <v>1872.6930000000002</v>
      </c>
      <c r="D43" s="235">
        <v>1634.2259999999999</v>
      </c>
      <c r="E43" s="235">
        <v>1222.1300000000001</v>
      </c>
      <c r="F43" s="305">
        <v>27</v>
      </c>
      <c r="G43" s="305">
        <v>26</v>
      </c>
      <c r="H43" s="305">
        <v>36</v>
      </c>
      <c r="I43" s="17"/>
      <c r="J43" s="17"/>
    </row>
    <row r="44" spans="1:10" ht="11" customHeight="1" x14ac:dyDescent="0.15">
      <c r="A44" s="113" t="s">
        <v>246</v>
      </c>
      <c r="B44" s="39" t="s">
        <v>369</v>
      </c>
      <c r="C44" s="168">
        <v>1141.2588870000002</v>
      </c>
      <c r="D44" s="168">
        <v>1425.610643</v>
      </c>
      <c r="E44" s="168">
        <v>1086.0527800000002</v>
      </c>
      <c r="F44" s="305">
        <v>39</v>
      </c>
      <c r="G44" s="305">
        <v>32</v>
      </c>
      <c r="H44" s="305">
        <v>37</v>
      </c>
      <c r="I44" s="17"/>
      <c r="J44" s="17"/>
    </row>
    <row r="45" spans="1:10" ht="11" customHeight="1" x14ac:dyDescent="0.15">
      <c r="A45" s="113" t="s">
        <v>224</v>
      </c>
      <c r="B45" s="39" t="s">
        <v>390</v>
      </c>
      <c r="C45" s="168" t="s">
        <v>665</v>
      </c>
      <c r="D45" s="168">
        <v>240.59900000000002</v>
      </c>
      <c r="E45" s="168">
        <v>1005.1270000000001</v>
      </c>
      <c r="F45" s="167" t="s">
        <v>670</v>
      </c>
      <c r="G45" s="305">
        <v>99</v>
      </c>
      <c r="H45" s="305">
        <v>38</v>
      </c>
      <c r="I45" s="17"/>
      <c r="J45" s="17"/>
    </row>
    <row r="46" spans="1:10" ht="11" customHeight="1" x14ac:dyDescent="0.15">
      <c r="A46" s="113" t="s">
        <v>243</v>
      </c>
      <c r="B46" s="39" t="s">
        <v>367</v>
      </c>
      <c r="C46" s="168">
        <v>356.75842</v>
      </c>
      <c r="D46" s="168">
        <v>470.79313999999999</v>
      </c>
      <c r="E46" s="168">
        <v>989.71920000000011</v>
      </c>
      <c r="F46" s="305">
        <v>82</v>
      </c>
      <c r="G46" s="305">
        <v>66</v>
      </c>
      <c r="H46" s="305">
        <v>39</v>
      </c>
      <c r="I46" s="17"/>
      <c r="J46" s="17"/>
    </row>
    <row r="47" spans="1:10" ht="23" customHeight="1" x14ac:dyDescent="0.15">
      <c r="A47" s="113" t="s">
        <v>252</v>
      </c>
      <c r="B47" s="39" t="s">
        <v>506</v>
      </c>
      <c r="C47" s="168">
        <v>541.17500000000007</v>
      </c>
      <c r="D47" s="168">
        <v>989.02500000000009</v>
      </c>
      <c r="E47" s="168">
        <v>947.0100000000001</v>
      </c>
      <c r="F47" s="305">
        <v>64</v>
      </c>
      <c r="G47" s="305">
        <v>42</v>
      </c>
      <c r="H47" s="305">
        <v>40</v>
      </c>
      <c r="I47" s="17"/>
      <c r="J47" s="17"/>
    </row>
    <row r="48" spans="1:10" ht="39" x14ac:dyDescent="0.15">
      <c r="A48" s="113" t="s">
        <v>226</v>
      </c>
      <c r="B48" s="39" t="s">
        <v>483</v>
      </c>
      <c r="C48" s="168">
        <v>869.88754800000004</v>
      </c>
      <c r="D48" s="168">
        <v>390.43279999999999</v>
      </c>
      <c r="E48" s="168">
        <v>920.56585799999993</v>
      </c>
      <c r="F48" s="305">
        <v>48</v>
      </c>
      <c r="G48" s="305">
        <v>73</v>
      </c>
      <c r="H48" s="305">
        <v>41</v>
      </c>
      <c r="I48" s="17"/>
      <c r="J48" s="17"/>
    </row>
    <row r="49" spans="1:10" ht="11" customHeight="1" x14ac:dyDescent="0.15">
      <c r="A49" s="113" t="s">
        <v>283</v>
      </c>
      <c r="B49" s="39" t="s">
        <v>377</v>
      </c>
      <c r="C49" s="168">
        <v>406.358</v>
      </c>
      <c r="D49" s="168">
        <v>519.79599999999994</v>
      </c>
      <c r="E49" s="168">
        <v>919.63800000000015</v>
      </c>
      <c r="F49" s="305">
        <v>74</v>
      </c>
      <c r="G49" s="305">
        <v>61</v>
      </c>
      <c r="H49" s="305">
        <v>42</v>
      </c>
      <c r="I49" s="17"/>
      <c r="J49" s="17"/>
    </row>
    <row r="50" spans="1:10" ht="11" customHeight="1" x14ac:dyDescent="0.15">
      <c r="A50" s="113" t="s">
        <v>101</v>
      </c>
      <c r="B50" s="39" t="s">
        <v>672</v>
      </c>
      <c r="C50" s="168">
        <v>1242.1935299999998</v>
      </c>
      <c r="D50" s="168">
        <v>1364.7865999999999</v>
      </c>
      <c r="E50" s="168">
        <v>886.40372000000013</v>
      </c>
      <c r="F50" s="305">
        <v>37</v>
      </c>
      <c r="G50" s="305">
        <v>34</v>
      </c>
      <c r="H50" s="305">
        <v>43</v>
      </c>
      <c r="I50" s="17"/>
      <c r="J50" s="17"/>
    </row>
    <row r="51" spans="1:10" ht="23" customHeight="1" x14ac:dyDescent="0.15">
      <c r="A51" s="113" t="s">
        <v>254</v>
      </c>
      <c r="B51" s="39" t="s">
        <v>494</v>
      </c>
      <c r="C51" s="168">
        <v>2442.6665429999998</v>
      </c>
      <c r="D51" s="168">
        <v>672.782105</v>
      </c>
      <c r="E51" s="168">
        <v>885.63243899999998</v>
      </c>
      <c r="F51" s="305">
        <v>19</v>
      </c>
      <c r="G51" s="305">
        <v>53</v>
      </c>
      <c r="H51" s="305">
        <v>44</v>
      </c>
      <c r="I51" s="17"/>
      <c r="J51" s="17"/>
    </row>
    <row r="52" spans="1:10" ht="11" customHeight="1" x14ac:dyDescent="0.15">
      <c r="A52" s="113" t="s">
        <v>249</v>
      </c>
      <c r="B52" s="39" t="s">
        <v>389</v>
      </c>
      <c r="C52" s="168">
        <v>723.25574100000006</v>
      </c>
      <c r="D52" s="168">
        <v>1133.144</v>
      </c>
      <c r="E52" s="168">
        <v>852.93560000000002</v>
      </c>
      <c r="F52" s="305">
        <v>55</v>
      </c>
      <c r="G52" s="305">
        <v>39</v>
      </c>
      <c r="H52" s="305">
        <v>45</v>
      </c>
      <c r="I52" s="17"/>
      <c r="J52" s="17"/>
    </row>
    <row r="53" spans="1:10" ht="11" customHeight="1" x14ac:dyDescent="0.15">
      <c r="A53" s="113" t="s">
        <v>328</v>
      </c>
      <c r="B53" s="39" t="s">
        <v>569</v>
      </c>
      <c r="C53" s="168">
        <v>116.97200000000001</v>
      </c>
      <c r="D53" s="168">
        <v>464.49200000000002</v>
      </c>
      <c r="E53" s="168">
        <v>851.95499999999993</v>
      </c>
      <c r="F53" s="305">
        <v>147</v>
      </c>
      <c r="G53" s="305">
        <v>68</v>
      </c>
      <c r="H53" s="305">
        <v>46</v>
      </c>
      <c r="I53" s="17"/>
      <c r="J53" s="17"/>
    </row>
    <row r="54" spans="1:10" ht="11" customHeight="1" x14ac:dyDescent="0.15">
      <c r="A54" s="113" t="s">
        <v>284</v>
      </c>
      <c r="B54" s="39" t="s">
        <v>516</v>
      </c>
      <c r="C54" s="168">
        <v>772.02649200000008</v>
      </c>
      <c r="D54" s="168">
        <v>534.72385300000008</v>
      </c>
      <c r="E54" s="168">
        <v>849.98947699999997</v>
      </c>
      <c r="F54" s="305">
        <v>52</v>
      </c>
      <c r="G54" s="305">
        <v>59</v>
      </c>
      <c r="H54" s="305">
        <v>47</v>
      </c>
      <c r="I54" s="17"/>
      <c r="J54" s="17"/>
    </row>
    <row r="55" spans="1:10" ht="11" customHeight="1" x14ac:dyDescent="0.15">
      <c r="A55" s="113" t="s">
        <v>209</v>
      </c>
      <c r="B55" s="39" t="s">
        <v>673</v>
      </c>
      <c r="C55" s="168">
        <v>1074.7387739999999</v>
      </c>
      <c r="D55" s="168">
        <v>137.554226</v>
      </c>
      <c r="E55" s="168">
        <v>844.21399999999994</v>
      </c>
      <c r="F55" s="305">
        <v>40</v>
      </c>
      <c r="G55" s="305">
        <v>133</v>
      </c>
      <c r="H55" s="305">
        <v>48</v>
      </c>
      <c r="I55" s="17"/>
      <c r="J55" s="17"/>
    </row>
    <row r="56" spans="1:10" ht="26" x14ac:dyDescent="0.15">
      <c r="A56" s="113" t="s">
        <v>200</v>
      </c>
      <c r="B56" s="39" t="s">
        <v>484</v>
      </c>
      <c r="C56" s="168">
        <v>1010.0428279999999</v>
      </c>
      <c r="D56" s="168">
        <v>556.03335199999992</v>
      </c>
      <c r="E56" s="168">
        <v>771.82143099999962</v>
      </c>
      <c r="F56" s="305">
        <v>42</v>
      </c>
      <c r="G56" s="305">
        <v>56</v>
      </c>
      <c r="H56" s="305">
        <v>49</v>
      </c>
      <c r="I56" s="17"/>
      <c r="J56" s="17"/>
    </row>
    <row r="57" spans="1:10" ht="11" customHeight="1" x14ac:dyDescent="0.15">
      <c r="A57" s="113" t="s">
        <v>248</v>
      </c>
      <c r="B57" s="39" t="s">
        <v>383</v>
      </c>
      <c r="C57" s="168">
        <v>171.583</v>
      </c>
      <c r="D57" s="168">
        <v>544.64300000000003</v>
      </c>
      <c r="E57" s="168">
        <v>767.22199999999998</v>
      </c>
      <c r="F57" s="305">
        <v>126</v>
      </c>
      <c r="G57" s="305">
        <v>57</v>
      </c>
      <c r="H57" s="305">
        <v>50</v>
      </c>
      <c r="I57" s="17"/>
      <c r="J57" s="17"/>
    </row>
    <row r="58" spans="1:10" ht="11" customHeight="1" x14ac:dyDescent="0.15">
      <c r="A58" s="113" t="s">
        <v>247</v>
      </c>
      <c r="B58" s="39" t="s">
        <v>529</v>
      </c>
      <c r="C58" s="168">
        <v>939.67017999999996</v>
      </c>
      <c r="D58" s="168">
        <v>773.07170999999994</v>
      </c>
      <c r="E58" s="168">
        <v>723.14537000000007</v>
      </c>
      <c r="F58" s="305">
        <v>46</v>
      </c>
      <c r="G58" s="305">
        <v>47</v>
      </c>
      <c r="H58" s="305">
        <v>51</v>
      </c>
      <c r="I58" s="114"/>
      <c r="J58" s="114"/>
    </row>
    <row r="59" spans="1:10" x14ac:dyDescent="0.15">
      <c r="A59" s="66"/>
      <c r="B59" s="67"/>
      <c r="C59" s="68"/>
      <c r="D59" s="68"/>
      <c r="E59" s="68"/>
      <c r="F59" s="68"/>
      <c r="G59" s="68"/>
      <c r="H59" s="65" t="s">
        <v>26</v>
      </c>
      <c r="I59" s="17"/>
      <c r="J59" s="17"/>
    </row>
    <row r="60" spans="1:10" x14ac:dyDescent="0.15">
      <c r="A60" s="278" t="s">
        <v>648</v>
      </c>
      <c r="B60" s="278"/>
      <c r="C60" s="278"/>
      <c r="D60" s="278"/>
      <c r="E60" s="278"/>
      <c r="F60" s="278"/>
      <c r="G60" s="64"/>
      <c r="H60" s="64"/>
      <c r="I60" s="17"/>
      <c r="J60" s="17"/>
    </row>
    <row r="61" spans="1:10" ht="11" customHeight="1" x14ac:dyDescent="0.15">
      <c r="A61" s="279" t="s">
        <v>20</v>
      </c>
      <c r="B61" s="282" t="s">
        <v>21</v>
      </c>
      <c r="C61" s="285" t="s">
        <v>16</v>
      </c>
      <c r="D61" s="285"/>
      <c r="E61" s="285"/>
      <c r="F61" s="285" t="s">
        <v>19</v>
      </c>
      <c r="G61" s="285"/>
      <c r="H61" s="285"/>
      <c r="I61" s="17"/>
      <c r="J61" s="17"/>
    </row>
    <row r="62" spans="1:10" ht="11" customHeight="1" x14ac:dyDescent="0.15">
      <c r="A62" s="280"/>
      <c r="B62" s="283"/>
      <c r="C62" s="274" t="s">
        <v>598</v>
      </c>
      <c r="D62" s="274" t="s">
        <v>599</v>
      </c>
      <c r="E62" s="274" t="s">
        <v>600</v>
      </c>
      <c r="F62" s="274" t="s">
        <v>598</v>
      </c>
      <c r="G62" s="274" t="s">
        <v>599</v>
      </c>
      <c r="H62" s="274" t="s">
        <v>600</v>
      </c>
      <c r="I62" s="17"/>
      <c r="J62" s="17"/>
    </row>
    <row r="63" spans="1:10" ht="14.25" customHeight="1" x14ac:dyDescent="0.15">
      <c r="A63" s="281"/>
      <c r="B63" s="284"/>
      <c r="C63" s="275"/>
      <c r="D63" s="275"/>
      <c r="E63" s="275"/>
      <c r="F63" s="275"/>
      <c r="G63" s="275"/>
      <c r="H63" s="275"/>
      <c r="I63" s="17"/>
      <c r="J63" s="17"/>
    </row>
    <row r="64" spans="1:10" ht="2" customHeight="1" x14ac:dyDescent="0.15">
      <c r="A64" s="132"/>
      <c r="B64" s="132"/>
      <c r="C64" s="122"/>
      <c r="D64" s="122"/>
      <c r="E64" s="122"/>
      <c r="F64" s="122"/>
      <c r="G64" s="122"/>
      <c r="H64" s="122"/>
      <c r="I64" s="17"/>
      <c r="J64" s="17"/>
    </row>
    <row r="65" spans="1:10" ht="11" customHeight="1" x14ac:dyDescent="0.15">
      <c r="A65" s="113" t="s">
        <v>124</v>
      </c>
      <c r="B65" s="39" t="s">
        <v>449</v>
      </c>
      <c r="C65" s="168">
        <v>324.37369000000007</v>
      </c>
      <c r="D65" s="168">
        <v>252.92757900000004</v>
      </c>
      <c r="E65" s="168">
        <v>694.57498099999987</v>
      </c>
      <c r="F65" s="305">
        <v>88</v>
      </c>
      <c r="G65" s="305">
        <v>96</v>
      </c>
      <c r="H65" s="305">
        <v>52</v>
      </c>
      <c r="I65" s="17"/>
      <c r="J65" s="17"/>
    </row>
    <row r="66" spans="1:10" ht="11" customHeight="1" x14ac:dyDescent="0.15">
      <c r="A66" s="113" t="s">
        <v>320</v>
      </c>
      <c r="B66" s="39" t="s">
        <v>559</v>
      </c>
      <c r="C66" s="168">
        <v>387.50488400000006</v>
      </c>
      <c r="D66" s="168">
        <v>844.75291300000004</v>
      </c>
      <c r="E66" s="168">
        <v>677.09247000000005</v>
      </c>
      <c r="F66" s="305">
        <v>77</v>
      </c>
      <c r="G66" s="305">
        <v>46</v>
      </c>
      <c r="H66" s="305">
        <v>53</v>
      </c>
      <c r="I66" s="17"/>
      <c r="J66" s="17"/>
    </row>
    <row r="67" spans="1:10" ht="23" customHeight="1" x14ac:dyDescent="0.15">
      <c r="A67" s="113" t="s">
        <v>165</v>
      </c>
      <c r="B67" s="39" t="s">
        <v>471</v>
      </c>
      <c r="C67" s="168">
        <v>1256.9213649999999</v>
      </c>
      <c r="D67" s="168">
        <v>693.25693000000001</v>
      </c>
      <c r="E67" s="168">
        <v>666.32799599999998</v>
      </c>
      <c r="F67" s="305">
        <v>36</v>
      </c>
      <c r="G67" s="305">
        <v>52</v>
      </c>
      <c r="H67" s="305">
        <v>54</v>
      </c>
      <c r="I67" s="17"/>
      <c r="J67" s="17"/>
    </row>
    <row r="68" spans="1:10" ht="11" customHeight="1" x14ac:dyDescent="0.15">
      <c r="A68" s="113" t="s">
        <v>146</v>
      </c>
      <c r="B68" s="39" t="s">
        <v>459</v>
      </c>
      <c r="C68" s="235">
        <v>958.68650800000012</v>
      </c>
      <c r="D68" s="235">
        <v>860.38863499999991</v>
      </c>
      <c r="E68" s="235">
        <v>642.03824500000007</v>
      </c>
      <c r="F68" s="305">
        <v>45</v>
      </c>
      <c r="G68" s="305">
        <v>44</v>
      </c>
      <c r="H68" s="305">
        <v>55</v>
      </c>
      <c r="I68" s="17"/>
      <c r="J68" s="17"/>
    </row>
    <row r="69" spans="1:10" ht="23" customHeight="1" x14ac:dyDescent="0.15">
      <c r="A69" s="113" t="s">
        <v>141</v>
      </c>
      <c r="B69" s="39" t="s">
        <v>453</v>
      </c>
      <c r="C69" s="168">
        <v>1612.4991649999999</v>
      </c>
      <c r="D69" s="168">
        <v>1373.5024559999999</v>
      </c>
      <c r="E69" s="168">
        <v>638.47869799999989</v>
      </c>
      <c r="F69" s="305">
        <v>33</v>
      </c>
      <c r="G69" s="305">
        <v>33</v>
      </c>
      <c r="H69" s="305">
        <v>56</v>
      </c>
      <c r="I69" s="17"/>
      <c r="J69" s="17"/>
    </row>
    <row r="70" spans="1:10" ht="11" customHeight="1" x14ac:dyDescent="0.15">
      <c r="A70" s="113" t="s">
        <v>110</v>
      </c>
      <c r="B70" s="39" t="s">
        <v>437</v>
      </c>
      <c r="C70" s="168">
        <v>133.629729</v>
      </c>
      <c r="D70" s="168">
        <v>96.49057599999999</v>
      </c>
      <c r="E70" s="168">
        <v>634.20768199999986</v>
      </c>
      <c r="F70" s="305">
        <v>138</v>
      </c>
      <c r="G70" s="305">
        <v>155</v>
      </c>
      <c r="H70" s="305">
        <v>57</v>
      </c>
      <c r="I70" s="17"/>
      <c r="J70" s="17"/>
    </row>
    <row r="71" spans="1:10" ht="11" customHeight="1" x14ac:dyDescent="0.15">
      <c r="A71" s="113" t="s">
        <v>256</v>
      </c>
      <c r="B71" s="39" t="s">
        <v>378</v>
      </c>
      <c r="C71" s="168">
        <v>680.04868700000009</v>
      </c>
      <c r="D71" s="168">
        <v>732.46083600000009</v>
      </c>
      <c r="E71" s="168">
        <v>616.20522800000003</v>
      </c>
      <c r="F71" s="305">
        <v>57</v>
      </c>
      <c r="G71" s="305">
        <v>51</v>
      </c>
      <c r="H71" s="305">
        <v>58</v>
      </c>
      <c r="I71" s="17"/>
      <c r="J71" s="17"/>
    </row>
    <row r="72" spans="1:10" ht="11" customHeight="1" x14ac:dyDescent="0.15">
      <c r="A72" s="113" t="s">
        <v>240</v>
      </c>
      <c r="B72" s="39" t="s">
        <v>382</v>
      </c>
      <c r="C72" s="168">
        <v>489.16714999999999</v>
      </c>
      <c r="D72" s="168">
        <v>413.38557100000003</v>
      </c>
      <c r="E72" s="168">
        <v>598.74229000000003</v>
      </c>
      <c r="F72" s="305">
        <v>71</v>
      </c>
      <c r="G72" s="305">
        <v>70</v>
      </c>
      <c r="H72" s="305">
        <v>59</v>
      </c>
      <c r="I72" s="17"/>
      <c r="J72" s="17"/>
    </row>
    <row r="73" spans="1:10" ht="11" customHeight="1" x14ac:dyDescent="0.15">
      <c r="A73" s="113" t="s">
        <v>242</v>
      </c>
      <c r="B73" s="39" t="s">
        <v>508</v>
      </c>
      <c r="C73" s="168">
        <v>503.57799999999997</v>
      </c>
      <c r="D73" s="168">
        <v>486.54</v>
      </c>
      <c r="E73" s="168">
        <v>597.93799999999999</v>
      </c>
      <c r="F73" s="305">
        <v>69</v>
      </c>
      <c r="G73" s="305">
        <v>64</v>
      </c>
      <c r="H73" s="305">
        <v>60</v>
      </c>
      <c r="I73" s="17"/>
      <c r="J73" s="17"/>
    </row>
    <row r="74" spans="1:10" ht="11" customHeight="1" x14ac:dyDescent="0.15">
      <c r="A74" s="113" t="s">
        <v>269</v>
      </c>
      <c r="B74" s="39" t="s">
        <v>558</v>
      </c>
      <c r="C74" s="168">
        <v>603.02259000000004</v>
      </c>
      <c r="D74" s="168">
        <v>336.02952000000005</v>
      </c>
      <c r="E74" s="168">
        <v>589.82814199999996</v>
      </c>
      <c r="F74" s="305">
        <v>60</v>
      </c>
      <c r="G74" s="305">
        <v>81</v>
      </c>
      <c r="H74" s="305">
        <v>61</v>
      </c>
      <c r="I74" s="17"/>
      <c r="J74" s="17"/>
    </row>
    <row r="75" spans="1:10" ht="23" customHeight="1" x14ac:dyDescent="0.15">
      <c r="A75" s="113" t="s">
        <v>234</v>
      </c>
      <c r="B75" s="39" t="s">
        <v>493</v>
      </c>
      <c r="C75" s="168">
        <v>1604.1385299999999</v>
      </c>
      <c r="D75" s="168">
        <v>933.53336000000013</v>
      </c>
      <c r="E75" s="168">
        <v>584.97788500000001</v>
      </c>
      <c r="F75" s="305">
        <v>34</v>
      </c>
      <c r="G75" s="305">
        <v>43</v>
      </c>
      <c r="H75" s="305">
        <v>62</v>
      </c>
      <c r="I75" s="17"/>
      <c r="J75" s="17"/>
    </row>
    <row r="76" spans="1:10" ht="11" customHeight="1" x14ac:dyDescent="0.15">
      <c r="A76" s="113" t="s">
        <v>255</v>
      </c>
      <c r="B76" s="39" t="s">
        <v>358</v>
      </c>
      <c r="C76" s="168">
        <v>509.38834199999985</v>
      </c>
      <c r="D76" s="168">
        <v>537.22550000000001</v>
      </c>
      <c r="E76" s="168">
        <v>582.81999999999994</v>
      </c>
      <c r="F76" s="305">
        <v>68</v>
      </c>
      <c r="G76" s="305">
        <v>58</v>
      </c>
      <c r="H76" s="305">
        <v>63</v>
      </c>
      <c r="I76" s="17"/>
      <c r="J76" s="17"/>
    </row>
    <row r="77" spans="1:10" ht="11" customHeight="1" x14ac:dyDescent="0.15">
      <c r="A77" s="113" t="s">
        <v>194</v>
      </c>
      <c r="B77" s="39" t="s">
        <v>674</v>
      </c>
      <c r="C77" s="168">
        <v>636.52600000000007</v>
      </c>
      <c r="D77" s="168">
        <v>740.29599999999994</v>
      </c>
      <c r="E77" s="168">
        <v>567.6629999999999</v>
      </c>
      <c r="F77" s="305">
        <v>58</v>
      </c>
      <c r="G77" s="305">
        <v>50</v>
      </c>
      <c r="H77" s="305">
        <v>64</v>
      </c>
      <c r="I77" s="17"/>
      <c r="J77" s="17"/>
    </row>
    <row r="78" spans="1:10" ht="11" customHeight="1" x14ac:dyDescent="0.15">
      <c r="A78" s="113" t="s">
        <v>212</v>
      </c>
      <c r="B78" s="39" t="s">
        <v>492</v>
      </c>
      <c r="C78" s="168">
        <v>1654.8449999999998</v>
      </c>
      <c r="D78" s="168">
        <v>1455.0567999999998</v>
      </c>
      <c r="E78" s="168">
        <v>539.89480000000003</v>
      </c>
      <c r="F78" s="305">
        <v>32</v>
      </c>
      <c r="G78" s="305">
        <v>30</v>
      </c>
      <c r="H78" s="305">
        <v>65</v>
      </c>
      <c r="I78" s="17"/>
      <c r="J78" s="17"/>
    </row>
    <row r="79" spans="1:10" ht="11" customHeight="1" x14ac:dyDescent="0.15">
      <c r="A79" s="113" t="s">
        <v>258</v>
      </c>
      <c r="B79" s="39" t="s">
        <v>366</v>
      </c>
      <c r="C79" s="168">
        <v>6262.1</v>
      </c>
      <c r="D79" s="168">
        <v>26.5</v>
      </c>
      <c r="E79" s="168">
        <v>534.15</v>
      </c>
      <c r="F79" s="305">
        <v>13</v>
      </c>
      <c r="G79" s="305">
        <v>239</v>
      </c>
      <c r="H79" s="305">
        <v>66</v>
      </c>
      <c r="I79" s="17"/>
      <c r="J79" s="17"/>
    </row>
    <row r="80" spans="1:10" ht="11" customHeight="1" x14ac:dyDescent="0.15">
      <c r="A80" s="113" t="s">
        <v>323</v>
      </c>
      <c r="B80" s="39" t="s">
        <v>411</v>
      </c>
      <c r="C80" s="168">
        <v>382.46036999999995</v>
      </c>
      <c r="D80" s="168">
        <v>249.50005500000003</v>
      </c>
      <c r="E80" s="168">
        <v>515.40003400000001</v>
      </c>
      <c r="F80" s="305">
        <v>78</v>
      </c>
      <c r="G80" s="305">
        <v>97</v>
      </c>
      <c r="H80" s="305">
        <v>67</v>
      </c>
      <c r="I80" s="17"/>
      <c r="J80" s="17"/>
    </row>
    <row r="81" spans="1:10" ht="11" customHeight="1" x14ac:dyDescent="0.15">
      <c r="A81" s="113" t="s">
        <v>298</v>
      </c>
      <c r="B81" s="39" t="s">
        <v>393</v>
      </c>
      <c r="C81" s="168" t="s">
        <v>665</v>
      </c>
      <c r="D81" s="168">
        <v>20.975999999999999</v>
      </c>
      <c r="E81" s="168">
        <v>492.43600000000004</v>
      </c>
      <c r="F81" s="167" t="s">
        <v>670</v>
      </c>
      <c r="G81" s="305">
        <v>264</v>
      </c>
      <c r="H81" s="305">
        <v>68</v>
      </c>
      <c r="I81" s="17"/>
      <c r="J81" s="17"/>
    </row>
    <row r="82" spans="1:10" ht="11" customHeight="1" x14ac:dyDescent="0.15">
      <c r="A82" s="113" t="s">
        <v>305</v>
      </c>
      <c r="B82" s="39" t="s">
        <v>381</v>
      </c>
      <c r="C82" s="168">
        <v>767</v>
      </c>
      <c r="D82" s="168">
        <v>132.5</v>
      </c>
      <c r="E82" s="168">
        <v>471.78460000000001</v>
      </c>
      <c r="F82" s="305">
        <v>53</v>
      </c>
      <c r="G82" s="305">
        <v>138</v>
      </c>
      <c r="H82" s="305">
        <v>69</v>
      </c>
      <c r="I82" s="17"/>
      <c r="J82" s="17"/>
    </row>
    <row r="83" spans="1:10" ht="11" customHeight="1" x14ac:dyDescent="0.15">
      <c r="A83" s="113" t="s">
        <v>270</v>
      </c>
      <c r="B83" s="39" t="s">
        <v>392</v>
      </c>
      <c r="C83" s="168">
        <v>402</v>
      </c>
      <c r="D83" s="168">
        <v>656</v>
      </c>
      <c r="E83" s="168">
        <v>461.99599999999998</v>
      </c>
      <c r="F83" s="305">
        <v>76</v>
      </c>
      <c r="G83" s="305">
        <v>54</v>
      </c>
      <c r="H83" s="305">
        <v>70</v>
      </c>
      <c r="I83" s="17"/>
      <c r="J83" s="17"/>
    </row>
    <row r="84" spans="1:10" ht="11" customHeight="1" x14ac:dyDescent="0.15">
      <c r="A84" s="113" t="s">
        <v>271</v>
      </c>
      <c r="B84" s="39" t="s">
        <v>479</v>
      </c>
      <c r="C84" s="168">
        <v>403.62123700000001</v>
      </c>
      <c r="D84" s="168">
        <v>752.68343499999992</v>
      </c>
      <c r="E84" s="168">
        <v>455.13773099999997</v>
      </c>
      <c r="F84" s="305">
        <v>75</v>
      </c>
      <c r="G84" s="305">
        <v>49</v>
      </c>
      <c r="H84" s="305">
        <v>71</v>
      </c>
      <c r="I84" s="17"/>
      <c r="J84" s="17"/>
    </row>
    <row r="85" spans="1:10" ht="11" customHeight="1" x14ac:dyDescent="0.15">
      <c r="A85" s="113" t="s">
        <v>112</v>
      </c>
      <c r="B85" s="39" t="s">
        <v>343</v>
      </c>
      <c r="C85" s="168">
        <v>353.97819199999998</v>
      </c>
      <c r="D85" s="168">
        <v>255.196968</v>
      </c>
      <c r="E85" s="168">
        <v>448.45194400000003</v>
      </c>
      <c r="F85" s="305">
        <v>83</v>
      </c>
      <c r="G85" s="305">
        <v>94</v>
      </c>
      <c r="H85" s="305">
        <v>72</v>
      </c>
      <c r="I85" s="17"/>
      <c r="J85" s="17"/>
    </row>
    <row r="86" spans="1:10" ht="11" customHeight="1" x14ac:dyDescent="0.15">
      <c r="A86" s="113" t="s">
        <v>213</v>
      </c>
      <c r="B86" s="39" t="s">
        <v>373</v>
      </c>
      <c r="C86" s="168">
        <v>857.91509999999971</v>
      </c>
      <c r="D86" s="168">
        <v>1094.4675</v>
      </c>
      <c r="E86" s="168">
        <v>447.80870000000004</v>
      </c>
      <c r="F86" s="305">
        <v>49</v>
      </c>
      <c r="G86" s="305">
        <v>41</v>
      </c>
      <c r="H86" s="305">
        <v>73</v>
      </c>
      <c r="I86" s="17"/>
      <c r="J86" s="17"/>
    </row>
    <row r="87" spans="1:10" ht="23" customHeight="1" x14ac:dyDescent="0.15">
      <c r="A87" s="113" t="s">
        <v>218</v>
      </c>
      <c r="B87" s="39" t="s">
        <v>451</v>
      </c>
      <c r="C87" s="168">
        <v>136.18845900000002</v>
      </c>
      <c r="D87" s="168">
        <v>202.26500000000001</v>
      </c>
      <c r="E87" s="168">
        <v>426.70650000000001</v>
      </c>
      <c r="F87" s="305">
        <v>137</v>
      </c>
      <c r="G87" s="305">
        <v>109</v>
      </c>
      <c r="H87" s="305">
        <v>74</v>
      </c>
      <c r="I87" s="17"/>
      <c r="J87" s="17"/>
    </row>
    <row r="88" spans="1:10" ht="11" customHeight="1" x14ac:dyDescent="0.15">
      <c r="A88" s="113" t="s">
        <v>166</v>
      </c>
      <c r="B88" s="39" t="s">
        <v>473</v>
      </c>
      <c r="C88" s="168">
        <v>312.97103300000003</v>
      </c>
      <c r="D88" s="168">
        <v>443.18711799999994</v>
      </c>
      <c r="E88" s="168">
        <v>411.18114999999983</v>
      </c>
      <c r="F88" s="305">
        <v>90</v>
      </c>
      <c r="G88" s="305">
        <v>69</v>
      </c>
      <c r="H88" s="305">
        <v>75</v>
      </c>
      <c r="I88" s="17"/>
      <c r="J88" s="17"/>
    </row>
    <row r="89" spans="1:10" ht="11" customHeight="1" x14ac:dyDescent="0.15">
      <c r="A89" s="113" t="s">
        <v>205</v>
      </c>
      <c r="B89" s="39" t="s">
        <v>551</v>
      </c>
      <c r="C89" s="168">
        <v>206.45882499999999</v>
      </c>
      <c r="D89" s="168">
        <v>298.32402999999999</v>
      </c>
      <c r="E89" s="168">
        <v>400.75319999999994</v>
      </c>
      <c r="F89" s="305">
        <v>113</v>
      </c>
      <c r="G89" s="305">
        <v>84</v>
      </c>
      <c r="H89" s="305">
        <v>76</v>
      </c>
      <c r="I89" s="17"/>
      <c r="J89" s="17"/>
    </row>
    <row r="90" spans="1:10" ht="24" customHeight="1" x14ac:dyDescent="0.15">
      <c r="A90" s="113" t="s">
        <v>196</v>
      </c>
      <c r="B90" s="39" t="s">
        <v>498</v>
      </c>
      <c r="C90" s="168">
        <v>312.01334499999996</v>
      </c>
      <c r="D90" s="168">
        <v>281.85106100000002</v>
      </c>
      <c r="E90" s="168">
        <v>383.76688000000001</v>
      </c>
      <c r="F90" s="305">
        <v>91</v>
      </c>
      <c r="G90" s="305">
        <v>87</v>
      </c>
      <c r="H90" s="305">
        <v>77</v>
      </c>
      <c r="I90" s="17"/>
      <c r="J90" s="17"/>
    </row>
    <row r="91" spans="1:10" ht="11" customHeight="1" x14ac:dyDescent="0.15">
      <c r="A91" s="113" t="s">
        <v>286</v>
      </c>
      <c r="B91" s="39" t="s">
        <v>465</v>
      </c>
      <c r="C91" s="168">
        <v>212.37891999999999</v>
      </c>
      <c r="D91" s="168">
        <v>235.29815100000002</v>
      </c>
      <c r="E91" s="168">
        <v>381.82424200000003</v>
      </c>
      <c r="F91" s="305">
        <v>112</v>
      </c>
      <c r="G91" s="305">
        <v>102</v>
      </c>
      <c r="H91" s="305">
        <v>78</v>
      </c>
      <c r="I91" s="17"/>
      <c r="J91" s="17"/>
    </row>
    <row r="92" spans="1:10" ht="23" customHeight="1" x14ac:dyDescent="0.15">
      <c r="A92" s="113" t="s">
        <v>202</v>
      </c>
      <c r="B92" s="39" t="s">
        <v>422</v>
      </c>
      <c r="C92" s="168">
        <v>321.51793899999996</v>
      </c>
      <c r="D92" s="168">
        <v>380.51664099999994</v>
      </c>
      <c r="E92" s="168">
        <v>379.98174500000005</v>
      </c>
      <c r="F92" s="305">
        <v>89</v>
      </c>
      <c r="G92" s="305">
        <v>74</v>
      </c>
      <c r="H92" s="305">
        <v>79</v>
      </c>
      <c r="I92" s="17"/>
      <c r="J92" s="17"/>
    </row>
    <row r="93" spans="1:10" ht="11" customHeight="1" x14ac:dyDescent="0.15">
      <c r="A93" s="113" t="s">
        <v>250</v>
      </c>
      <c r="B93" s="39" t="s">
        <v>511</v>
      </c>
      <c r="C93" s="168">
        <v>629.45801900000004</v>
      </c>
      <c r="D93" s="168">
        <v>642.64187000000004</v>
      </c>
      <c r="E93" s="168">
        <v>378.21280000000002</v>
      </c>
      <c r="F93" s="305">
        <v>59</v>
      </c>
      <c r="G93" s="305">
        <v>55</v>
      </c>
      <c r="H93" s="305">
        <v>80</v>
      </c>
      <c r="I93" s="17"/>
      <c r="J93" s="17"/>
    </row>
    <row r="94" spans="1:10" ht="11" customHeight="1" x14ac:dyDescent="0.15">
      <c r="A94" s="113" t="s">
        <v>261</v>
      </c>
      <c r="B94" s="39" t="s">
        <v>519</v>
      </c>
      <c r="C94" s="168">
        <v>309.46510200000006</v>
      </c>
      <c r="D94" s="168">
        <v>272.76717000000002</v>
      </c>
      <c r="E94" s="168">
        <v>375.50923700000004</v>
      </c>
      <c r="F94" s="305">
        <v>92</v>
      </c>
      <c r="G94" s="305">
        <v>89</v>
      </c>
      <c r="H94" s="305">
        <v>81</v>
      </c>
      <c r="I94" s="17"/>
      <c r="J94" s="17"/>
    </row>
    <row r="95" spans="1:10" ht="26" x14ac:dyDescent="0.15">
      <c r="A95" s="113" t="s">
        <v>310</v>
      </c>
      <c r="B95" s="39" t="s">
        <v>495</v>
      </c>
      <c r="C95" s="168">
        <v>151.98530299999999</v>
      </c>
      <c r="D95" s="168">
        <v>249.03064699999999</v>
      </c>
      <c r="E95" s="168">
        <v>375.01751000000002</v>
      </c>
      <c r="F95" s="305">
        <v>132</v>
      </c>
      <c r="G95" s="305">
        <v>98</v>
      </c>
      <c r="H95" s="305">
        <v>82</v>
      </c>
      <c r="I95" s="17"/>
      <c r="J95" s="17"/>
    </row>
    <row r="96" spans="1:10" ht="11" customHeight="1" x14ac:dyDescent="0.15">
      <c r="A96" s="113" t="s">
        <v>290</v>
      </c>
      <c r="B96" s="39" t="s">
        <v>528</v>
      </c>
      <c r="C96" s="168">
        <v>455.09322000000003</v>
      </c>
      <c r="D96" s="168">
        <v>291.87058000000002</v>
      </c>
      <c r="E96" s="168">
        <v>372.94320999999997</v>
      </c>
      <c r="F96" s="305">
        <v>73</v>
      </c>
      <c r="G96" s="305">
        <v>85</v>
      </c>
      <c r="H96" s="305">
        <v>83</v>
      </c>
      <c r="I96" s="17"/>
      <c r="J96" s="17"/>
    </row>
    <row r="97" spans="1:10" ht="11" customHeight="1" x14ac:dyDescent="0.15">
      <c r="A97" s="113" t="s">
        <v>257</v>
      </c>
      <c r="B97" s="39" t="s">
        <v>380</v>
      </c>
      <c r="C97" s="168">
        <v>262.77499999999998</v>
      </c>
      <c r="D97" s="168">
        <v>207.84</v>
      </c>
      <c r="E97" s="168">
        <v>363.97199999999998</v>
      </c>
      <c r="F97" s="305">
        <v>104</v>
      </c>
      <c r="G97" s="305">
        <v>107</v>
      </c>
      <c r="H97" s="305">
        <v>84</v>
      </c>
      <c r="I97" s="17"/>
      <c r="J97" s="17"/>
    </row>
    <row r="98" spans="1:10" ht="11" customHeight="1" x14ac:dyDescent="0.15">
      <c r="A98" s="113" t="s">
        <v>220</v>
      </c>
      <c r="B98" s="39" t="s">
        <v>476</v>
      </c>
      <c r="C98" s="168">
        <v>887.04000000000008</v>
      </c>
      <c r="D98" s="168">
        <v>476.74</v>
      </c>
      <c r="E98" s="168">
        <v>349.93</v>
      </c>
      <c r="F98" s="305">
        <v>47</v>
      </c>
      <c r="G98" s="305">
        <v>65</v>
      </c>
      <c r="H98" s="305">
        <v>85</v>
      </c>
      <c r="I98" s="17"/>
      <c r="J98" s="17"/>
    </row>
    <row r="99" spans="1:10" ht="11" customHeight="1" x14ac:dyDescent="0.15">
      <c r="A99" s="113" t="s">
        <v>204</v>
      </c>
      <c r="B99" s="39" t="s">
        <v>370</v>
      </c>
      <c r="C99" s="168">
        <v>180.71</v>
      </c>
      <c r="D99" s="168">
        <v>465.685</v>
      </c>
      <c r="E99" s="168">
        <v>340.70099999999996</v>
      </c>
      <c r="F99" s="305">
        <v>121</v>
      </c>
      <c r="G99" s="305">
        <v>67</v>
      </c>
      <c r="H99" s="305">
        <v>86</v>
      </c>
      <c r="I99" s="17"/>
      <c r="J99" s="17"/>
    </row>
    <row r="100" spans="1:10" ht="11" customHeight="1" x14ac:dyDescent="0.15">
      <c r="A100" s="113" t="s">
        <v>302</v>
      </c>
      <c r="B100" s="39" t="s">
        <v>391</v>
      </c>
      <c r="C100" s="168" t="s">
        <v>665</v>
      </c>
      <c r="D100" s="235">
        <v>19.95</v>
      </c>
      <c r="E100" s="235">
        <v>337.5</v>
      </c>
      <c r="F100" s="167" t="s">
        <v>670</v>
      </c>
      <c r="G100" s="305">
        <v>274</v>
      </c>
      <c r="H100" s="305">
        <v>87</v>
      </c>
      <c r="I100" s="17"/>
      <c r="J100" s="17"/>
    </row>
    <row r="101" spans="1:10" ht="11" customHeight="1" x14ac:dyDescent="0.15">
      <c r="A101" s="113" t="s">
        <v>207</v>
      </c>
      <c r="B101" s="39" t="s">
        <v>497</v>
      </c>
      <c r="C101" s="168">
        <v>150.82999999999998</v>
      </c>
      <c r="D101" s="168">
        <v>189.16000000000003</v>
      </c>
      <c r="E101" s="168">
        <v>337.16</v>
      </c>
      <c r="F101" s="305">
        <v>133</v>
      </c>
      <c r="G101" s="305">
        <v>114</v>
      </c>
      <c r="H101" s="305">
        <v>88</v>
      </c>
      <c r="I101" s="17"/>
      <c r="J101" s="17"/>
    </row>
    <row r="102" spans="1:10" ht="11" customHeight="1" x14ac:dyDescent="0.15">
      <c r="A102" s="113" t="s">
        <v>251</v>
      </c>
      <c r="B102" s="39" t="s">
        <v>504</v>
      </c>
      <c r="C102" s="168">
        <v>713.26183700000001</v>
      </c>
      <c r="D102" s="168">
        <v>753.80515799999989</v>
      </c>
      <c r="E102" s="168">
        <v>336.06991600000003</v>
      </c>
      <c r="F102" s="305">
        <v>56</v>
      </c>
      <c r="G102" s="305">
        <v>48</v>
      </c>
      <c r="H102" s="305">
        <v>89</v>
      </c>
      <c r="I102" s="17"/>
      <c r="J102" s="17"/>
    </row>
    <row r="103" spans="1:10" ht="11" customHeight="1" x14ac:dyDescent="0.15">
      <c r="A103" s="113" t="s">
        <v>326</v>
      </c>
      <c r="B103" s="39" t="s">
        <v>561</v>
      </c>
      <c r="C103" s="168">
        <v>601.52765799999997</v>
      </c>
      <c r="D103" s="168">
        <v>362.36607699999996</v>
      </c>
      <c r="E103" s="168">
        <v>324.05150999999995</v>
      </c>
      <c r="F103" s="305">
        <v>61</v>
      </c>
      <c r="G103" s="305">
        <v>76</v>
      </c>
      <c r="H103" s="305">
        <v>90</v>
      </c>
      <c r="I103" s="17"/>
      <c r="J103" s="17"/>
    </row>
    <row r="104" spans="1:10" ht="11" customHeight="1" x14ac:dyDescent="0.15">
      <c r="A104" s="113" t="s">
        <v>131</v>
      </c>
      <c r="B104" s="39" t="s">
        <v>447</v>
      </c>
      <c r="C104" s="168">
        <v>535.44771400000013</v>
      </c>
      <c r="D104" s="168">
        <v>395.34576999999996</v>
      </c>
      <c r="E104" s="168">
        <v>316.49662999999998</v>
      </c>
      <c r="F104" s="305">
        <v>65</v>
      </c>
      <c r="G104" s="305">
        <v>71</v>
      </c>
      <c r="H104" s="305">
        <v>91</v>
      </c>
      <c r="I104" s="17"/>
      <c r="J104" s="17"/>
    </row>
    <row r="105" spans="1:10" ht="11" customHeight="1" x14ac:dyDescent="0.15">
      <c r="A105" s="113" t="s">
        <v>263</v>
      </c>
      <c r="B105" s="39" t="s">
        <v>500</v>
      </c>
      <c r="C105" s="168">
        <v>186.69002500000002</v>
      </c>
      <c r="D105" s="168">
        <v>163.34553</v>
      </c>
      <c r="E105" s="168">
        <v>315.757362</v>
      </c>
      <c r="F105" s="305">
        <v>117</v>
      </c>
      <c r="G105" s="305">
        <v>123</v>
      </c>
      <c r="H105" s="305">
        <v>92</v>
      </c>
      <c r="I105" s="17"/>
      <c r="J105" s="17"/>
    </row>
    <row r="106" spans="1:10" ht="11" customHeight="1" x14ac:dyDescent="0.15">
      <c r="A106" s="113" t="s">
        <v>193</v>
      </c>
      <c r="B106" s="39" t="s">
        <v>517</v>
      </c>
      <c r="C106" s="168">
        <v>297.93798300000003</v>
      </c>
      <c r="D106" s="168">
        <v>270.675051</v>
      </c>
      <c r="E106" s="168">
        <v>314.682368</v>
      </c>
      <c r="F106" s="305">
        <v>98</v>
      </c>
      <c r="G106" s="305">
        <v>90</v>
      </c>
      <c r="H106" s="305">
        <v>93</v>
      </c>
      <c r="I106" s="17"/>
      <c r="J106" s="17"/>
    </row>
    <row r="107" spans="1:10" ht="11" customHeight="1" x14ac:dyDescent="0.15">
      <c r="A107" s="113" t="s">
        <v>295</v>
      </c>
      <c r="B107" s="39" t="s">
        <v>374</v>
      </c>
      <c r="C107" s="168" t="s">
        <v>665</v>
      </c>
      <c r="D107" s="168">
        <v>83.7</v>
      </c>
      <c r="E107" s="168">
        <v>307.63</v>
      </c>
      <c r="F107" s="167" t="s">
        <v>670</v>
      </c>
      <c r="G107" s="305">
        <v>165</v>
      </c>
      <c r="H107" s="305">
        <v>94</v>
      </c>
      <c r="I107" s="17"/>
      <c r="J107" s="17"/>
    </row>
    <row r="108" spans="1:10" ht="11" customHeight="1" x14ac:dyDescent="0.15">
      <c r="A108" s="113" t="s">
        <v>189</v>
      </c>
      <c r="B108" s="39" t="s">
        <v>368</v>
      </c>
      <c r="C108" s="168">
        <v>560.4</v>
      </c>
      <c r="D108" s="168">
        <v>117.6</v>
      </c>
      <c r="E108" s="168">
        <v>298.2</v>
      </c>
      <c r="F108" s="305">
        <v>62</v>
      </c>
      <c r="G108" s="305">
        <v>145</v>
      </c>
      <c r="H108" s="305">
        <v>95</v>
      </c>
      <c r="I108" s="17"/>
      <c r="J108" s="17"/>
    </row>
    <row r="109" spans="1:10" ht="11" customHeight="1" x14ac:dyDescent="0.15">
      <c r="A109" s="113" t="s">
        <v>317</v>
      </c>
      <c r="B109" s="39" t="s">
        <v>477</v>
      </c>
      <c r="C109" s="168">
        <v>348.68323200000003</v>
      </c>
      <c r="D109" s="168">
        <v>390.63979</v>
      </c>
      <c r="E109" s="168">
        <v>293.13977900000003</v>
      </c>
      <c r="F109" s="305">
        <v>85</v>
      </c>
      <c r="G109" s="305">
        <v>72</v>
      </c>
      <c r="H109" s="305">
        <v>96</v>
      </c>
      <c r="I109" s="17"/>
      <c r="J109" s="17"/>
    </row>
    <row r="110" spans="1:10" ht="11" customHeight="1" x14ac:dyDescent="0.15">
      <c r="A110" s="113" t="s">
        <v>238</v>
      </c>
      <c r="B110" s="39" t="s">
        <v>522</v>
      </c>
      <c r="C110" s="168">
        <v>300.71500000000003</v>
      </c>
      <c r="D110" s="168">
        <v>26.01</v>
      </c>
      <c r="E110" s="168">
        <v>274.21699999999998</v>
      </c>
      <c r="F110" s="305">
        <v>96</v>
      </c>
      <c r="G110" s="305">
        <v>244</v>
      </c>
      <c r="H110" s="305">
        <v>97</v>
      </c>
      <c r="I110" s="17"/>
      <c r="J110" s="17"/>
    </row>
    <row r="111" spans="1:10" ht="11" customHeight="1" x14ac:dyDescent="0.15">
      <c r="A111" s="113" t="s">
        <v>121</v>
      </c>
      <c r="B111" s="39" t="s">
        <v>379</v>
      </c>
      <c r="C111" s="168">
        <v>99.42</v>
      </c>
      <c r="D111" s="168">
        <v>181.93900000000002</v>
      </c>
      <c r="E111" s="168">
        <v>272.86507999999998</v>
      </c>
      <c r="F111" s="305">
        <v>157</v>
      </c>
      <c r="G111" s="305">
        <v>118</v>
      </c>
      <c r="H111" s="305">
        <v>98</v>
      </c>
      <c r="I111" s="17"/>
      <c r="J111" s="17"/>
    </row>
    <row r="112" spans="1:10" ht="23" customHeight="1" x14ac:dyDescent="0.15">
      <c r="A112" s="113" t="s">
        <v>260</v>
      </c>
      <c r="B112" s="39" t="s">
        <v>478</v>
      </c>
      <c r="C112" s="168">
        <v>301.65521999999993</v>
      </c>
      <c r="D112" s="168">
        <v>240.552694</v>
      </c>
      <c r="E112" s="168">
        <v>271.01518100000004</v>
      </c>
      <c r="F112" s="305">
        <v>95</v>
      </c>
      <c r="G112" s="305">
        <v>100</v>
      </c>
      <c r="H112" s="305">
        <v>99</v>
      </c>
      <c r="I112" s="17"/>
      <c r="J112" s="17"/>
    </row>
    <row r="113" spans="1:10" ht="11" customHeight="1" x14ac:dyDescent="0.15">
      <c r="A113" s="113" t="s">
        <v>262</v>
      </c>
      <c r="B113" s="39" t="s">
        <v>521</v>
      </c>
      <c r="C113" s="168">
        <v>119.837827</v>
      </c>
      <c r="D113" s="168">
        <v>119.7504</v>
      </c>
      <c r="E113" s="168">
        <v>252.33089999999996</v>
      </c>
      <c r="F113" s="305">
        <v>145</v>
      </c>
      <c r="G113" s="305">
        <v>143</v>
      </c>
      <c r="H113" s="305">
        <v>100</v>
      </c>
      <c r="I113" s="17"/>
      <c r="J113" s="17"/>
    </row>
    <row r="114" spans="1:10" ht="11" customHeight="1" x14ac:dyDescent="0.15">
      <c r="A114" s="188"/>
      <c r="B114" s="189" t="s">
        <v>22</v>
      </c>
      <c r="C114" s="169">
        <v>21658.703312000001</v>
      </c>
      <c r="D114" s="169">
        <v>42231.920716000008</v>
      </c>
      <c r="E114" s="169">
        <v>14949.096039000007</v>
      </c>
      <c r="F114" s="306"/>
      <c r="G114" s="306"/>
      <c r="H114" s="307"/>
      <c r="I114" s="17"/>
      <c r="J114" s="17"/>
    </row>
    <row r="115" spans="1:10" ht="8" customHeight="1" x14ac:dyDescent="0.15">
      <c r="A115" s="9" t="s">
        <v>48</v>
      </c>
      <c r="B115" s="38"/>
      <c r="C115" s="20"/>
      <c r="D115" s="20"/>
      <c r="E115" s="20"/>
      <c r="F115" s="22"/>
      <c r="G115" s="22"/>
      <c r="H115" s="22"/>
      <c r="J115" s="17"/>
    </row>
    <row r="116" spans="1:10" ht="8" customHeight="1" x14ac:dyDescent="0.15">
      <c r="A116" s="12" t="s">
        <v>24</v>
      </c>
      <c r="B116" s="38"/>
      <c r="C116" s="22"/>
      <c r="D116" s="22"/>
      <c r="E116" s="22"/>
      <c r="F116" s="22"/>
      <c r="G116" s="22"/>
      <c r="H116" s="22"/>
    </row>
    <row r="117" spans="1:10" ht="8" customHeight="1" x14ac:dyDescent="0.15">
      <c r="A117" s="12" t="s">
        <v>386</v>
      </c>
      <c r="B117" s="12"/>
      <c r="C117" s="12"/>
      <c r="D117" s="12"/>
      <c r="E117" s="12"/>
      <c r="F117" s="12"/>
      <c r="G117" s="12"/>
      <c r="H117" s="22"/>
    </row>
    <row r="118" spans="1:10" x14ac:dyDescent="0.15">
      <c r="B118" s="39"/>
    </row>
    <row r="119" spans="1:10" x14ac:dyDescent="0.15">
      <c r="B119" s="39"/>
    </row>
    <row r="120" spans="1:10" x14ac:dyDescent="0.15">
      <c r="B120" s="39"/>
    </row>
    <row r="121" spans="1:10" x14ac:dyDescent="0.15">
      <c r="B121" s="39"/>
    </row>
    <row r="122" spans="1:10" x14ac:dyDescent="0.15">
      <c r="B122" s="39"/>
    </row>
    <row r="123" spans="1:10" x14ac:dyDescent="0.15">
      <c r="B123" s="39"/>
    </row>
    <row r="124" spans="1:10" x14ac:dyDescent="0.15">
      <c r="B124" s="39"/>
    </row>
    <row r="125" spans="1:10" x14ac:dyDescent="0.15">
      <c r="B125" s="39"/>
    </row>
    <row r="126" spans="1:10" x14ac:dyDescent="0.15">
      <c r="B126" s="39"/>
    </row>
    <row r="127" spans="1:10" x14ac:dyDescent="0.15">
      <c r="B127" s="39"/>
    </row>
    <row r="128" spans="1:10" x14ac:dyDescent="0.15">
      <c r="B128" s="39"/>
    </row>
    <row r="129" spans="2:2" x14ac:dyDescent="0.15">
      <c r="B129" s="39"/>
    </row>
    <row r="130" spans="2:2" x14ac:dyDescent="0.15">
      <c r="B130" s="39"/>
    </row>
    <row r="131" spans="2:2" x14ac:dyDescent="0.15">
      <c r="B131" s="39"/>
    </row>
    <row r="132" spans="2:2" x14ac:dyDescent="0.15">
      <c r="B132" s="39"/>
    </row>
    <row r="133" spans="2:2" x14ac:dyDescent="0.15">
      <c r="B133" s="39"/>
    </row>
    <row r="134" spans="2:2" x14ac:dyDescent="0.15">
      <c r="B134" s="39"/>
    </row>
    <row r="135" spans="2:2" x14ac:dyDescent="0.15">
      <c r="B135" s="39"/>
    </row>
    <row r="136" spans="2:2" x14ac:dyDescent="0.15">
      <c r="B136" s="39"/>
    </row>
    <row r="137" spans="2:2" x14ac:dyDescent="0.15">
      <c r="B137" s="39"/>
    </row>
    <row r="138" spans="2:2" x14ac:dyDescent="0.15">
      <c r="B138" s="39"/>
    </row>
    <row r="139" spans="2:2" x14ac:dyDescent="0.15">
      <c r="B139" s="39"/>
    </row>
    <row r="140" spans="2:2" x14ac:dyDescent="0.15">
      <c r="B140" s="39"/>
    </row>
    <row r="141" spans="2:2" x14ac:dyDescent="0.15">
      <c r="B141" s="39"/>
    </row>
    <row r="142" spans="2:2" x14ac:dyDescent="0.15">
      <c r="B142" s="39"/>
    </row>
    <row r="143" spans="2:2" x14ac:dyDescent="0.15">
      <c r="B143" s="39"/>
    </row>
    <row r="144" spans="2:2" x14ac:dyDescent="0.15">
      <c r="B144" s="39"/>
    </row>
    <row r="145" spans="2:2" x14ac:dyDescent="0.15">
      <c r="B145" s="39"/>
    </row>
    <row r="146" spans="2:2" x14ac:dyDescent="0.15">
      <c r="B146" s="39"/>
    </row>
    <row r="147" spans="2:2" x14ac:dyDescent="0.15">
      <c r="B147" s="39"/>
    </row>
    <row r="148" spans="2:2" x14ac:dyDescent="0.15">
      <c r="B148" s="39"/>
    </row>
    <row r="149" spans="2:2" x14ac:dyDescent="0.15">
      <c r="B149" s="39"/>
    </row>
    <row r="150" spans="2:2" x14ac:dyDescent="0.15">
      <c r="B150" s="39"/>
    </row>
    <row r="151" spans="2:2" x14ac:dyDescent="0.15">
      <c r="B151" s="39"/>
    </row>
    <row r="152" spans="2:2" x14ac:dyDescent="0.15">
      <c r="B152" s="39"/>
    </row>
    <row r="153" spans="2:2" x14ac:dyDescent="0.15">
      <c r="B153" s="39"/>
    </row>
    <row r="154" spans="2:2" x14ac:dyDescent="0.15">
      <c r="B154" s="39"/>
    </row>
    <row r="155" spans="2:2" x14ac:dyDescent="0.15">
      <c r="B155" s="39"/>
    </row>
    <row r="156" spans="2:2" x14ac:dyDescent="0.15">
      <c r="B156" s="39"/>
    </row>
    <row r="157" spans="2:2" x14ac:dyDescent="0.15">
      <c r="B157" s="39"/>
    </row>
    <row r="158" spans="2:2" x14ac:dyDescent="0.15">
      <c r="B158" s="39"/>
    </row>
    <row r="159" spans="2:2" x14ac:dyDescent="0.15">
      <c r="B159" s="39"/>
    </row>
    <row r="160" spans="2:2" x14ac:dyDescent="0.15">
      <c r="B160" s="39"/>
    </row>
    <row r="161" spans="2:2" x14ac:dyDescent="0.15">
      <c r="B161" s="39"/>
    </row>
    <row r="162" spans="2:2" x14ac:dyDescent="0.15">
      <c r="B162" s="39"/>
    </row>
    <row r="163" spans="2:2" x14ac:dyDescent="0.15">
      <c r="B163" s="39"/>
    </row>
    <row r="164" spans="2:2" x14ac:dyDescent="0.15">
      <c r="B164" s="39"/>
    </row>
    <row r="165" spans="2:2" x14ac:dyDescent="0.15">
      <c r="B165" s="39"/>
    </row>
    <row r="166" spans="2:2" x14ac:dyDescent="0.15">
      <c r="B166" s="39"/>
    </row>
    <row r="167" spans="2:2" x14ac:dyDescent="0.15">
      <c r="B167" s="39"/>
    </row>
    <row r="168" spans="2:2" x14ac:dyDescent="0.15">
      <c r="B168" s="39"/>
    </row>
    <row r="169" spans="2:2" x14ac:dyDescent="0.15">
      <c r="B169" s="39"/>
    </row>
    <row r="170" spans="2:2" x14ac:dyDescent="0.15">
      <c r="B170" s="39"/>
    </row>
    <row r="171" spans="2:2" x14ac:dyDescent="0.15">
      <c r="B171" s="39"/>
    </row>
    <row r="172" spans="2:2" x14ac:dyDescent="0.15">
      <c r="B172" s="39"/>
    </row>
    <row r="173" spans="2:2" x14ac:dyDescent="0.15">
      <c r="B173" s="39"/>
    </row>
    <row r="174" spans="2:2" x14ac:dyDescent="0.15">
      <c r="B174" s="39"/>
    </row>
    <row r="175" spans="2:2" x14ac:dyDescent="0.15">
      <c r="B175" s="39"/>
    </row>
    <row r="176" spans="2:2" x14ac:dyDescent="0.15">
      <c r="B176" s="39"/>
    </row>
    <row r="177" spans="2:2" x14ac:dyDescent="0.15">
      <c r="B177" s="39"/>
    </row>
    <row r="178" spans="2:2" x14ac:dyDescent="0.15">
      <c r="B178" s="39"/>
    </row>
    <row r="179" spans="2:2" x14ac:dyDescent="0.15">
      <c r="B179" s="39"/>
    </row>
    <row r="180" spans="2:2" x14ac:dyDescent="0.15">
      <c r="B180" s="39"/>
    </row>
    <row r="181" spans="2:2" x14ac:dyDescent="0.15">
      <c r="B181" s="39"/>
    </row>
    <row r="182" spans="2:2" x14ac:dyDescent="0.15">
      <c r="B182" s="39"/>
    </row>
    <row r="183" spans="2:2" x14ac:dyDescent="0.15">
      <c r="B183" s="39"/>
    </row>
    <row r="184" spans="2:2" x14ac:dyDescent="0.15">
      <c r="B184" s="39"/>
    </row>
    <row r="185" spans="2:2" x14ac:dyDescent="0.15">
      <c r="B185" s="39"/>
    </row>
    <row r="186" spans="2:2" x14ac:dyDescent="0.15">
      <c r="B186" s="39"/>
    </row>
    <row r="187" spans="2:2" x14ac:dyDescent="0.15">
      <c r="B187" s="39"/>
    </row>
    <row r="188" spans="2:2" x14ac:dyDescent="0.15">
      <c r="B188" s="39"/>
    </row>
    <row r="189" spans="2:2" x14ac:dyDescent="0.15">
      <c r="B189" s="39"/>
    </row>
    <row r="190" spans="2:2" x14ac:dyDescent="0.15">
      <c r="B190" s="39"/>
    </row>
    <row r="191" spans="2:2" x14ac:dyDescent="0.15">
      <c r="B191" s="39"/>
    </row>
    <row r="192" spans="2:2" x14ac:dyDescent="0.15">
      <c r="B192" s="39"/>
    </row>
    <row r="193" spans="2:2" x14ac:dyDescent="0.15">
      <c r="B193" s="39"/>
    </row>
    <row r="194" spans="2:2" x14ac:dyDescent="0.15">
      <c r="B194" s="39"/>
    </row>
    <row r="195" spans="2:2" x14ac:dyDescent="0.15">
      <c r="B195" s="39"/>
    </row>
    <row r="196" spans="2:2" x14ac:dyDescent="0.15">
      <c r="B196" s="39"/>
    </row>
    <row r="197" spans="2:2" x14ac:dyDescent="0.15">
      <c r="B197" s="39"/>
    </row>
    <row r="198" spans="2:2" x14ac:dyDescent="0.15">
      <c r="B198" s="39"/>
    </row>
    <row r="199" spans="2:2" x14ac:dyDescent="0.15">
      <c r="B199" s="39"/>
    </row>
    <row r="200" spans="2:2" x14ac:dyDescent="0.15">
      <c r="B200" s="39"/>
    </row>
    <row r="201" spans="2:2" x14ac:dyDescent="0.15">
      <c r="B201" s="39"/>
    </row>
    <row r="202" spans="2:2" x14ac:dyDescent="0.15">
      <c r="B202" s="39"/>
    </row>
    <row r="203" spans="2:2" x14ac:dyDescent="0.15">
      <c r="B203" s="39"/>
    </row>
    <row r="204" spans="2:2" x14ac:dyDescent="0.15">
      <c r="B204" s="39"/>
    </row>
    <row r="205" spans="2:2" x14ac:dyDescent="0.15">
      <c r="B205" s="39"/>
    </row>
    <row r="206" spans="2:2" x14ac:dyDescent="0.15">
      <c r="B206" s="39"/>
    </row>
    <row r="207" spans="2:2" x14ac:dyDescent="0.15">
      <c r="B207" s="39"/>
    </row>
    <row r="208" spans="2:2" x14ac:dyDescent="0.15">
      <c r="B208" s="39"/>
    </row>
    <row r="209" spans="2:2" x14ac:dyDescent="0.15">
      <c r="B209" s="39"/>
    </row>
    <row r="210" spans="2:2" x14ac:dyDescent="0.15">
      <c r="B210" s="39"/>
    </row>
    <row r="211" spans="2:2" x14ac:dyDescent="0.15">
      <c r="B211" s="39"/>
    </row>
    <row r="212" spans="2:2" x14ac:dyDescent="0.15">
      <c r="B212" s="39"/>
    </row>
    <row r="213" spans="2:2" x14ac:dyDescent="0.15">
      <c r="B213" s="39"/>
    </row>
    <row r="214" spans="2:2" x14ac:dyDescent="0.15">
      <c r="B214" s="39"/>
    </row>
    <row r="215" spans="2:2" x14ac:dyDescent="0.15">
      <c r="B215" s="39"/>
    </row>
    <row r="216" spans="2:2" x14ac:dyDescent="0.15">
      <c r="B216" s="39"/>
    </row>
    <row r="217" spans="2:2" x14ac:dyDescent="0.15">
      <c r="B217" s="39"/>
    </row>
    <row r="218" spans="2:2" x14ac:dyDescent="0.15">
      <c r="B218" s="39"/>
    </row>
    <row r="219" spans="2:2" x14ac:dyDescent="0.15">
      <c r="B219" s="39"/>
    </row>
    <row r="220" spans="2:2" x14ac:dyDescent="0.15">
      <c r="B220" s="39"/>
    </row>
    <row r="221" spans="2:2" x14ac:dyDescent="0.15">
      <c r="B221" s="39"/>
    </row>
    <row r="222" spans="2:2" x14ac:dyDescent="0.15">
      <c r="B222" s="39"/>
    </row>
    <row r="223" spans="2:2" x14ac:dyDescent="0.15">
      <c r="B223" s="39"/>
    </row>
    <row r="224" spans="2:2" x14ac:dyDescent="0.15">
      <c r="B224" s="39"/>
    </row>
    <row r="225" spans="2:2" x14ac:dyDescent="0.15">
      <c r="B225" s="39"/>
    </row>
    <row r="226" spans="2:2" x14ac:dyDescent="0.15">
      <c r="B226" s="39"/>
    </row>
    <row r="227" spans="2:2" x14ac:dyDescent="0.15">
      <c r="B227" s="39"/>
    </row>
    <row r="228" spans="2:2" x14ac:dyDescent="0.15">
      <c r="B228" s="39"/>
    </row>
    <row r="229" spans="2:2" x14ac:dyDescent="0.15">
      <c r="B229" s="39"/>
    </row>
    <row r="230" spans="2:2" x14ac:dyDescent="0.15">
      <c r="B230" s="39"/>
    </row>
    <row r="231" spans="2:2" x14ac:dyDescent="0.15">
      <c r="B231" s="39"/>
    </row>
    <row r="232" spans="2:2" x14ac:dyDescent="0.15">
      <c r="B232" s="39"/>
    </row>
  </sheetData>
  <mergeCells count="21">
    <mergeCell ref="A4:A6"/>
    <mergeCell ref="B4:B6"/>
    <mergeCell ref="C4:E4"/>
    <mergeCell ref="G62:G63"/>
    <mergeCell ref="D62:D63"/>
    <mergeCell ref="E62:E63"/>
    <mergeCell ref="C62:C63"/>
    <mergeCell ref="F62:F63"/>
    <mergeCell ref="A60:F60"/>
    <mergeCell ref="C61:E61"/>
    <mergeCell ref="F61:H61"/>
    <mergeCell ref="B61:B63"/>
    <mergeCell ref="A61:A63"/>
    <mergeCell ref="H62:H63"/>
    <mergeCell ref="F4:H4"/>
    <mergeCell ref="H5:H6"/>
    <mergeCell ref="C5:C6"/>
    <mergeCell ref="D5:D6"/>
    <mergeCell ref="E5:E6"/>
    <mergeCell ref="F5:F6"/>
    <mergeCell ref="G5:G6"/>
  </mergeCells>
  <phoneticPr fontId="3" type="noConversion"/>
  <conditionalFormatting sqref="C8:E58">
    <cfRule type="containsBlanks" dxfId="77" priority="21">
      <formula>LEN(TRIM(C8))=0</formula>
    </cfRule>
  </conditionalFormatting>
  <conditionalFormatting sqref="C65:E80 C82:E99 C101:E106 C108:E114">
    <cfRule type="containsBlanks" dxfId="76" priority="18">
      <formula>LEN(TRIM(C65))=0</formula>
    </cfRule>
  </conditionalFormatting>
  <conditionalFormatting sqref="D81:E81">
    <cfRule type="containsBlanks" dxfId="75" priority="15">
      <formula>LEN(TRIM(D81))=0</formula>
    </cfRule>
  </conditionalFormatting>
  <conditionalFormatting sqref="D100:E100">
    <cfRule type="containsBlanks" dxfId="74" priority="12">
      <formula>LEN(TRIM(D100))=0</formula>
    </cfRule>
  </conditionalFormatting>
  <conditionalFormatting sqref="D107:E107">
    <cfRule type="containsBlanks" dxfId="73" priority="11">
      <formula>LEN(TRIM(D107))=0</formula>
    </cfRule>
  </conditionalFormatting>
  <conditionalFormatting sqref="C81">
    <cfRule type="containsBlanks" dxfId="8" priority="9">
      <formula>LEN(TRIM(C81))=0</formula>
    </cfRule>
  </conditionalFormatting>
  <conditionalFormatting sqref="C100">
    <cfRule type="containsBlanks" dxfId="7" priority="8">
      <formula>LEN(TRIM(C100))=0</formula>
    </cfRule>
  </conditionalFormatting>
  <conditionalFormatting sqref="C107">
    <cfRule type="containsBlanks" dxfId="6" priority="7">
      <formula>LEN(TRIM(C107))=0</formula>
    </cfRule>
  </conditionalFormatting>
  <conditionalFormatting sqref="F81">
    <cfRule type="containsBlanks" dxfId="5" priority="6">
      <formula>LEN(TRIM(F81))=0</formula>
    </cfRule>
  </conditionalFormatting>
  <conditionalFormatting sqref="F100">
    <cfRule type="containsBlanks" dxfId="2" priority="3">
      <formula>LEN(TRIM(F100))=0</formula>
    </cfRule>
  </conditionalFormatting>
  <conditionalFormatting sqref="F107">
    <cfRule type="containsBlanks" dxfId="1" priority="2">
      <formula>LEN(TRIM(F107))=0</formula>
    </cfRule>
  </conditionalFormatting>
  <conditionalFormatting sqref="F45">
    <cfRule type="containsBlanks" dxfId="0" priority="1">
      <formula>LEN(TRIM(F45))=0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4294967292" verticalDpi="4294967292"/>
  <ignoredErrors>
    <ignoredError sqref="G115:G116 A115:B116 A118:A147 C1:H3 B59:B60 F59:F60 C59:C60 G59:H60 D59:E60 A59 A64 B1 A7:H7 C64:H64 B123:G147 B118:B122 F118:G122 A2:B3 B64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L232"/>
  <sheetViews>
    <sheetView showGridLines="0" topLeftCell="A52" zoomScaleNormal="100" zoomScalePageLayoutView="150" workbookViewId="0">
      <selection activeCell="A60" sqref="A60:H118"/>
    </sheetView>
  </sheetViews>
  <sheetFormatPr baseColWidth="10" defaultColWidth="11.5" defaultRowHeight="12" x14ac:dyDescent="0.15"/>
  <cols>
    <col min="1" max="1" width="7.6640625" style="16" customWidth="1"/>
    <col min="2" max="2" width="50.33203125" style="16" customWidth="1"/>
    <col min="3" max="5" width="6.33203125" style="16" customWidth="1"/>
    <col min="6" max="8" width="3.83203125" style="16" customWidth="1"/>
    <col min="9" max="9" width="21.5" style="16" customWidth="1"/>
    <col min="10" max="10" width="11.5" style="159"/>
    <col min="11" max="16384" width="11.5" style="16"/>
  </cols>
  <sheetData>
    <row r="1" spans="1:12" ht="19" customHeight="1" x14ac:dyDescent="0.15">
      <c r="A1" s="93" t="s">
        <v>615</v>
      </c>
      <c r="B1" s="93"/>
      <c r="C1" s="93"/>
      <c r="D1" s="93"/>
      <c r="E1" s="93"/>
      <c r="F1" s="93"/>
      <c r="G1" s="93"/>
      <c r="H1" s="93"/>
    </row>
    <row r="2" spans="1:12" x14ac:dyDescent="0.15">
      <c r="A2" s="93" t="s">
        <v>62</v>
      </c>
      <c r="B2" s="93"/>
      <c r="C2" s="93"/>
      <c r="D2" s="93"/>
      <c r="E2" s="93"/>
      <c r="F2" s="93"/>
      <c r="G2" s="93"/>
      <c r="H2" s="93"/>
    </row>
    <row r="3" spans="1:12" ht="4" customHeight="1" x14ac:dyDescent="0.15">
      <c r="A3" s="50"/>
      <c r="B3" s="51"/>
      <c r="C3" s="51"/>
      <c r="D3" s="51"/>
      <c r="E3" s="51"/>
      <c r="F3" s="51"/>
      <c r="G3" s="51"/>
      <c r="H3" s="51"/>
    </row>
    <row r="4" spans="1:12" s="17" customFormat="1" ht="13" customHeight="1" x14ac:dyDescent="0.15">
      <c r="A4" s="279" t="s">
        <v>20</v>
      </c>
      <c r="B4" s="282" t="s">
        <v>21</v>
      </c>
      <c r="C4" s="285" t="s">
        <v>60</v>
      </c>
      <c r="D4" s="285"/>
      <c r="E4" s="285"/>
      <c r="F4" s="285" t="s">
        <v>19</v>
      </c>
      <c r="G4" s="285"/>
      <c r="H4" s="285"/>
      <c r="J4" s="160"/>
    </row>
    <row r="5" spans="1:12" s="17" customFormat="1" ht="13" customHeight="1" x14ac:dyDescent="0.15">
      <c r="A5" s="280"/>
      <c r="B5" s="283"/>
      <c r="C5" s="231" t="s">
        <v>603</v>
      </c>
      <c r="D5" s="231" t="s">
        <v>604</v>
      </c>
      <c r="E5" s="231" t="s">
        <v>602</v>
      </c>
      <c r="F5" s="274" t="s">
        <v>598</v>
      </c>
      <c r="G5" s="274" t="s">
        <v>599</v>
      </c>
      <c r="H5" s="274" t="s">
        <v>600</v>
      </c>
      <c r="J5" s="160"/>
    </row>
    <row r="6" spans="1:12" s="17" customFormat="1" ht="15" customHeight="1" x14ac:dyDescent="0.15">
      <c r="A6" s="308" t="s">
        <v>63</v>
      </c>
      <c r="B6" s="309"/>
      <c r="C6" s="310">
        <f>SUM($C$8:$C$58)+SUM($C$65:$C$114)</f>
        <v>532351.6661309998</v>
      </c>
      <c r="D6" s="310">
        <f>SUM($D$8:$D$58)+SUM($D$65:$D$114)</f>
        <v>495415.52534800017</v>
      </c>
      <c r="E6" s="310">
        <f>SUM($E$8:$E$58)+SUM($E$65:$E$114)</f>
        <v>522973.12405600003</v>
      </c>
      <c r="F6" s="275"/>
      <c r="G6" s="275"/>
      <c r="H6" s="275"/>
      <c r="J6" s="160"/>
    </row>
    <row r="7" spans="1:12" s="17" customFormat="1" ht="4" customHeight="1" x14ac:dyDescent="0.15">
      <c r="A7" s="44"/>
      <c r="B7" s="44"/>
      <c r="C7" s="125"/>
      <c r="D7" s="125"/>
      <c r="E7" s="125"/>
      <c r="F7" s="122"/>
      <c r="G7" s="122"/>
      <c r="H7" s="122"/>
      <c r="J7" s="160"/>
    </row>
    <row r="8" spans="1:12" s="17" customFormat="1" ht="11" customHeight="1" x14ac:dyDescent="0.15">
      <c r="A8" s="113" t="s">
        <v>179</v>
      </c>
      <c r="B8" s="220" t="s">
        <v>501</v>
      </c>
      <c r="C8" s="108">
        <v>97456.23040700001</v>
      </c>
      <c r="D8" s="108">
        <v>88403.072041000007</v>
      </c>
      <c r="E8" s="108">
        <v>83286.303466999991</v>
      </c>
      <c r="F8" s="305">
        <v>1</v>
      </c>
      <c r="G8" s="305">
        <v>1</v>
      </c>
      <c r="H8" s="311">
        <v>1</v>
      </c>
      <c r="J8" s="160"/>
    </row>
    <row r="9" spans="1:12" ht="11" customHeight="1" x14ac:dyDescent="0.15">
      <c r="A9" s="113" t="s">
        <v>180</v>
      </c>
      <c r="B9" s="220" t="s">
        <v>287</v>
      </c>
      <c r="C9" s="108">
        <v>42533.494245999995</v>
      </c>
      <c r="D9" s="108">
        <v>56463.648136000003</v>
      </c>
      <c r="E9" s="108">
        <v>62206.593627000009</v>
      </c>
      <c r="F9" s="305">
        <v>3</v>
      </c>
      <c r="G9" s="305">
        <v>2</v>
      </c>
      <c r="H9" s="305">
        <v>2</v>
      </c>
      <c r="I9" s="17"/>
      <c r="J9" s="160"/>
      <c r="K9" s="17"/>
    </row>
    <row r="10" spans="1:12" ht="11" customHeight="1" x14ac:dyDescent="0.15">
      <c r="A10" s="113" t="s">
        <v>181</v>
      </c>
      <c r="B10" s="220" t="s">
        <v>532</v>
      </c>
      <c r="C10" s="108">
        <v>62018.408441</v>
      </c>
      <c r="D10" s="108">
        <v>42971.266014999994</v>
      </c>
      <c r="E10" s="108">
        <v>50498.577423000002</v>
      </c>
      <c r="F10" s="305">
        <v>2</v>
      </c>
      <c r="G10" s="305">
        <v>3</v>
      </c>
      <c r="H10" s="305">
        <v>3</v>
      </c>
      <c r="I10" s="17"/>
      <c r="J10" s="160"/>
      <c r="K10" s="17"/>
    </row>
    <row r="11" spans="1:12" ht="11" customHeight="1" x14ac:dyDescent="0.15">
      <c r="A11" s="113" t="s">
        <v>182</v>
      </c>
      <c r="B11" s="220" t="s">
        <v>518</v>
      </c>
      <c r="C11" s="112">
        <v>36324.996393000001</v>
      </c>
      <c r="D11" s="112">
        <v>26341.011324999999</v>
      </c>
      <c r="E11" s="112">
        <v>38160.226198000004</v>
      </c>
      <c r="F11" s="305">
        <v>4</v>
      </c>
      <c r="G11" s="305">
        <v>4</v>
      </c>
      <c r="H11" s="305">
        <v>4</v>
      </c>
      <c r="I11" s="17"/>
      <c r="J11" s="160"/>
      <c r="K11" s="17"/>
      <c r="L11" s="17"/>
    </row>
    <row r="12" spans="1:12" ht="11" customHeight="1" x14ac:dyDescent="0.15">
      <c r="A12" s="113" t="s">
        <v>186</v>
      </c>
      <c r="B12" s="220" t="s">
        <v>503</v>
      </c>
      <c r="C12" s="108">
        <v>11447.684370999999</v>
      </c>
      <c r="D12" s="108">
        <v>14450.28664</v>
      </c>
      <c r="E12" s="108">
        <v>10969.816802000001</v>
      </c>
      <c r="F12" s="305">
        <v>6</v>
      </c>
      <c r="G12" s="305">
        <v>5</v>
      </c>
      <c r="H12" s="305">
        <v>5</v>
      </c>
      <c r="I12" s="17"/>
      <c r="J12" s="160"/>
      <c r="K12" s="17"/>
      <c r="L12" s="17"/>
    </row>
    <row r="13" spans="1:12" ht="11" customHeight="1" x14ac:dyDescent="0.15">
      <c r="A13" s="113" t="s">
        <v>39</v>
      </c>
      <c r="B13" s="220" t="s">
        <v>534</v>
      </c>
      <c r="C13" s="108">
        <v>10856.428103000002</v>
      </c>
      <c r="D13" s="108">
        <v>7999.2253089999995</v>
      </c>
      <c r="E13" s="108">
        <v>9981.4573239999991</v>
      </c>
      <c r="F13" s="305">
        <v>7</v>
      </c>
      <c r="G13" s="305">
        <v>10</v>
      </c>
      <c r="H13" s="305">
        <v>6</v>
      </c>
      <c r="I13" s="17"/>
      <c r="J13" s="160"/>
      <c r="K13" s="17"/>
      <c r="L13" s="17"/>
    </row>
    <row r="14" spans="1:12" ht="11" customHeight="1" x14ac:dyDescent="0.15">
      <c r="A14" s="113" t="s">
        <v>184</v>
      </c>
      <c r="B14" s="220" t="s">
        <v>472</v>
      </c>
      <c r="C14" s="108">
        <v>10136.966678000003</v>
      </c>
      <c r="D14" s="108">
        <v>9943.4421669999956</v>
      </c>
      <c r="E14" s="108">
        <v>9821.9008300000041</v>
      </c>
      <c r="F14" s="305">
        <v>8</v>
      </c>
      <c r="G14" s="305">
        <v>8</v>
      </c>
      <c r="H14" s="305">
        <v>7</v>
      </c>
      <c r="I14" s="17"/>
      <c r="J14" s="160"/>
      <c r="K14" s="17"/>
      <c r="L14" s="17"/>
    </row>
    <row r="15" spans="1:12" ht="11" customHeight="1" x14ac:dyDescent="0.15">
      <c r="A15" s="113" t="s">
        <v>75</v>
      </c>
      <c r="B15" s="220" t="s">
        <v>425</v>
      </c>
      <c r="C15" s="108">
        <v>7466.1204860000007</v>
      </c>
      <c r="D15" s="108">
        <v>5949.001413</v>
      </c>
      <c r="E15" s="108">
        <v>9813.8950270000005</v>
      </c>
      <c r="F15" s="305">
        <v>10</v>
      </c>
      <c r="G15" s="305">
        <v>11</v>
      </c>
      <c r="H15" s="305">
        <v>8</v>
      </c>
      <c r="I15" s="17"/>
      <c r="J15" s="160"/>
      <c r="K15" s="17"/>
      <c r="L15" s="17"/>
    </row>
    <row r="16" spans="1:12" ht="11" customHeight="1" x14ac:dyDescent="0.15">
      <c r="A16" s="113" t="s">
        <v>188</v>
      </c>
      <c r="B16" s="220" t="s">
        <v>523</v>
      </c>
      <c r="C16" s="108">
        <v>7251.5419199999997</v>
      </c>
      <c r="D16" s="108">
        <v>11004.085477000001</v>
      </c>
      <c r="E16" s="108">
        <v>8609.4392650000009</v>
      </c>
      <c r="F16" s="305">
        <v>11</v>
      </c>
      <c r="G16" s="305">
        <v>7</v>
      </c>
      <c r="H16" s="305">
        <v>9</v>
      </c>
      <c r="I16" s="17"/>
      <c r="J16" s="160"/>
      <c r="K16" s="17"/>
      <c r="L16" s="17"/>
    </row>
    <row r="17" spans="1:11" ht="11" customHeight="1" x14ac:dyDescent="0.15">
      <c r="A17" s="113" t="s">
        <v>191</v>
      </c>
      <c r="B17" s="220" t="s">
        <v>363</v>
      </c>
      <c r="C17" s="108">
        <v>130.66539900000001</v>
      </c>
      <c r="D17" s="108">
        <v>396.057255</v>
      </c>
      <c r="E17" s="108">
        <v>7932.4833270000008</v>
      </c>
      <c r="F17" s="305">
        <v>222</v>
      </c>
      <c r="G17" s="305">
        <v>133</v>
      </c>
      <c r="H17" s="305">
        <v>10</v>
      </c>
      <c r="I17" s="17"/>
      <c r="J17" s="160"/>
      <c r="K17" s="17"/>
    </row>
    <row r="18" spans="1:11" ht="23" customHeight="1" x14ac:dyDescent="0.15">
      <c r="A18" s="113" t="s">
        <v>187</v>
      </c>
      <c r="B18" s="220" t="s">
        <v>512</v>
      </c>
      <c r="C18" s="108">
        <v>2712.8107989999999</v>
      </c>
      <c r="D18" s="108">
        <v>3289.8993999999998</v>
      </c>
      <c r="E18" s="108">
        <v>7864.9777880000001</v>
      </c>
      <c r="F18" s="305">
        <v>33</v>
      </c>
      <c r="G18" s="305">
        <v>22</v>
      </c>
      <c r="H18" s="305">
        <v>11</v>
      </c>
      <c r="I18" s="17"/>
      <c r="J18" s="160"/>
      <c r="K18" s="17"/>
    </row>
    <row r="19" spans="1:11" ht="11" customHeight="1" x14ac:dyDescent="0.15">
      <c r="A19" s="113" t="s">
        <v>190</v>
      </c>
      <c r="B19" s="220" t="s">
        <v>365</v>
      </c>
      <c r="C19" s="108">
        <v>6185.4381870000016</v>
      </c>
      <c r="D19" s="108">
        <v>5000.8667980000009</v>
      </c>
      <c r="E19" s="108">
        <v>7832.093378999999</v>
      </c>
      <c r="F19" s="305">
        <v>12</v>
      </c>
      <c r="G19" s="305">
        <v>15</v>
      </c>
      <c r="H19" s="305">
        <v>12</v>
      </c>
      <c r="I19" s="17"/>
      <c r="J19" s="160"/>
      <c r="K19" s="17"/>
    </row>
    <row r="20" spans="1:11" ht="11" customHeight="1" x14ac:dyDescent="0.15">
      <c r="A20" s="113" t="s">
        <v>38</v>
      </c>
      <c r="B20" s="220" t="s">
        <v>550</v>
      </c>
      <c r="C20" s="108">
        <v>11534.463398</v>
      </c>
      <c r="D20" s="108">
        <v>11196.898337999995</v>
      </c>
      <c r="E20" s="108">
        <v>6347.3752490000006</v>
      </c>
      <c r="F20" s="305">
        <v>5</v>
      </c>
      <c r="G20" s="305">
        <v>6</v>
      </c>
      <c r="H20" s="305">
        <v>13</v>
      </c>
      <c r="I20" s="17"/>
      <c r="J20" s="160"/>
      <c r="K20" s="17"/>
    </row>
    <row r="21" spans="1:11" ht="11" customHeight="1" x14ac:dyDescent="0.15">
      <c r="A21" s="113" t="s">
        <v>142</v>
      </c>
      <c r="B21" s="220" t="s">
        <v>541</v>
      </c>
      <c r="C21" s="108">
        <v>5992.8881919999985</v>
      </c>
      <c r="D21" s="108">
        <v>5413.4588009999989</v>
      </c>
      <c r="E21" s="108">
        <v>5510.9669980000008</v>
      </c>
      <c r="F21" s="305">
        <v>13</v>
      </c>
      <c r="G21" s="305">
        <v>13</v>
      </c>
      <c r="H21" s="305">
        <v>14</v>
      </c>
      <c r="I21" s="17"/>
      <c r="J21" s="160"/>
      <c r="K21" s="17"/>
    </row>
    <row r="22" spans="1:11" ht="11" customHeight="1" x14ac:dyDescent="0.15">
      <c r="A22" s="113" t="s">
        <v>183</v>
      </c>
      <c r="B22" s="220" t="s">
        <v>404</v>
      </c>
      <c r="C22" s="108">
        <v>5800.4369370000004</v>
      </c>
      <c r="D22" s="108">
        <v>2858.2044550000005</v>
      </c>
      <c r="E22" s="108">
        <v>4979.8104899999998</v>
      </c>
      <c r="F22" s="305">
        <v>14</v>
      </c>
      <c r="G22" s="305">
        <v>27</v>
      </c>
      <c r="H22" s="305">
        <v>15</v>
      </c>
      <c r="I22" s="17"/>
      <c r="J22" s="160"/>
      <c r="K22" s="17"/>
    </row>
    <row r="23" spans="1:11" ht="11" customHeight="1" x14ac:dyDescent="0.15">
      <c r="A23" s="113" t="s">
        <v>208</v>
      </c>
      <c r="B23" s="220" t="s">
        <v>505</v>
      </c>
      <c r="C23" s="108">
        <v>5135.9637549999998</v>
      </c>
      <c r="D23" s="108">
        <v>5028.918521999999</v>
      </c>
      <c r="E23" s="108">
        <v>4638.1158399999995</v>
      </c>
      <c r="F23" s="305">
        <v>15</v>
      </c>
      <c r="G23" s="305">
        <v>14</v>
      </c>
      <c r="H23" s="305">
        <v>16</v>
      </c>
      <c r="I23" s="17"/>
      <c r="J23" s="160"/>
      <c r="K23" s="17"/>
    </row>
    <row r="24" spans="1:11" ht="23" customHeight="1" x14ac:dyDescent="0.15">
      <c r="A24" s="113" t="s">
        <v>185</v>
      </c>
      <c r="B24" s="220" t="s">
        <v>524</v>
      </c>
      <c r="C24" s="108">
        <v>9602.8457280000002</v>
      </c>
      <c r="D24" s="108">
        <v>5677.1157469999998</v>
      </c>
      <c r="E24" s="108">
        <v>4513.614489999999</v>
      </c>
      <c r="F24" s="305">
        <v>9</v>
      </c>
      <c r="G24" s="305">
        <v>12</v>
      </c>
      <c r="H24" s="305">
        <v>17</v>
      </c>
      <c r="I24" s="17"/>
      <c r="J24" s="160"/>
      <c r="K24" s="17"/>
    </row>
    <row r="25" spans="1:11" ht="11" customHeight="1" x14ac:dyDescent="0.15">
      <c r="A25" s="113" t="s">
        <v>124</v>
      </c>
      <c r="B25" s="220" t="s">
        <v>449</v>
      </c>
      <c r="C25" s="108">
        <v>2300.3243380000004</v>
      </c>
      <c r="D25" s="108">
        <v>1720.1983729999997</v>
      </c>
      <c r="E25" s="108">
        <v>4179.8446830000003</v>
      </c>
      <c r="F25" s="305">
        <v>38</v>
      </c>
      <c r="G25" s="305">
        <v>44</v>
      </c>
      <c r="H25" s="305">
        <v>18</v>
      </c>
      <c r="I25" s="17"/>
      <c r="J25" s="160"/>
      <c r="K25" s="17"/>
    </row>
    <row r="26" spans="1:11" ht="11" customHeight="1" x14ac:dyDescent="0.15">
      <c r="A26" s="113" t="s">
        <v>199</v>
      </c>
      <c r="B26" s="220" t="s">
        <v>525</v>
      </c>
      <c r="C26" s="108">
        <v>2862.8457480000006</v>
      </c>
      <c r="D26" s="108">
        <v>3269.8770810000005</v>
      </c>
      <c r="E26" s="108">
        <v>4154.732183000001</v>
      </c>
      <c r="F26" s="305">
        <v>30</v>
      </c>
      <c r="G26" s="305">
        <v>23</v>
      </c>
      <c r="H26" s="305">
        <v>19</v>
      </c>
      <c r="I26" s="17"/>
      <c r="J26" s="160"/>
      <c r="K26" s="17"/>
    </row>
    <row r="27" spans="1:11" ht="11" customHeight="1" x14ac:dyDescent="0.15">
      <c r="A27" s="113" t="s">
        <v>135</v>
      </c>
      <c r="B27" s="220" t="s">
        <v>446</v>
      </c>
      <c r="C27" s="108">
        <v>3216.1959750000001</v>
      </c>
      <c r="D27" s="108">
        <v>3799.4466099999991</v>
      </c>
      <c r="E27" s="108">
        <v>4060.0424459999995</v>
      </c>
      <c r="F27" s="305">
        <v>25</v>
      </c>
      <c r="G27" s="305">
        <v>18</v>
      </c>
      <c r="H27" s="305">
        <v>20</v>
      </c>
      <c r="I27" s="17"/>
      <c r="J27" s="160"/>
      <c r="K27" s="17"/>
    </row>
    <row r="28" spans="1:11" ht="23" customHeight="1" x14ac:dyDescent="0.15">
      <c r="A28" s="113" t="s">
        <v>196</v>
      </c>
      <c r="B28" s="220" t="s">
        <v>498</v>
      </c>
      <c r="C28" s="108">
        <v>2964.3787670000002</v>
      </c>
      <c r="D28" s="108">
        <v>2791.4642229999999</v>
      </c>
      <c r="E28" s="108">
        <v>3846.539843</v>
      </c>
      <c r="F28" s="305">
        <v>28</v>
      </c>
      <c r="G28" s="305">
        <v>29</v>
      </c>
      <c r="H28" s="305">
        <v>21</v>
      </c>
      <c r="I28" s="17"/>
      <c r="J28" s="160"/>
      <c r="K28" s="17"/>
    </row>
    <row r="29" spans="1:11" ht="11" customHeight="1" x14ac:dyDescent="0.15">
      <c r="A29" s="113" t="s">
        <v>210</v>
      </c>
      <c r="B29" s="220" t="s">
        <v>467</v>
      </c>
      <c r="C29" s="108">
        <v>3088.5332910000006</v>
      </c>
      <c r="D29" s="108">
        <v>4326.5280489999996</v>
      </c>
      <c r="E29" s="108">
        <v>3510.4210889999995</v>
      </c>
      <c r="F29" s="305">
        <v>27</v>
      </c>
      <c r="G29" s="305">
        <v>17</v>
      </c>
      <c r="H29" s="305">
        <v>22</v>
      </c>
      <c r="I29" s="17"/>
      <c r="J29" s="160"/>
      <c r="K29" s="17"/>
    </row>
    <row r="30" spans="1:11" ht="23" customHeight="1" x14ac:dyDescent="0.15">
      <c r="A30" s="113" t="s">
        <v>118</v>
      </c>
      <c r="B30" s="220" t="s">
        <v>436</v>
      </c>
      <c r="C30" s="108">
        <v>3219.6700780000001</v>
      </c>
      <c r="D30" s="108">
        <v>3108.7400409999996</v>
      </c>
      <c r="E30" s="108">
        <v>3364.5772540000003</v>
      </c>
      <c r="F30" s="305">
        <v>24</v>
      </c>
      <c r="G30" s="305">
        <v>25</v>
      </c>
      <c r="H30" s="305">
        <v>23</v>
      </c>
      <c r="I30" s="17"/>
      <c r="J30" s="160"/>
      <c r="K30" s="17"/>
    </row>
    <row r="31" spans="1:11" ht="11" customHeight="1" x14ac:dyDescent="0.15">
      <c r="A31" s="113" t="s">
        <v>193</v>
      </c>
      <c r="B31" s="220" t="s">
        <v>517</v>
      </c>
      <c r="C31" s="108">
        <v>3982.7546310000002</v>
      </c>
      <c r="D31" s="108">
        <v>3516.1880980000001</v>
      </c>
      <c r="E31" s="108">
        <v>3361.7124660000004</v>
      </c>
      <c r="F31" s="305">
        <v>19</v>
      </c>
      <c r="G31" s="305">
        <v>21</v>
      </c>
      <c r="H31" s="305">
        <v>24</v>
      </c>
      <c r="I31" s="17"/>
      <c r="J31" s="160"/>
      <c r="K31" s="17"/>
    </row>
    <row r="32" spans="1:11" ht="11" customHeight="1" x14ac:dyDescent="0.15">
      <c r="A32" s="113" t="s">
        <v>207</v>
      </c>
      <c r="B32" s="220" t="s">
        <v>497</v>
      </c>
      <c r="C32" s="108">
        <v>1447.01414</v>
      </c>
      <c r="D32" s="108">
        <v>1812.78196</v>
      </c>
      <c r="E32" s="108">
        <v>3186.6898650000007</v>
      </c>
      <c r="F32" s="305">
        <v>55</v>
      </c>
      <c r="G32" s="305">
        <v>41</v>
      </c>
      <c r="H32" s="305">
        <v>25</v>
      </c>
      <c r="I32" s="17"/>
      <c r="J32" s="160"/>
      <c r="K32" s="17"/>
    </row>
    <row r="33" spans="1:11" ht="11" customHeight="1" x14ac:dyDescent="0.15">
      <c r="A33" s="113" t="s">
        <v>198</v>
      </c>
      <c r="B33" s="220" t="s">
        <v>562</v>
      </c>
      <c r="C33" s="108">
        <v>2932.5035619999999</v>
      </c>
      <c r="D33" s="108">
        <v>2437.0227359999999</v>
      </c>
      <c r="E33" s="108">
        <v>3151.5405830000004</v>
      </c>
      <c r="F33" s="305">
        <v>29</v>
      </c>
      <c r="G33" s="305">
        <v>32</v>
      </c>
      <c r="H33" s="305">
        <v>26</v>
      </c>
      <c r="I33" s="17"/>
      <c r="J33" s="160"/>
      <c r="K33" s="17"/>
    </row>
    <row r="34" spans="1:11" ht="11" customHeight="1" x14ac:dyDescent="0.15">
      <c r="A34" s="113" t="s">
        <v>197</v>
      </c>
      <c r="B34" s="220" t="s">
        <v>552</v>
      </c>
      <c r="C34" s="108">
        <v>3616.1844309999997</v>
      </c>
      <c r="D34" s="108">
        <v>3736.6760579999991</v>
      </c>
      <c r="E34" s="108">
        <v>3129.824083</v>
      </c>
      <c r="F34" s="305">
        <v>21</v>
      </c>
      <c r="G34" s="305">
        <v>19</v>
      </c>
      <c r="H34" s="305">
        <v>27</v>
      </c>
      <c r="I34" s="17"/>
      <c r="J34" s="160"/>
      <c r="K34" s="17"/>
    </row>
    <row r="35" spans="1:11" ht="11" customHeight="1" x14ac:dyDescent="0.15">
      <c r="A35" s="113" t="s">
        <v>277</v>
      </c>
      <c r="B35" s="220" t="s">
        <v>432</v>
      </c>
      <c r="C35" s="108">
        <v>947.21397000000013</v>
      </c>
      <c r="D35" s="108">
        <v>1176.739388</v>
      </c>
      <c r="E35" s="108">
        <v>2831.3827689999998</v>
      </c>
      <c r="F35" s="305">
        <v>88</v>
      </c>
      <c r="G35" s="305">
        <v>64</v>
      </c>
      <c r="H35" s="305">
        <v>28</v>
      </c>
      <c r="I35" s="17"/>
      <c r="J35" s="160"/>
      <c r="K35" s="17"/>
    </row>
    <row r="36" spans="1:11" ht="23" customHeight="1" x14ac:dyDescent="0.15">
      <c r="A36" s="113" t="s">
        <v>200</v>
      </c>
      <c r="B36" s="220" t="s">
        <v>484</v>
      </c>
      <c r="C36" s="108">
        <v>4104.7119980000016</v>
      </c>
      <c r="D36" s="108">
        <v>2792.7466299999996</v>
      </c>
      <c r="E36" s="108">
        <v>2712.6876390000007</v>
      </c>
      <c r="F36" s="305">
        <v>18</v>
      </c>
      <c r="G36" s="305">
        <v>28</v>
      </c>
      <c r="H36" s="305">
        <v>29</v>
      </c>
      <c r="I36" s="17"/>
      <c r="J36" s="160"/>
      <c r="K36" s="17"/>
    </row>
    <row r="37" spans="1:11" ht="11" customHeight="1" x14ac:dyDescent="0.15">
      <c r="A37" s="113" t="s">
        <v>205</v>
      </c>
      <c r="B37" s="220" t="s">
        <v>551</v>
      </c>
      <c r="C37" s="108">
        <v>1213.5089809999999</v>
      </c>
      <c r="D37" s="108">
        <v>2270.2999559999998</v>
      </c>
      <c r="E37" s="108">
        <v>2699.5411479999998</v>
      </c>
      <c r="F37" s="305">
        <v>68</v>
      </c>
      <c r="G37" s="305">
        <v>34</v>
      </c>
      <c r="H37" s="305">
        <v>30</v>
      </c>
      <c r="I37" s="17"/>
      <c r="J37" s="160"/>
      <c r="K37" s="17"/>
    </row>
    <row r="38" spans="1:11" ht="11" customHeight="1" x14ac:dyDescent="0.15">
      <c r="A38" s="113" t="s">
        <v>282</v>
      </c>
      <c r="B38" s="220" t="s">
        <v>527</v>
      </c>
      <c r="C38" s="108">
        <v>1507.87682</v>
      </c>
      <c r="D38" s="108">
        <v>296.77337999999997</v>
      </c>
      <c r="E38" s="108">
        <v>2613.2007549999998</v>
      </c>
      <c r="F38" s="305">
        <v>51</v>
      </c>
      <c r="G38" s="305">
        <v>160</v>
      </c>
      <c r="H38" s="305">
        <v>31</v>
      </c>
      <c r="I38" s="17"/>
      <c r="J38" s="160"/>
      <c r="K38" s="17"/>
    </row>
    <row r="39" spans="1:11" ht="11" customHeight="1" x14ac:dyDescent="0.15">
      <c r="A39" s="113" t="s">
        <v>204</v>
      </c>
      <c r="B39" s="220" t="s">
        <v>370</v>
      </c>
      <c r="C39" s="108">
        <v>1631.1658320000001</v>
      </c>
      <c r="D39" s="108">
        <v>3646.5068300000003</v>
      </c>
      <c r="E39" s="108">
        <v>2488.5243860000005</v>
      </c>
      <c r="F39" s="305">
        <v>46</v>
      </c>
      <c r="G39" s="305">
        <v>20</v>
      </c>
      <c r="H39" s="305">
        <v>32</v>
      </c>
      <c r="I39" s="17"/>
      <c r="J39" s="160"/>
      <c r="K39" s="17"/>
    </row>
    <row r="40" spans="1:11" ht="11" customHeight="1" x14ac:dyDescent="0.15">
      <c r="A40" s="113" t="s">
        <v>239</v>
      </c>
      <c r="B40" s="220" t="s">
        <v>515</v>
      </c>
      <c r="C40" s="108">
        <v>3090.9429599999999</v>
      </c>
      <c r="D40" s="108">
        <v>3124.6568879999995</v>
      </c>
      <c r="E40" s="108">
        <v>2369.4410819999998</v>
      </c>
      <c r="F40" s="305">
        <v>26</v>
      </c>
      <c r="G40" s="305">
        <v>24</v>
      </c>
      <c r="H40" s="305">
        <v>33</v>
      </c>
      <c r="I40" s="17"/>
      <c r="J40" s="160"/>
      <c r="K40" s="17"/>
    </row>
    <row r="41" spans="1:11" ht="11" customHeight="1" x14ac:dyDescent="0.15">
      <c r="A41" s="113" t="s">
        <v>263</v>
      </c>
      <c r="B41" s="220" t="s">
        <v>500</v>
      </c>
      <c r="C41" s="108">
        <v>2500.4318349999999</v>
      </c>
      <c r="D41" s="108">
        <v>2559.1300540000002</v>
      </c>
      <c r="E41" s="108">
        <v>2353.084284</v>
      </c>
      <c r="F41" s="305">
        <v>36</v>
      </c>
      <c r="G41" s="305">
        <v>31</v>
      </c>
      <c r="H41" s="305">
        <v>34</v>
      </c>
      <c r="I41" s="17"/>
      <c r="J41" s="160"/>
      <c r="K41" s="17"/>
    </row>
    <row r="42" spans="1:11" ht="11" customHeight="1" x14ac:dyDescent="0.15">
      <c r="A42" s="113" t="s">
        <v>261</v>
      </c>
      <c r="B42" s="220" t="s">
        <v>519</v>
      </c>
      <c r="C42" s="108">
        <v>1600.0147780000004</v>
      </c>
      <c r="D42" s="108">
        <v>1507.5371050000001</v>
      </c>
      <c r="E42" s="108">
        <v>2344.0768659999999</v>
      </c>
      <c r="F42" s="305">
        <v>49</v>
      </c>
      <c r="G42" s="305">
        <v>51</v>
      </c>
      <c r="H42" s="305">
        <v>35</v>
      </c>
      <c r="I42" s="17"/>
      <c r="J42" s="160"/>
      <c r="K42" s="17"/>
    </row>
    <row r="43" spans="1:11" ht="11" customHeight="1" x14ac:dyDescent="0.15">
      <c r="A43" s="113" t="s">
        <v>244</v>
      </c>
      <c r="B43" s="220" t="s">
        <v>375</v>
      </c>
      <c r="C43" s="112">
        <v>1023.689565</v>
      </c>
      <c r="D43" s="112">
        <v>1465.6782099999996</v>
      </c>
      <c r="E43" s="112">
        <v>2246.5862870000001</v>
      </c>
      <c r="F43" s="305">
        <v>81</v>
      </c>
      <c r="G43" s="305">
        <v>53</v>
      </c>
      <c r="H43" s="305">
        <v>36</v>
      </c>
      <c r="I43" s="17"/>
      <c r="J43" s="160"/>
      <c r="K43" s="17"/>
    </row>
    <row r="44" spans="1:11" ht="11" customHeight="1" x14ac:dyDescent="0.15">
      <c r="A44" s="113" t="s">
        <v>245</v>
      </c>
      <c r="B44" s="220" t="s">
        <v>555</v>
      </c>
      <c r="C44" s="108">
        <v>2523.545153</v>
      </c>
      <c r="D44" s="108">
        <v>3078.033578</v>
      </c>
      <c r="E44" s="108">
        <v>2236.3101779999997</v>
      </c>
      <c r="F44" s="305">
        <v>35</v>
      </c>
      <c r="G44" s="305">
        <v>26</v>
      </c>
      <c r="H44" s="305">
        <v>37</v>
      </c>
      <c r="I44" s="17"/>
      <c r="J44" s="160"/>
      <c r="K44" s="17"/>
    </row>
    <row r="45" spans="1:11" ht="11" customHeight="1" x14ac:dyDescent="0.15">
      <c r="A45" s="113" t="s">
        <v>144</v>
      </c>
      <c r="B45" s="220" t="s">
        <v>428</v>
      </c>
      <c r="C45" s="108">
        <v>1087.5895929999999</v>
      </c>
      <c r="D45" s="108">
        <v>1940.771137</v>
      </c>
      <c r="E45" s="108">
        <v>2056.3245009999996</v>
      </c>
      <c r="F45" s="305">
        <v>78</v>
      </c>
      <c r="G45" s="305">
        <v>40</v>
      </c>
      <c r="H45" s="305">
        <v>38</v>
      </c>
      <c r="I45" s="17"/>
      <c r="J45" s="160"/>
      <c r="K45" s="17"/>
    </row>
    <row r="46" spans="1:11" ht="11" customHeight="1" x14ac:dyDescent="0.15">
      <c r="A46" s="113" t="s">
        <v>237</v>
      </c>
      <c r="B46" s="220" t="s">
        <v>502</v>
      </c>
      <c r="C46" s="108">
        <v>3229.6063449999992</v>
      </c>
      <c r="D46" s="108">
        <v>1979.1330169999997</v>
      </c>
      <c r="E46" s="108">
        <v>2016.151302</v>
      </c>
      <c r="F46" s="305">
        <v>23</v>
      </c>
      <c r="G46" s="305">
        <v>38</v>
      </c>
      <c r="H46" s="305">
        <v>39</v>
      </c>
      <c r="I46" s="17"/>
      <c r="J46" s="160"/>
      <c r="K46" s="17"/>
    </row>
    <row r="47" spans="1:11" ht="11" customHeight="1" x14ac:dyDescent="0.15">
      <c r="A47" s="113" t="s">
        <v>246</v>
      </c>
      <c r="B47" s="220" t="s">
        <v>369</v>
      </c>
      <c r="C47" s="108">
        <v>1806.324327</v>
      </c>
      <c r="D47" s="108">
        <v>2365.8441180000004</v>
      </c>
      <c r="E47" s="108">
        <v>2008.5771210000003</v>
      </c>
      <c r="F47" s="305">
        <v>44</v>
      </c>
      <c r="G47" s="305">
        <v>33</v>
      </c>
      <c r="H47" s="305">
        <v>40</v>
      </c>
      <c r="I47" s="17"/>
      <c r="J47" s="160"/>
      <c r="K47" s="17"/>
    </row>
    <row r="48" spans="1:11" ht="11" customHeight="1" x14ac:dyDescent="0.15">
      <c r="A48" s="113" t="s">
        <v>192</v>
      </c>
      <c r="B48" s="220" t="s">
        <v>364</v>
      </c>
      <c r="C48" s="108">
        <v>2723.7728569999995</v>
      </c>
      <c r="D48" s="108">
        <v>1754.2125819999997</v>
      </c>
      <c r="E48" s="108">
        <v>2001.99415</v>
      </c>
      <c r="F48" s="305">
        <v>32</v>
      </c>
      <c r="G48" s="305">
        <v>42</v>
      </c>
      <c r="H48" s="305">
        <v>41</v>
      </c>
      <c r="I48" s="17"/>
      <c r="J48" s="160"/>
      <c r="K48" s="17"/>
    </row>
    <row r="49" spans="1:11" ht="23" customHeight="1" x14ac:dyDescent="0.15">
      <c r="A49" s="113" t="s">
        <v>165</v>
      </c>
      <c r="B49" s="220" t="s">
        <v>471</v>
      </c>
      <c r="C49" s="108">
        <v>1758.370909</v>
      </c>
      <c r="D49" s="108">
        <v>1649.5723300000004</v>
      </c>
      <c r="E49" s="108">
        <v>1994.6180849999996</v>
      </c>
      <c r="F49" s="305">
        <v>45</v>
      </c>
      <c r="G49" s="305">
        <v>45</v>
      </c>
      <c r="H49" s="305">
        <v>42</v>
      </c>
      <c r="I49" s="17"/>
      <c r="J49" s="160"/>
      <c r="K49" s="17"/>
    </row>
    <row r="50" spans="1:11" ht="11" customHeight="1" x14ac:dyDescent="0.15">
      <c r="A50" s="113" t="s">
        <v>243</v>
      </c>
      <c r="B50" s="220" t="s">
        <v>367</v>
      </c>
      <c r="C50" s="108">
        <v>591.55580000000009</v>
      </c>
      <c r="D50" s="108">
        <v>928.90754499999991</v>
      </c>
      <c r="E50" s="108">
        <v>1984.1026219999997</v>
      </c>
      <c r="F50" s="305">
        <v>117</v>
      </c>
      <c r="G50" s="305">
        <v>81</v>
      </c>
      <c r="H50" s="305">
        <v>43</v>
      </c>
      <c r="I50" s="17"/>
      <c r="J50" s="160"/>
      <c r="K50" s="17"/>
    </row>
    <row r="51" spans="1:11" ht="11" customHeight="1" x14ac:dyDescent="0.15">
      <c r="A51" s="113" t="s">
        <v>273</v>
      </c>
      <c r="B51" s="220" t="s">
        <v>546</v>
      </c>
      <c r="C51" s="108">
        <v>1821.545057</v>
      </c>
      <c r="D51" s="108">
        <v>929.55664000000002</v>
      </c>
      <c r="E51" s="108">
        <v>1962.841195</v>
      </c>
      <c r="F51" s="305">
        <v>43</v>
      </c>
      <c r="G51" s="305">
        <v>80</v>
      </c>
      <c r="H51" s="305">
        <v>44</v>
      </c>
      <c r="I51" s="17"/>
      <c r="J51" s="160"/>
      <c r="K51" s="17"/>
    </row>
    <row r="52" spans="1:11" ht="11" customHeight="1" x14ac:dyDescent="0.15">
      <c r="A52" s="113" t="s">
        <v>201</v>
      </c>
      <c r="B52" s="220" t="s">
        <v>372</v>
      </c>
      <c r="C52" s="108">
        <v>1285.1513279999999</v>
      </c>
      <c r="D52" s="108">
        <v>1048.692393</v>
      </c>
      <c r="E52" s="108">
        <v>1908.557798</v>
      </c>
      <c r="F52" s="305">
        <v>63</v>
      </c>
      <c r="G52" s="305">
        <v>73</v>
      </c>
      <c r="H52" s="305">
        <v>45</v>
      </c>
      <c r="I52" s="17"/>
      <c r="J52" s="160"/>
      <c r="K52" s="17"/>
    </row>
    <row r="53" spans="1:11" ht="23" customHeight="1" x14ac:dyDescent="0.15">
      <c r="A53" s="113" t="s">
        <v>206</v>
      </c>
      <c r="B53" s="220" t="s">
        <v>491</v>
      </c>
      <c r="C53" s="108">
        <v>1290.218202</v>
      </c>
      <c r="D53" s="108">
        <v>878.07948899999985</v>
      </c>
      <c r="E53" s="108">
        <v>1902.1378530000002</v>
      </c>
      <c r="F53" s="305">
        <v>62</v>
      </c>
      <c r="G53" s="305">
        <v>88</v>
      </c>
      <c r="H53" s="305">
        <v>46</v>
      </c>
      <c r="I53" s="17"/>
      <c r="J53" s="160"/>
      <c r="K53" s="17"/>
    </row>
    <row r="54" spans="1:11" ht="11" customHeight="1" x14ac:dyDescent="0.15">
      <c r="A54" s="113" t="s">
        <v>203</v>
      </c>
      <c r="B54" s="220" t="s">
        <v>520</v>
      </c>
      <c r="C54" s="108">
        <v>1601.554181</v>
      </c>
      <c r="D54" s="108">
        <v>1574.9861540000002</v>
      </c>
      <c r="E54" s="108">
        <v>1888.416761</v>
      </c>
      <c r="F54" s="305">
        <v>48</v>
      </c>
      <c r="G54" s="305">
        <v>47</v>
      </c>
      <c r="H54" s="305">
        <v>47</v>
      </c>
      <c r="I54" s="17"/>
      <c r="J54" s="160"/>
      <c r="K54" s="17"/>
    </row>
    <row r="55" spans="1:11" ht="11" customHeight="1" x14ac:dyDescent="0.15">
      <c r="A55" s="113" t="s">
        <v>74</v>
      </c>
      <c r="B55" s="220" t="s">
        <v>488</v>
      </c>
      <c r="C55" s="108">
        <v>4761.41849</v>
      </c>
      <c r="D55" s="108">
        <v>2056.065482</v>
      </c>
      <c r="E55" s="108">
        <v>1875.4193230000001</v>
      </c>
      <c r="F55" s="305">
        <v>16</v>
      </c>
      <c r="G55" s="305">
        <v>37</v>
      </c>
      <c r="H55" s="305">
        <v>48</v>
      </c>
      <c r="I55" s="17"/>
      <c r="J55" s="160"/>
      <c r="K55" s="17"/>
    </row>
    <row r="56" spans="1:11" ht="11" customHeight="1" x14ac:dyDescent="0.15">
      <c r="A56" s="113" t="s">
        <v>268</v>
      </c>
      <c r="B56" s="220" t="s">
        <v>371</v>
      </c>
      <c r="C56" s="108">
        <v>450.79879</v>
      </c>
      <c r="D56" s="108">
        <v>553.01545500000009</v>
      </c>
      <c r="E56" s="108">
        <v>1865.7692569999999</v>
      </c>
      <c r="F56" s="305">
        <v>130</v>
      </c>
      <c r="G56" s="305">
        <v>114</v>
      </c>
      <c r="H56" s="305">
        <v>49</v>
      </c>
      <c r="I56" s="17"/>
      <c r="J56" s="160"/>
      <c r="K56" s="17"/>
    </row>
    <row r="57" spans="1:11" ht="23" customHeight="1" x14ac:dyDescent="0.15">
      <c r="A57" s="113" t="s">
        <v>202</v>
      </c>
      <c r="B57" s="220" t="s">
        <v>422</v>
      </c>
      <c r="C57" s="108">
        <v>1411.912362</v>
      </c>
      <c r="D57" s="108">
        <v>1522.0730960000001</v>
      </c>
      <c r="E57" s="108">
        <v>1840.496529</v>
      </c>
      <c r="F57" s="305">
        <v>57</v>
      </c>
      <c r="G57" s="305">
        <v>50</v>
      </c>
      <c r="H57" s="305">
        <v>50</v>
      </c>
      <c r="I57" s="17"/>
      <c r="J57" s="160"/>
      <c r="K57" s="17"/>
    </row>
    <row r="58" spans="1:11" ht="23" customHeight="1" x14ac:dyDescent="0.15">
      <c r="A58" s="113" t="s">
        <v>209</v>
      </c>
      <c r="B58" s="220" t="s">
        <v>570</v>
      </c>
      <c r="C58" s="108">
        <v>2497.7596189999999</v>
      </c>
      <c r="D58" s="108">
        <v>293.874371</v>
      </c>
      <c r="E58" s="108">
        <v>1818.15697</v>
      </c>
      <c r="F58" s="305">
        <v>37</v>
      </c>
      <c r="G58" s="305">
        <v>162</v>
      </c>
      <c r="H58" s="305">
        <v>51</v>
      </c>
      <c r="I58" s="17"/>
      <c r="J58" s="160"/>
      <c r="K58" s="17"/>
    </row>
    <row r="59" spans="1:11" x14ac:dyDescent="0.15">
      <c r="A59" s="66"/>
      <c r="B59" s="67"/>
      <c r="C59" s="68"/>
      <c r="D59" s="68"/>
      <c r="E59" s="68"/>
      <c r="F59" s="68"/>
      <c r="G59" s="68"/>
      <c r="H59" s="65" t="s">
        <v>26</v>
      </c>
      <c r="I59" s="17"/>
      <c r="J59" s="160"/>
      <c r="K59" s="17"/>
    </row>
    <row r="60" spans="1:11" x14ac:dyDescent="0.15">
      <c r="A60" s="278" t="s">
        <v>649</v>
      </c>
      <c r="B60" s="278"/>
      <c r="C60" s="278"/>
      <c r="D60" s="278"/>
      <c r="E60" s="278"/>
      <c r="F60" s="278"/>
      <c r="G60" s="64"/>
      <c r="H60" s="64"/>
      <c r="I60" s="17"/>
      <c r="J60" s="160"/>
      <c r="K60" s="17"/>
    </row>
    <row r="61" spans="1:11" ht="13.5" customHeight="1" x14ac:dyDescent="0.15">
      <c r="A61" s="279" t="s">
        <v>20</v>
      </c>
      <c r="B61" s="282" t="s">
        <v>21</v>
      </c>
      <c r="C61" s="285" t="s">
        <v>60</v>
      </c>
      <c r="D61" s="285"/>
      <c r="E61" s="285"/>
      <c r="F61" s="285" t="s">
        <v>19</v>
      </c>
      <c r="G61" s="285"/>
      <c r="H61" s="285"/>
      <c r="I61" s="17"/>
      <c r="J61" s="160"/>
      <c r="K61" s="17"/>
    </row>
    <row r="62" spans="1:11" ht="11.75" customHeight="1" x14ac:dyDescent="0.15">
      <c r="A62" s="280"/>
      <c r="B62" s="283"/>
      <c r="C62" s="274" t="s">
        <v>598</v>
      </c>
      <c r="D62" s="274" t="s">
        <v>599</v>
      </c>
      <c r="E62" s="274" t="s">
        <v>600</v>
      </c>
      <c r="F62" s="274" t="s">
        <v>598</v>
      </c>
      <c r="G62" s="274" t="s">
        <v>599</v>
      </c>
      <c r="H62" s="274" t="s">
        <v>600</v>
      </c>
      <c r="I62" s="17"/>
      <c r="J62" s="160"/>
      <c r="K62" s="17"/>
    </row>
    <row r="63" spans="1:11" x14ac:dyDescent="0.15">
      <c r="A63" s="281"/>
      <c r="B63" s="284"/>
      <c r="C63" s="275"/>
      <c r="D63" s="275"/>
      <c r="E63" s="275"/>
      <c r="F63" s="275"/>
      <c r="G63" s="275"/>
      <c r="H63" s="275"/>
      <c r="I63" s="17"/>
      <c r="J63" s="160"/>
      <c r="K63" s="17"/>
    </row>
    <row r="64" spans="1:11" ht="3" customHeight="1" x14ac:dyDescent="0.15">
      <c r="A64" s="120"/>
      <c r="B64" s="121"/>
      <c r="C64" s="122"/>
      <c r="D64" s="122"/>
      <c r="E64" s="122"/>
      <c r="F64" s="122"/>
      <c r="G64" s="122"/>
      <c r="H64" s="122"/>
      <c r="I64" s="17"/>
      <c r="J64" s="160"/>
      <c r="K64" s="17"/>
    </row>
    <row r="65" spans="1:11" ht="11" customHeight="1" x14ac:dyDescent="0.15">
      <c r="A65" s="113" t="s">
        <v>164</v>
      </c>
      <c r="B65" s="220" t="s">
        <v>469</v>
      </c>
      <c r="C65" s="108">
        <v>3510.1370189999998</v>
      </c>
      <c r="D65" s="108">
        <v>4520.1408869999996</v>
      </c>
      <c r="E65" s="108">
        <v>1779.6154959999999</v>
      </c>
      <c r="F65" s="305">
        <v>22</v>
      </c>
      <c r="G65" s="305">
        <v>16</v>
      </c>
      <c r="H65" s="305">
        <v>52</v>
      </c>
      <c r="I65" s="17"/>
      <c r="J65" s="160"/>
      <c r="K65" s="17"/>
    </row>
    <row r="66" spans="1:11" ht="11" customHeight="1" x14ac:dyDescent="0.15">
      <c r="A66" s="113" t="s">
        <v>211</v>
      </c>
      <c r="B66" s="220" t="s">
        <v>376</v>
      </c>
      <c r="C66" s="108">
        <v>2106.4899899999996</v>
      </c>
      <c r="D66" s="108">
        <v>1968.155096</v>
      </c>
      <c r="E66" s="108">
        <v>1756.8117990000001</v>
      </c>
      <c r="F66" s="305">
        <v>39</v>
      </c>
      <c r="G66" s="305">
        <v>39</v>
      </c>
      <c r="H66" s="305">
        <v>53</v>
      </c>
      <c r="I66" s="17"/>
      <c r="J66" s="160"/>
      <c r="K66" s="17"/>
    </row>
    <row r="67" spans="1:11" ht="11" customHeight="1" x14ac:dyDescent="0.15">
      <c r="A67" s="113" t="s">
        <v>189</v>
      </c>
      <c r="B67" s="220" t="s">
        <v>368</v>
      </c>
      <c r="C67" s="108">
        <v>2778.6435700000002</v>
      </c>
      <c r="D67" s="108">
        <v>572.84517000000005</v>
      </c>
      <c r="E67" s="108">
        <v>1557.22208</v>
      </c>
      <c r="F67" s="305">
        <v>31</v>
      </c>
      <c r="G67" s="305">
        <v>111</v>
      </c>
      <c r="H67" s="305">
        <v>54</v>
      </c>
      <c r="I67" s="17"/>
      <c r="J67" s="160"/>
      <c r="K67" s="17"/>
    </row>
    <row r="68" spans="1:11" ht="11" customHeight="1" x14ac:dyDescent="0.15">
      <c r="A68" s="113" t="s">
        <v>284</v>
      </c>
      <c r="B68" s="220" t="s">
        <v>516</v>
      </c>
      <c r="C68" s="112">
        <v>1248.7141720000002</v>
      </c>
      <c r="D68" s="112">
        <v>754.82886999999994</v>
      </c>
      <c r="E68" s="112">
        <v>1469.7257119999999</v>
      </c>
      <c r="F68" s="305">
        <v>65</v>
      </c>
      <c r="G68" s="305">
        <v>97</v>
      </c>
      <c r="H68" s="305">
        <v>55</v>
      </c>
      <c r="I68" s="17"/>
      <c r="J68" s="160"/>
      <c r="K68" s="17"/>
    </row>
    <row r="69" spans="1:11" ht="11" customHeight="1" x14ac:dyDescent="0.15">
      <c r="A69" s="113" t="s">
        <v>236</v>
      </c>
      <c r="B69" s="220" t="s">
        <v>486</v>
      </c>
      <c r="C69" s="108">
        <v>1968.517857</v>
      </c>
      <c r="D69" s="108">
        <v>1441.78793</v>
      </c>
      <c r="E69" s="108">
        <v>1382.6203200000002</v>
      </c>
      <c r="F69" s="305">
        <v>40</v>
      </c>
      <c r="G69" s="305">
        <v>54</v>
      </c>
      <c r="H69" s="305">
        <v>56</v>
      </c>
      <c r="I69" s="17"/>
      <c r="J69" s="160"/>
      <c r="K69" s="17"/>
    </row>
    <row r="70" spans="1:11" ht="11" customHeight="1" x14ac:dyDescent="0.15">
      <c r="A70" s="113" t="s">
        <v>166</v>
      </c>
      <c r="B70" s="220" t="s">
        <v>473</v>
      </c>
      <c r="C70" s="108">
        <v>1153.6878689999996</v>
      </c>
      <c r="D70" s="108">
        <v>1403.3409810000001</v>
      </c>
      <c r="E70" s="108">
        <v>1360.246388</v>
      </c>
      <c r="F70" s="305">
        <v>74</v>
      </c>
      <c r="G70" s="305">
        <v>56</v>
      </c>
      <c r="H70" s="305">
        <v>57</v>
      </c>
      <c r="I70" s="17"/>
      <c r="J70" s="160"/>
      <c r="K70" s="17"/>
    </row>
    <row r="71" spans="1:11" ht="11" customHeight="1" x14ac:dyDescent="0.15">
      <c r="A71" s="113" t="s">
        <v>233</v>
      </c>
      <c r="B71" s="220" t="s">
        <v>496</v>
      </c>
      <c r="C71" s="108">
        <v>1623.5448660000002</v>
      </c>
      <c r="D71" s="108">
        <v>1173.592672</v>
      </c>
      <c r="E71" s="108">
        <v>1335.827299</v>
      </c>
      <c r="F71" s="305">
        <v>47</v>
      </c>
      <c r="G71" s="305">
        <v>65</v>
      </c>
      <c r="H71" s="305">
        <v>58</v>
      </c>
      <c r="I71" s="17"/>
      <c r="J71" s="160"/>
      <c r="K71" s="17"/>
    </row>
    <row r="72" spans="1:11" ht="11" customHeight="1" x14ac:dyDescent="0.15">
      <c r="A72" s="113" t="s">
        <v>301</v>
      </c>
      <c r="B72" s="220" t="s">
        <v>507</v>
      </c>
      <c r="C72" s="108">
        <v>441.63101599999993</v>
      </c>
      <c r="D72" s="108">
        <v>117.96180500000001</v>
      </c>
      <c r="E72" s="108">
        <v>1319.189689</v>
      </c>
      <c r="F72" s="305">
        <v>133</v>
      </c>
      <c r="G72" s="305">
        <v>231</v>
      </c>
      <c r="H72" s="305">
        <v>59</v>
      </c>
      <c r="I72" s="17"/>
      <c r="J72" s="160"/>
      <c r="K72" s="17"/>
    </row>
    <row r="73" spans="1:11" ht="11" customHeight="1" x14ac:dyDescent="0.15">
      <c r="A73" s="113" t="s">
        <v>255</v>
      </c>
      <c r="B73" s="220" t="s">
        <v>358</v>
      </c>
      <c r="C73" s="108">
        <v>960.72096199999987</v>
      </c>
      <c r="D73" s="108">
        <v>1226.828874</v>
      </c>
      <c r="E73" s="108">
        <v>1292.5852530000002</v>
      </c>
      <c r="F73" s="305">
        <v>87</v>
      </c>
      <c r="G73" s="305">
        <v>63</v>
      </c>
      <c r="H73" s="305">
        <v>60</v>
      </c>
      <c r="I73" s="17"/>
      <c r="J73" s="160"/>
      <c r="K73" s="17"/>
    </row>
    <row r="74" spans="1:11" ht="11" customHeight="1" x14ac:dyDescent="0.15">
      <c r="A74" s="113" t="s">
        <v>320</v>
      </c>
      <c r="B74" s="220" t="s">
        <v>559</v>
      </c>
      <c r="C74" s="108">
        <v>928.7919780000002</v>
      </c>
      <c r="D74" s="108">
        <v>2197.3448659999999</v>
      </c>
      <c r="E74" s="108">
        <v>1291.7892689999999</v>
      </c>
      <c r="F74" s="305">
        <v>91</v>
      </c>
      <c r="G74" s="305">
        <v>35</v>
      </c>
      <c r="H74" s="305">
        <v>61</v>
      </c>
      <c r="I74" s="17"/>
      <c r="J74" s="160"/>
      <c r="K74" s="17"/>
    </row>
    <row r="75" spans="1:11" ht="11" customHeight="1" x14ac:dyDescent="0.15">
      <c r="A75" s="113" t="s">
        <v>328</v>
      </c>
      <c r="B75" s="220" t="s">
        <v>569</v>
      </c>
      <c r="C75" s="108">
        <v>410.94083000000001</v>
      </c>
      <c r="D75" s="108">
        <v>1041.2131939999999</v>
      </c>
      <c r="E75" s="108">
        <v>1291.676958</v>
      </c>
      <c r="F75" s="305">
        <v>138</v>
      </c>
      <c r="G75" s="305">
        <v>74</v>
      </c>
      <c r="H75" s="305">
        <v>62</v>
      </c>
      <c r="I75" s="17"/>
      <c r="J75" s="160"/>
      <c r="K75" s="17"/>
    </row>
    <row r="76" spans="1:11" ht="23" customHeight="1" x14ac:dyDescent="0.15">
      <c r="A76" s="113" t="s">
        <v>194</v>
      </c>
      <c r="B76" s="220" t="s">
        <v>556</v>
      </c>
      <c r="C76" s="108">
        <v>1379.2965000000002</v>
      </c>
      <c r="D76" s="108">
        <v>1587.2146499999999</v>
      </c>
      <c r="E76" s="108">
        <v>1237.0741800000001</v>
      </c>
      <c r="F76" s="305">
        <v>58</v>
      </c>
      <c r="G76" s="305">
        <v>46</v>
      </c>
      <c r="H76" s="305">
        <v>63</v>
      </c>
      <c r="I76" s="17"/>
      <c r="J76" s="160"/>
      <c r="K76" s="17"/>
    </row>
    <row r="77" spans="1:11" ht="23" customHeight="1" x14ac:dyDescent="0.15">
      <c r="A77" s="113" t="s">
        <v>264</v>
      </c>
      <c r="B77" s="220" t="s">
        <v>490</v>
      </c>
      <c r="C77" s="108">
        <v>727.39991099999997</v>
      </c>
      <c r="D77" s="108">
        <v>522.00261699999999</v>
      </c>
      <c r="E77" s="108">
        <v>1211.010027</v>
      </c>
      <c r="F77" s="305">
        <v>103</v>
      </c>
      <c r="G77" s="305">
        <v>120</v>
      </c>
      <c r="H77" s="305">
        <v>64</v>
      </c>
      <c r="I77" s="17"/>
      <c r="J77" s="160"/>
      <c r="K77" s="17"/>
    </row>
    <row r="78" spans="1:11" ht="11" customHeight="1" x14ac:dyDescent="0.15">
      <c r="A78" s="113" t="s">
        <v>195</v>
      </c>
      <c r="B78" s="220" t="s">
        <v>560</v>
      </c>
      <c r="C78" s="108">
        <v>1162.6412460000001</v>
      </c>
      <c r="D78" s="108">
        <v>1402.7664630000002</v>
      </c>
      <c r="E78" s="108">
        <v>1195.5419179999999</v>
      </c>
      <c r="F78" s="305">
        <v>72</v>
      </c>
      <c r="G78" s="305">
        <v>57</v>
      </c>
      <c r="H78" s="305">
        <v>65</v>
      </c>
      <c r="I78" s="17"/>
      <c r="J78" s="160"/>
      <c r="K78" s="17"/>
    </row>
    <row r="79" spans="1:11" ht="11" customHeight="1" x14ac:dyDescent="0.15">
      <c r="A79" s="113" t="s">
        <v>262</v>
      </c>
      <c r="B79" s="220" t="s">
        <v>521</v>
      </c>
      <c r="C79" s="108">
        <v>499.625181</v>
      </c>
      <c r="D79" s="108">
        <v>542.09</v>
      </c>
      <c r="E79" s="108">
        <v>1195.2267890000001</v>
      </c>
      <c r="F79" s="305">
        <v>125</v>
      </c>
      <c r="G79" s="305">
        <v>118</v>
      </c>
      <c r="H79" s="305">
        <v>66</v>
      </c>
      <c r="I79" s="17"/>
      <c r="J79" s="160"/>
      <c r="K79" s="17"/>
    </row>
    <row r="80" spans="1:11" ht="23" customHeight="1" x14ac:dyDescent="0.15">
      <c r="A80" s="113" t="s">
        <v>269</v>
      </c>
      <c r="B80" s="220" t="s">
        <v>558</v>
      </c>
      <c r="C80" s="108">
        <v>1147.5035949999999</v>
      </c>
      <c r="D80" s="108">
        <v>1079.939914</v>
      </c>
      <c r="E80" s="108">
        <v>1181.5110139999999</v>
      </c>
      <c r="F80" s="305">
        <v>75</v>
      </c>
      <c r="G80" s="305">
        <v>71</v>
      </c>
      <c r="H80" s="305">
        <v>67</v>
      </c>
      <c r="I80" s="17"/>
      <c r="J80" s="160"/>
      <c r="K80" s="17"/>
    </row>
    <row r="81" spans="1:11" ht="11" customHeight="1" x14ac:dyDescent="0.15">
      <c r="A81" s="113" t="s">
        <v>290</v>
      </c>
      <c r="B81" s="220" t="s">
        <v>528</v>
      </c>
      <c r="C81" s="108">
        <v>1424.3113580000002</v>
      </c>
      <c r="D81" s="108">
        <v>917.63547600000015</v>
      </c>
      <c r="E81" s="108">
        <v>1171.1768530000002</v>
      </c>
      <c r="F81" s="305">
        <v>56</v>
      </c>
      <c r="G81" s="305">
        <v>82</v>
      </c>
      <c r="H81" s="305">
        <v>68</v>
      </c>
      <c r="I81" s="17"/>
      <c r="J81" s="160"/>
      <c r="K81" s="17"/>
    </row>
    <row r="82" spans="1:11" ht="11" customHeight="1" x14ac:dyDescent="0.15">
      <c r="A82" s="113" t="s">
        <v>286</v>
      </c>
      <c r="B82" s="220" t="s">
        <v>465</v>
      </c>
      <c r="C82" s="108">
        <v>679.34303199999999</v>
      </c>
      <c r="D82" s="108">
        <v>773.56306099999995</v>
      </c>
      <c r="E82" s="108">
        <v>1170.7124289999999</v>
      </c>
      <c r="F82" s="305">
        <v>107</v>
      </c>
      <c r="G82" s="305">
        <v>95</v>
      </c>
      <c r="H82" s="305">
        <v>69</v>
      </c>
      <c r="I82" s="17"/>
      <c r="J82" s="160"/>
      <c r="K82" s="17"/>
    </row>
    <row r="83" spans="1:11" ht="11" customHeight="1" x14ac:dyDescent="0.15">
      <c r="A83" s="113" t="s">
        <v>224</v>
      </c>
      <c r="B83" s="220" t="s">
        <v>390</v>
      </c>
      <c r="C83" s="205" t="s">
        <v>639</v>
      </c>
      <c r="D83" s="108">
        <v>381.26327200000003</v>
      </c>
      <c r="E83" s="108">
        <v>1169.5893489999999</v>
      </c>
      <c r="F83" s="204" t="s">
        <v>639</v>
      </c>
      <c r="G83" s="305">
        <v>135</v>
      </c>
      <c r="H83" s="305">
        <v>70</v>
      </c>
      <c r="I83" s="17"/>
      <c r="J83" s="160"/>
      <c r="K83" s="17"/>
    </row>
    <row r="84" spans="1:11" ht="11" customHeight="1" x14ac:dyDescent="0.15">
      <c r="A84" s="113" t="s">
        <v>283</v>
      </c>
      <c r="B84" s="220" t="s">
        <v>377</v>
      </c>
      <c r="C84" s="108">
        <v>455.75336999999996</v>
      </c>
      <c r="D84" s="108">
        <v>641.10499799999991</v>
      </c>
      <c r="E84" s="108">
        <v>1134.49829</v>
      </c>
      <c r="F84" s="305">
        <v>129</v>
      </c>
      <c r="G84" s="305">
        <v>105</v>
      </c>
      <c r="H84" s="305">
        <v>71</v>
      </c>
      <c r="I84" s="17"/>
      <c r="J84" s="160"/>
      <c r="K84" s="17"/>
    </row>
    <row r="85" spans="1:11" ht="11" customHeight="1" x14ac:dyDescent="0.15">
      <c r="A85" s="113" t="s">
        <v>253</v>
      </c>
      <c r="B85" s="220" t="s">
        <v>557</v>
      </c>
      <c r="C85" s="205" t="s">
        <v>639</v>
      </c>
      <c r="D85" s="108">
        <v>277.15060999999997</v>
      </c>
      <c r="E85" s="108">
        <v>1129.04017</v>
      </c>
      <c r="F85" s="204" t="s">
        <v>639</v>
      </c>
      <c r="G85" s="305">
        <v>168</v>
      </c>
      <c r="H85" s="305">
        <v>72</v>
      </c>
      <c r="I85" s="17"/>
      <c r="J85" s="160"/>
      <c r="K85" s="17"/>
    </row>
    <row r="86" spans="1:11" ht="11" customHeight="1" x14ac:dyDescent="0.15">
      <c r="A86" s="113" t="s">
        <v>256</v>
      </c>
      <c r="B86" s="220" t="s">
        <v>378</v>
      </c>
      <c r="C86" s="108">
        <v>1199.1813510000002</v>
      </c>
      <c r="D86" s="108">
        <v>1274.5244729999999</v>
      </c>
      <c r="E86" s="108">
        <v>1115.3549440000002</v>
      </c>
      <c r="F86" s="305">
        <v>70</v>
      </c>
      <c r="G86" s="305">
        <v>61</v>
      </c>
      <c r="H86" s="305">
        <v>73</v>
      </c>
      <c r="I86" s="17"/>
      <c r="J86" s="160"/>
      <c r="K86" s="17"/>
    </row>
    <row r="87" spans="1:11" ht="23" customHeight="1" x14ac:dyDescent="0.15">
      <c r="A87" s="113" t="s">
        <v>259</v>
      </c>
      <c r="B87" s="220" t="s">
        <v>526</v>
      </c>
      <c r="C87" s="108">
        <v>1837.2881299999999</v>
      </c>
      <c r="D87" s="108">
        <v>967.91554599999995</v>
      </c>
      <c r="E87" s="108">
        <v>1056.8970510000001</v>
      </c>
      <c r="F87" s="305">
        <v>42</v>
      </c>
      <c r="G87" s="305">
        <v>78</v>
      </c>
      <c r="H87" s="305">
        <v>74</v>
      </c>
      <c r="I87" s="17"/>
      <c r="J87" s="160"/>
      <c r="K87" s="17"/>
    </row>
    <row r="88" spans="1:11" ht="11" customHeight="1" x14ac:dyDescent="0.15">
      <c r="A88" s="113" t="s">
        <v>272</v>
      </c>
      <c r="B88" s="220" t="s">
        <v>514</v>
      </c>
      <c r="C88" s="108">
        <v>841.13379299999997</v>
      </c>
      <c r="D88" s="108">
        <v>551.32664499999998</v>
      </c>
      <c r="E88" s="108">
        <v>1049.032226</v>
      </c>
      <c r="F88" s="305">
        <v>96</v>
      </c>
      <c r="G88" s="305">
        <v>115</v>
      </c>
      <c r="H88" s="305">
        <v>75</v>
      </c>
      <c r="I88" s="17"/>
      <c r="J88" s="160"/>
      <c r="K88" s="17"/>
    </row>
    <row r="89" spans="1:11" ht="11" customHeight="1" x14ac:dyDescent="0.15">
      <c r="A89" s="113" t="s">
        <v>126</v>
      </c>
      <c r="B89" s="220" t="s">
        <v>539</v>
      </c>
      <c r="C89" s="108">
        <v>1487.5637189999998</v>
      </c>
      <c r="D89" s="108">
        <v>2066.47667</v>
      </c>
      <c r="E89" s="108">
        <v>1029.9741140000001</v>
      </c>
      <c r="F89" s="305">
        <v>52</v>
      </c>
      <c r="G89" s="305">
        <v>36</v>
      </c>
      <c r="H89" s="305">
        <v>76</v>
      </c>
      <c r="I89" s="17"/>
      <c r="J89" s="160"/>
      <c r="K89" s="17"/>
    </row>
    <row r="90" spans="1:11" ht="11" customHeight="1" x14ac:dyDescent="0.15">
      <c r="A90" s="113" t="s">
        <v>112</v>
      </c>
      <c r="B90" s="220" t="s">
        <v>343</v>
      </c>
      <c r="C90" s="108">
        <v>770.15064799999993</v>
      </c>
      <c r="D90" s="108">
        <v>550.89835500000004</v>
      </c>
      <c r="E90" s="108">
        <v>999.33830699999987</v>
      </c>
      <c r="F90" s="305">
        <v>101</v>
      </c>
      <c r="G90" s="305">
        <v>116</v>
      </c>
      <c r="H90" s="305">
        <v>77</v>
      </c>
      <c r="I90" s="17"/>
      <c r="J90" s="160"/>
      <c r="K90" s="17"/>
    </row>
    <row r="91" spans="1:11" ht="11" customHeight="1" x14ac:dyDescent="0.15">
      <c r="A91" s="113" t="s">
        <v>271</v>
      </c>
      <c r="B91" s="220" t="s">
        <v>479</v>
      </c>
      <c r="C91" s="108">
        <v>866.4991930000001</v>
      </c>
      <c r="D91" s="108">
        <v>1741.8817120000001</v>
      </c>
      <c r="E91" s="108">
        <v>997.61117300000001</v>
      </c>
      <c r="F91" s="305">
        <v>94</v>
      </c>
      <c r="G91" s="305">
        <v>43</v>
      </c>
      <c r="H91" s="305">
        <v>78</v>
      </c>
      <c r="I91" s="17"/>
      <c r="J91" s="160"/>
      <c r="K91" s="17"/>
    </row>
    <row r="92" spans="1:11" ht="23" customHeight="1" x14ac:dyDescent="0.15">
      <c r="A92" s="113" t="s">
        <v>252</v>
      </c>
      <c r="B92" s="220" t="s">
        <v>506</v>
      </c>
      <c r="C92" s="108">
        <v>399.69992600000006</v>
      </c>
      <c r="D92" s="108">
        <v>883.84692100000007</v>
      </c>
      <c r="E92" s="108">
        <v>955.63294900000005</v>
      </c>
      <c r="F92" s="305">
        <v>140</v>
      </c>
      <c r="G92" s="305">
        <v>87</v>
      </c>
      <c r="H92" s="305">
        <v>79</v>
      </c>
      <c r="I92" s="17"/>
      <c r="J92" s="160"/>
      <c r="K92" s="17"/>
    </row>
    <row r="93" spans="1:11" ht="23" customHeight="1" x14ac:dyDescent="0.15">
      <c r="A93" s="113" t="s">
        <v>260</v>
      </c>
      <c r="B93" s="220" t="s">
        <v>478</v>
      </c>
      <c r="C93" s="108">
        <v>1333.1841200000003</v>
      </c>
      <c r="D93" s="108">
        <v>804.58031500000004</v>
      </c>
      <c r="E93" s="108">
        <v>906.46000600000002</v>
      </c>
      <c r="F93" s="305">
        <v>59</v>
      </c>
      <c r="G93" s="305">
        <v>94</v>
      </c>
      <c r="H93" s="305">
        <v>80</v>
      </c>
      <c r="I93" s="17"/>
      <c r="J93" s="160"/>
      <c r="K93" s="17"/>
    </row>
    <row r="94" spans="1:11" ht="23" customHeight="1" x14ac:dyDescent="0.15">
      <c r="A94" s="113" t="s">
        <v>234</v>
      </c>
      <c r="B94" s="220" t="s">
        <v>493</v>
      </c>
      <c r="C94" s="108">
        <v>2686.4325780000004</v>
      </c>
      <c r="D94" s="108">
        <v>1553.867285</v>
      </c>
      <c r="E94" s="108">
        <v>885.56273800000008</v>
      </c>
      <c r="F94" s="305">
        <v>34</v>
      </c>
      <c r="G94" s="305">
        <v>49</v>
      </c>
      <c r="H94" s="305">
        <v>81</v>
      </c>
      <c r="I94" s="17"/>
      <c r="J94" s="160"/>
      <c r="K94" s="17"/>
    </row>
    <row r="95" spans="1:11" ht="11" customHeight="1" x14ac:dyDescent="0.15">
      <c r="A95" s="113" t="s">
        <v>292</v>
      </c>
      <c r="B95" s="220" t="s">
        <v>475</v>
      </c>
      <c r="C95" s="108">
        <v>935.40023999999994</v>
      </c>
      <c r="D95" s="108">
        <v>992.80452000000002</v>
      </c>
      <c r="E95" s="108">
        <v>855.10970300000008</v>
      </c>
      <c r="F95" s="305">
        <v>90</v>
      </c>
      <c r="G95" s="305">
        <v>77</v>
      </c>
      <c r="H95" s="305">
        <v>82</v>
      </c>
      <c r="I95" s="17"/>
      <c r="J95" s="160"/>
      <c r="K95" s="17"/>
    </row>
    <row r="96" spans="1:11" ht="11" customHeight="1" x14ac:dyDescent="0.15">
      <c r="A96" s="113" t="s">
        <v>285</v>
      </c>
      <c r="B96" s="220" t="s">
        <v>384</v>
      </c>
      <c r="C96" s="108">
        <v>682.53450700000008</v>
      </c>
      <c r="D96" s="108">
        <v>1273.7994209999999</v>
      </c>
      <c r="E96" s="108">
        <v>826.09147400000006</v>
      </c>
      <c r="F96" s="305">
        <v>106</v>
      </c>
      <c r="G96" s="305">
        <v>62</v>
      </c>
      <c r="H96" s="305">
        <v>83</v>
      </c>
      <c r="I96" s="17"/>
      <c r="J96" s="160"/>
      <c r="K96" s="17"/>
    </row>
    <row r="97" spans="1:11" ht="11" customHeight="1" x14ac:dyDescent="0.15">
      <c r="A97" s="113" t="s">
        <v>250</v>
      </c>
      <c r="B97" s="220" t="s">
        <v>511</v>
      </c>
      <c r="C97" s="108">
        <v>1249.7188829999998</v>
      </c>
      <c r="D97" s="108">
        <v>961.60245500000019</v>
      </c>
      <c r="E97" s="108">
        <v>813.62165599999992</v>
      </c>
      <c r="F97" s="305">
        <v>64</v>
      </c>
      <c r="G97" s="305">
        <v>79</v>
      </c>
      <c r="H97" s="305">
        <v>84</v>
      </c>
      <c r="I97" s="17"/>
      <c r="J97" s="160"/>
      <c r="K97" s="17"/>
    </row>
    <row r="98" spans="1:11" ht="23" customHeight="1" x14ac:dyDescent="0.15">
      <c r="A98" s="113" t="s">
        <v>254</v>
      </c>
      <c r="B98" s="220" t="s">
        <v>494</v>
      </c>
      <c r="C98" s="108">
        <v>1915.6320449999998</v>
      </c>
      <c r="D98" s="108">
        <v>628.97957099999985</v>
      </c>
      <c r="E98" s="108">
        <v>806.40377500000011</v>
      </c>
      <c r="F98" s="305">
        <v>41</v>
      </c>
      <c r="G98" s="305">
        <v>108</v>
      </c>
      <c r="H98" s="305">
        <v>85</v>
      </c>
      <c r="I98" s="17"/>
      <c r="J98" s="160"/>
      <c r="K98" s="17"/>
    </row>
    <row r="99" spans="1:11" ht="11" customHeight="1" x14ac:dyDescent="0.15">
      <c r="A99" s="113" t="s">
        <v>322</v>
      </c>
      <c r="B99" s="220" t="s">
        <v>395</v>
      </c>
      <c r="C99" s="108">
        <v>1046.9051800000002</v>
      </c>
      <c r="D99" s="108">
        <v>1279.136193</v>
      </c>
      <c r="E99" s="108">
        <v>805.79413999999997</v>
      </c>
      <c r="F99" s="305">
        <v>80</v>
      </c>
      <c r="G99" s="305">
        <v>60</v>
      </c>
      <c r="H99" s="305">
        <v>86</v>
      </c>
      <c r="I99" s="17"/>
      <c r="J99" s="160"/>
      <c r="K99" s="17"/>
    </row>
    <row r="100" spans="1:11" ht="11" customHeight="1" x14ac:dyDescent="0.15">
      <c r="A100" s="113" t="s">
        <v>240</v>
      </c>
      <c r="B100" s="220" t="s">
        <v>382</v>
      </c>
      <c r="C100" s="112">
        <v>704.09154500000011</v>
      </c>
      <c r="D100" s="112">
        <v>600.02597100000003</v>
      </c>
      <c r="E100" s="112">
        <v>798.6113499999999</v>
      </c>
      <c r="F100" s="305">
        <v>104</v>
      </c>
      <c r="G100" s="305">
        <v>109</v>
      </c>
      <c r="H100" s="305">
        <v>87</v>
      </c>
      <c r="I100" s="17"/>
      <c r="J100" s="160"/>
      <c r="K100" s="17"/>
    </row>
    <row r="101" spans="1:11" ht="11" customHeight="1" x14ac:dyDescent="0.15">
      <c r="A101" s="113" t="s">
        <v>288</v>
      </c>
      <c r="B101" s="220" t="s">
        <v>510</v>
      </c>
      <c r="C101" s="108">
        <v>606.31782399999997</v>
      </c>
      <c r="D101" s="108">
        <v>663.03613899999993</v>
      </c>
      <c r="E101" s="108">
        <v>798.4101740000001</v>
      </c>
      <c r="F101" s="305">
        <v>112</v>
      </c>
      <c r="G101" s="305">
        <v>103</v>
      </c>
      <c r="H101" s="305">
        <v>88</v>
      </c>
      <c r="I101" s="17"/>
      <c r="J101" s="160"/>
      <c r="K101" s="17"/>
    </row>
    <row r="102" spans="1:11" ht="11" customHeight="1" x14ac:dyDescent="0.15">
      <c r="A102" s="113" t="s">
        <v>235</v>
      </c>
      <c r="B102" s="220" t="s">
        <v>513</v>
      </c>
      <c r="C102" s="108">
        <v>1239.1118299999998</v>
      </c>
      <c r="D102" s="108">
        <v>1086.0668429999998</v>
      </c>
      <c r="E102" s="108">
        <v>798.22025400000007</v>
      </c>
      <c r="F102" s="305">
        <v>66</v>
      </c>
      <c r="G102" s="305">
        <v>70</v>
      </c>
      <c r="H102" s="305">
        <v>89</v>
      </c>
      <c r="I102" s="17"/>
      <c r="J102" s="160"/>
      <c r="K102" s="17"/>
    </row>
    <row r="103" spans="1:11" ht="11" customHeight="1" x14ac:dyDescent="0.15">
      <c r="A103" s="113" t="s">
        <v>291</v>
      </c>
      <c r="B103" s="220" t="s">
        <v>394</v>
      </c>
      <c r="C103" s="108">
        <v>1019.696027</v>
      </c>
      <c r="D103" s="108">
        <v>1032.5881529999999</v>
      </c>
      <c r="E103" s="108">
        <v>785.30988899999988</v>
      </c>
      <c r="F103" s="305">
        <v>83</v>
      </c>
      <c r="G103" s="305">
        <v>75</v>
      </c>
      <c r="H103" s="305">
        <v>90</v>
      </c>
      <c r="I103" s="17"/>
      <c r="J103" s="160"/>
      <c r="K103" s="17"/>
    </row>
    <row r="104" spans="1:11" ht="11" customHeight="1" x14ac:dyDescent="0.15">
      <c r="A104" s="113" t="s">
        <v>146</v>
      </c>
      <c r="B104" s="220" t="s">
        <v>459</v>
      </c>
      <c r="C104" s="108">
        <v>1075.2439959999997</v>
      </c>
      <c r="D104" s="108">
        <v>1321.9669940000001</v>
      </c>
      <c r="E104" s="108">
        <v>777.57528100000013</v>
      </c>
      <c r="F104" s="305">
        <v>79</v>
      </c>
      <c r="G104" s="305">
        <v>59</v>
      </c>
      <c r="H104" s="305">
        <v>91</v>
      </c>
      <c r="I104" s="17"/>
      <c r="J104" s="160"/>
      <c r="K104" s="17"/>
    </row>
    <row r="105" spans="1:11" ht="11" customHeight="1" x14ac:dyDescent="0.15">
      <c r="A105" s="113" t="s">
        <v>306</v>
      </c>
      <c r="B105" s="220" t="s">
        <v>531</v>
      </c>
      <c r="C105" s="108">
        <v>115.776684</v>
      </c>
      <c r="D105" s="205" t="s">
        <v>639</v>
      </c>
      <c r="E105" s="108">
        <v>765.82013600000005</v>
      </c>
      <c r="F105" s="305">
        <v>229</v>
      </c>
      <c r="G105" s="204" t="s">
        <v>639</v>
      </c>
      <c r="H105" s="305">
        <v>92</v>
      </c>
      <c r="I105" s="17"/>
      <c r="J105" s="160"/>
      <c r="K105" s="17"/>
    </row>
    <row r="106" spans="1:11" ht="11" customHeight="1" x14ac:dyDescent="0.15">
      <c r="A106" s="113" t="s">
        <v>265</v>
      </c>
      <c r="B106" s="220" t="s">
        <v>385</v>
      </c>
      <c r="C106" s="108">
        <v>1454.3254870000001</v>
      </c>
      <c r="D106" s="108">
        <v>1494.9377380000001</v>
      </c>
      <c r="E106" s="108">
        <v>760.30159200000003</v>
      </c>
      <c r="F106" s="305">
        <v>54</v>
      </c>
      <c r="G106" s="305">
        <v>52</v>
      </c>
      <c r="H106" s="305">
        <v>93</v>
      </c>
      <c r="I106" s="17"/>
      <c r="J106" s="160"/>
      <c r="K106" s="17"/>
    </row>
    <row r="107" spans="1:11" ht="11" customHeight="1" x14ac:dyDescent="0.15">
      <c r="A107" s="113" t="s">
        <v>289</v>
      </c>
      <c r="B107" s="220" t="s">
        <v>530</v>
      </c>
      <c r="C107" s="108">
        <v>639.70834300000001</v>
      </c>
      <c r="D107" s="108">
        <v>517.25088000000005</v>
      </c>
      <c r="E107" s="108">
        <v>738.89406300000007</v>
      </c>
      <c r="F107" s="305">
        <v>109</v>
      </c>
      <c r="G107" s="305">
        <v>121</v>
      </c>
      <c r="H107" s="305">
        <v>94</v>
      </c>
      <c r="I107" s="17"/>
      <c r="J107" s="160"/>
      <c r="K107" s="17"/>
    </row>
    <row r="108" spans="1:11" ht="23" customHeight="1" x14ac:dyDescent="0.15">
      <c r="A108" s="113" t="s">
        <v>318</v>
      </c>
      <c r="B108" s="220" t="s">
        <v>499</v>
      </c>
      <c r="C108" s="108">
        <v>998.42987199999993</v>
      </c>
      <c r="D108" s="108">
        <v>833.01679899999988</v>
      </c>
      <c r="E108" s="108">
        <v>728.24074400000018</v>
      </c>
      <c r="F108" s="305">
        <v>84</v>
      </c>
      <c r="G108" s="305">
        <v>91</v>
      </c>
      <c r="H108" s="305">
        <v>95</v>
      </c>
      <c r="I108" s="17"/>
      <c r="J108" s="160"/>
      <c r="K108" s="17"/>
    </row>
    <row r="109" spans="1:11" ht="23" customHeight="1" x14ac:dyDescent="0.15">
      <c r="A109" s="113" t="s">
        <v>141</v>
      </c>
      <c r="B109" s="220" t="s">
        <v>453</v>
      </c>
      <c r="C109" s="108">
        <v>1485.5413040000001</v>
      </c>
      <c r="D109" s="108">
        <v>1566.546323</v>
      </c>
      <c r="E109" s="108">
        <v>727.79982899999993</v>
      </c>
      <c r="F109" s="305">
        <v>53</v>
      </c>
      <c r="G109" s="305">
        <v>48</v>
      </c>
      <c r="H109" s="305">
        <v>96</v>
      </c>
      <c r="I109" s="17"/>
      <c r="J109" s="160"/>
      <c r="K109" s="17"/>
    </row>
    <row r="110" spans="1:11" ht="11" customHeight="1" x14ac:dyDescent="0.15">
      <c r="A110" s="113" t="s">
        <v>131</v>
      </c>
      <c r="B110" s="220" t="s">
        <v>447</v>
      </c>
      <c r="C110" s="108">
        <v>1307.1302459999997</v>
      </c>
      <c r="D110" s="108">
        <v>808.46959000000027</v>
      </c>
      <c r="E110" s="108">
        <v>723.84346899999991</v>
      </c>
      <c r="F110" s="305">
        <v>60</v>
      </c>
      <c r="G110" s="305">
        <v>93</v>
      </c>
      <c r="H110" s="305">
        <v>97</v>
      </c>
      <c r="I110" s="17"/>
      <c r="J110" s="160"/>
      <c r="K110" s="17"/>
    </row>
    <row r="111" spans="1:11" ht="11" customHeight="1" x14ac:dyDescent="0.15">
      <c r="A111" s="113" t="s">
        <v>311</v>
      </c>
      <c r="B111" s="220" t="s">
        <v>489</v>
      </c>
      <c r="C111" s="108">
        <v>816.36610099999996</v>
      </c>
      <c r="D111" s="108">
        <v>672.29620499999999</v>
      </c>
      <c r="E111" s="108">
        <v>706.54467900000009</v>
      </c>
      <c r="F111" s="305">
        <v>99</v>
      </c>
      <c r="G111" s="305">
        <v>102</v>
      </c>
      <c r="H111" s="305">
        <v>98</v>
      </c>
      <c r="I111" s="17"/>
      <c r="J111" s="160"/>
      <c r="K111" s="17"/>
    </row>
    <row r="112" spans="1:11" ht="23" customHeight="1" x14ac:dyDescent="0.15">
      <c r="A112" s="113" t="s">
        <v>281</v>
      </c>
      <c r="B112" s="220" t="s">
        <v>543</v>
      </c>
      <c r="C112" s="108">
        <v>626.08289500000001</v>
      </c>
      <c r="D112" s="108">
        <v>223.17673700000003</v>
      </c>
      <c r="E112" s="108">
        <v>702.48359800000003</v>
      </c>
      <c r="F112" s="305">
        <v>111</v>
      </c>
      <c r="G112" s="305">
        <v>181</v>
      </c>
      <c r="H112" s="305">
        <v>99</v>
      </c>
      <c r="I112" s="17"/>
      <c r="J112" s="160"/>
      <c r="K112" s="17"/>
    </row>
    <row r="113" spans="1:11" ht="11" customHeight="1" x14ac:dyDescent="0.15">
      <c r="A113" s="113" t="s">
        <v>120</v>
      </c>
      <c r="B113" s="220" t="s">
        <v>433</v>
      </c>
      <c r="C113" s="108">
        <v>937.65249499999993</v>
      </c>
      <c r="D113" s="108">
        <v>692.25767899999994</v>
      </c>
      <c r="E113" s="108">
        <v>693.86580600000002</v>
      </c>
      <c r="F113" s="305">
        <v>89</v>
      </c>
      <c r="G113" s="305">
        <v>100</v>
      </c>
      <c r="H113" s="305">
        <v>100</v>
      </c>
      <c r="I113" s="17"/>
      <c r="J113" s="160"/>
      <c r="K113" s="17"/>
    </row>
    <row r="114" spans="1:11" ht="11" customHeight="1" x14ac:dyDescent="0.15">
      <c r="A114" s="188"/>
      <c r="B114" s="189" t="s">
        <v>22</v>
      </c>
      <c r="C114" s="142">
        <v>68788.704693999942</v>
      </c>
      <c r="D114" s="142">
        <v>69531.210913000017</v>
      </c>
      <c r="E114" s="142">
        <v>50799.656773999974</v>
      </c>
      <c r="F114" s="306"/>
      <c r="G114" s="307"/>
      <c r="H114" s="307"/>
      <c r="I114" s="17"/>
      <c r="J114" s="160"/>
      <c r="K114" s="17"/>
    </row>
    <row r="115" spans="1:11" ht="8" customHeight="1" x14ac:dyDescent="0.15">
      <c r="A115" s="9" t="s">
        <v>48</v>
      </c>
      <c r="B115" s="38"/>
      <c r="C115" s="20"/>
      <c r="D115" s="20"/>
      <c r="E115" s="20"/>
      <c r="F115" s="22"/>
      <c r="G115" s="22"/>
      <c r="H115" s="22"/>
      <c r="J115" s="160"/>
      <c r="K115" s="17"/>
    </row>
    <row r="116" spans="1:11" ht="8" customHeight="1" x14ac:dyDescent="0.15">
      <c r="A116" s="12" t="s">
        <v>24</v>
      </c>
      <c r="B116" s="38"/>
      <c r="C116" s="22"/>
      <c r="D116" s="22"/>
      <c r="E116" s="22"/>
      <c r="F116" s="22"/>
      <c r="G116" s="22"/>
      <c r="H116" s="22"/>
      <c r="J116" s="160"/>
    </row>
    <row r="117" spans="1:11" ht="8" customHeight="1" x14ac:dyDescent="0.15">
      <c r="A117" s="12" t="s">
        <v>386</v>
      </c>
      <c r="B117" s="12"/>
      <c r="C117" s="12"/>
      <c r="D117" s="12"/>
      <c r="E117" s="12"/>
      <c r="F117" s="12"/>
      <c r="G117" s="12"/>
      <c r="H117" s="22"/>
    </row>
    <row r="118" spans="1:11" x14ac:dyDescent="0.15">
      <c r="B118" s="39"/>
    </row>
    <row r="119" spans="1:11" x14ac:dyDescent="0.15">
      <c r="B119" s="39"/>
    </row>
    <row r="120" spans="1:11" x14ac:dyDescent="0.15">
      <c r="B120" s="39"/>
    </row>
    <row r="121" spans="1:11" x14ac:dyDescent="0.15">
      <c r="B121" s="39"/>
    </row>
    <row r="122" spans="1:11" x14ac:dyDescent="0.15">
      <c r="B122" s="39"/>
    </row>
    <row r="123" spans="1:11" x14ac:dyDescent="0.15">
      <c r="B123" s="39"/>
    </row>
    <row r="124" spans="1:11" x14ac:dyDescent="0.15">
      <c r="B124" s="39"/>
    </row>
    <row r="125" spans="1:11" x14ac:dyDescent="0.15">
      <c r="B125" s="39"/>
    </row>
    <row r="126" spans="1:11" x14ac:dyDescent="0.15">
      <c r="B126" s="39"/>
    </row>
    <row r="127" spans="1:11" x14ac:dyDescent="0.15">
      <c r="B127" s="39"/>
    </row>
    <row r="128" spans="1:11" x14ac:dyDescent="0.15">
      <c r="B128" s="39"/>
    </row>
    <row r="129" spans="2:2" x14ac:dyDescent="0.15">
      <c r="B129" s="39"/>
    </row>
    <row r="130" spans="2:2" x14ac:dyDescent="0.15">
      <c r="B130" s="39"/>
    </row>
    <row r="131" spans="2:2" x14ac:dyDescent="0.15">
      <c r="B131" s="39"/>
    </row>
    <row r="132" spans="2:2" x14ac:dyDescent="0.15">
      <c r="B132" s="39"/>
    </row>
    <row r="133" spans="2:2" x14ac:dyDescent="0.15">
      <c r="B133" s="39"/>
    </row>
    <row r="134" spans="2:2" x14ac:dyDescent="0.15">
      <c r="B134" s="39"/>
    </row>
    <row r="135" spans="2:2" x14ac:dyDescent="0.15">
      <c r="B135" s="39"/>
    </row>
    <row r="136" spans="2:2" x14ac:dyDescent="0.15">
      <c r="B136" s="39"/>
    </row>
    <row r="137" spans="2:2" x14ac:dyDescent="0.15">
      <c r="B137" s="39"/>
    </row>
    <row r="138" spans="2:2" x14ac:dyDescent="0.15">
      <c r="B138" s="39"/>
    </row>
    <row r="139" spans="2:2" x14ac:dyDescent="0.15">
      <c r="B139" s="39"/>
    </row>
    <row r="140" spans="2:2" x14ac:dyDescent="0.15">
      <c r="B140" s="39"/>
    </row>
    <row r="141" spans="2:2" x14ac:dyDescent="0.15">
      <c r="B141" s="39"/>
    </row>
    <row r="142" spans="2:2" x14ac:dyDescent="0.15">
      <c r="B142" s="39"/>
    </row>
    <row r="143" spans="2:2" x14ac:dyDescent="0.15">
      <c r="B143" s="39"/>
    </row>
    <row r="144" spans="2:2" x14ac:dyDescent="0.15">
      <c r="B144" s="39"/>
    </row>
    <row r="145" spans="2:2" x14ac:dyDescent="0.15">
      <c r="B145" s="39"/>
    </row>
    <row r="146" spans="2:2" x14ac:dyDescent="0.15">
      <c r="B146" s="39"/>
    </row>
    <row r="147" spans="2:2" x14ac:dyDescent="0.15">
      <c r="B147" s="39"/>
    </row>
    <row r="148" spans="2:2" x14ac:dyDescent="0.15">
      <c r="B148" s="39"/>
    </row>
    <row r="149" spans="2:2" x14ac:dyDescent="0.15">
      <c r="B149" s="39"/>
    </row>
    <row r="150" spans="2:2" x14ac:dyDescent="0.15">
      <c r="B150" s="39"/>
    </row>
    <row r="151" spans="2:2" x14ac:dyDescent="0.15">
      <c r="B151" s="39"/>
    </row>
    <row r="152" spans="2:2" x14ac:dyDescent="0.15">
      <c r="B152" s="39"/>
    </row>
    <row r="153" spans="2:2" x14ac:dyDescent="0.15">
      <c r="B153" s="39"/>
    </row>
    <row r="154" spans="2:2" x14ac:dyDescent="0.15">
      <c r="B154" s="39"/>
    </row>
    <row r="155" spans="2:2" x14ac:dyDescent="0.15">
      <c r="B155" s="39"/>
    </row>
    <row r="156" spans="2:2" x14ac:dyDescent="0.15">
      <c r="B156" s="39"/>
    </row>
    <row r="157" spans="2:2" x14ac:dyDescent="0.15">
      <c r="B157" s="39"/>
    </row>
    <row r="158" spans="2:2" x14ac:dyDescent="0.15">
      <c r="B158" s="39"/>
    </row>
    <row r="159" spans="2:2" x14ac:dyDescent="0.15">
      <c r="B159" s="39"/>
    </row>
    <row r="160" spans="2:2" x14ac:dyDescent="0.15">
      <c r="B160" s="39"/>
    </row>
    <row r="161" spans="2:2" x14ac:dyDescent="0.15">
      <c r="B161" s="39"/>
    </row>
    <row r="162" spans="2:2" x14ac:dyDescent="0.15">
      <c r="B162" s="39"/>
    </row>
    <row r="163" spans="2:2" x14ac:dyDescent="0.15">
      <c r="B163" s="39"/>
    </row>
    <row r="164" spans="2:2" x14ac:dyDescent="0.15">
      <c r="B164" s="39"/>
    </row>
    <row r="165" spans="2:2" x14ac:dyDescent="0.15">
      <c r="B165" s="39"/>
    </row>
    <row r="166" spans="2:2" x14ac:dyDescent="0.15">
      <c r="B166" s="39"/>
    </row>
    <row r="167" spans="2:2" x14ac:dyDescent="0.15">
      <c r="B167" s="39"/>
    </row>
    <row r="168" spans="2:2" x14ac:dyDescent="0.15">
      <c r="B168" s="39"/>
    </row>
    <row r="169" spans="2:2" x14ac:dyDescent="0.15">
      <c r="B169" s="39"/>
    </row>
    <row r="170" spans="2:2" x14ac:dyDescent="0.15">
      <c r="B170" s="39"/>
    </row>
    <row r="171" spans="2:2" x14ac:dyDescent="0.15">
      <c r="B171" s="39"/>
    </row>
    <row r="172" spans="2:2" x14ac:dyDescent="0.15">
      <c r="B172" s="39"/>
    </row>
    <row r="173" spans="2:2" x14ac:dyDescent="0.15">
      <c r="B173" s="39"/>
    </row>
    <row r="174" spans="2:2" x14ac:dyDescent="0.15">
      <c r="B174" s="39"/>
    </row>
    <row r="175" spans="2:2" x14ac:dyDescent="0.15">
      <c r="B175" s="39"/>
    </row>
    <row r="176" spans="2:2" x14ac:dyDescent="0.15">
      <c r="B176" s="39"/>
    </row>
    <row r="177" spans="2:2" x14ac:dyDescent="0.15">
      <c r="B177" s="39"/>
    </row>
    <row r="178" spans="2:2" x14ac:dyDescent="0.15">
      <c r="B178" s="39"/>
    </row>
    <row r="179" spans="2:2" x14ac:dyDescent="0.15">
      <c r="B179" s="39"/>
    </row>
    <row r="180" spans="2:2" x14ac:dyDescent="0.15">
      <c r="B180" s="39"/>
    </row>
    <row r="181" spans="2:2" x14ac:dyDescent="0.15">
      <c r="B181" s="39"/>
    </row>
    <row r="182" spans="2:2" x14ac:dyDescent="0.15">
      <c r="B182" s="39"/>
    </row>
    <row r="183" spans="2:2" x14ac:dyDescent="0.15">
      <c r="B183" s="39"/>
    </row>
    <row r="184" spans="2:2" x14ac:dyDescent="0.15">
      <c r="B184" s="39"/>
    </row>
    <row r="185" spans="2:2" x14ac:dyDescent="0.15">
      <c r="B185" s="39"/>
    </row>
    <row r="186" spans="2:2" x14ac:dyDescent="0.15">
      <c r="B186" s="39"/>
    </row>
    <row r="187" spans="2:2" x14ac:dyDescent="0.15">
      <c r="B187" s="39"/>
    </row>
    <row r="188" spans="2:2" x14ac:dyDescent="0.15">
      <c r="B188" s="39"/>
    </row>
    <row r="189" spans="2:2" x14ac:dyDescent="0.15">
      <c r="B189" s="39"/>
    </row>
    <row r="190" spans="2:2" x14ac:dyDescent="0.15">
      <c r="B190" s="39"/>
    </row>
    <row r="191" spans="2:2" x14ac:dyDescent="0.15">
      <c r="B191" s="39"/>
    </row>
    <row r="192" spans="2:2" x14ac:dyDescent="0.15">
      <c r="B192" s="39"/>
    </row>
    <row r="193" spans="2:2" x14ac:dyDescent="0.15">
      <c r="B193" s="39"/>
    </row>
    <row r="194" spans="2:2" x14ac:dyDescent="0.15">
      <c r="B194" s="39"/>
    </row>
    <row r="195" spans="2:2" x14ac:dyDescent="0.15">
      <c r="B195" s="39"/>
    </row>
    <row r="196" spans="2:2" x14ac:dyDescent="0.15">
      <c r="B196" s="39"/>
    </row>
    <row r="197" spans="2:2" x14ac:dyDescent="0.15">
      <c r="B197" s="39"/>
    </row>
    <row r="198" spans="2:2" x14ac:dyDescent="0.15">
      <c r="B198" s="39"/>
    </row>
    <row r="199" spans="2:2" x14ac:dyDescent="0.15">
      <c r="B199" s="39"/>
    </row>
    <row r="200" spans="2:2" x14ac:dyDescent="0.15">
      <c r="B200" s="39"/>
    </row>
    <row r="201" spans="2:2" x14ac:dyDescent="0.15">
      <c r="B201" s="39"/>
    </row>
    <row r="202" spans="2:2" x14ac:dyDescent="0.15">
      <c r="B202" s="39"/>
    </row>
    <row r="203" spans="2:2" x14ac:dyDescent="0.15">
      <c r="B203" s="39"/>
    </row>
    <row r="204" spans="2:2" x14ac:dyDescent="0.15">
      <c r="B204" s="39"/>
    </row>
    <row r="205" spans="2:2" x14ac:dyDescent="0.15">
      <c r="B205" s="39"/>
    </row>
    <row r="206" spans="2:2" x14ac:dyDescent="0.15">
      <c r="B206" s="39"/>
    </row>
    <row r="207" spans="2:2" x14ac:dyDescent="0.15">
      <c r="B207" s="39"/>
    </row>
    <row r="208" spans="2:2" x14ac:dyDescent="0.15">
      <c r="B208" s="39"/>
    </row>
    <row r="209" spans="2:2" x14ac:dyDescent="0.15">
      <c r="B209" s="39"/>
    </row>
    <row r="210" spans="2:2" x14ac:dyDescent="0.15">
      <c r="B210" s="39"/>
    </row>
    <row r="211" spans="2:2" x14ac:dyDescent="0.15">
      <c r="B211" s="39"/>
    </row>
    <row r="212" spans="2:2" x14ac:dyDescent="0.15">
      <c r="B212" s="39"/>
    </row>
    <row r="213" spans="2:2" x14ac:dyDescent="0.15">
      <c r="B213" s="39"/>
    </row>
    <row r="214" spans="2:2" x14ac:dyDescent="0.15">
      <c r="B214" s="39"/>
    </row>
    <row r="215" spans="2:2" x14ac:dyDescent="0.15">
      <c r="B215" s="39"/>
    </row>
    <row r="216" spans="2:2" x14ac:dyDescent="0.15">
      <c r="B216" s="39"/>
    </row>
    <row r="217" spans="2:2" x14ac:dyDescent="0.15">
      <c r="B217" s="39"/>
    </row>
    <row r="218" spans="2:2" x14ac:dyDescent="0.15">
      <c r="B218" s="39"/>
    </row>
    <row r="219" spans="2:2" x14ac:dyDescent="0.15">
      <c r="B219" s="39"/>
    </row>
    <row r="220" spans="2:2" x14ac:dyDescent="0.15">
      <c r="B220" s="39"/>
    </row>
    <row r="221" spans="2:2" x14ac:dyDescent="0.15">
      <c r="B221" s="39"/>
    </row>
    <row r="222" spans="2:2" x14ac:dyDescent="0.15">
      <c r="B222" s="39"/>
    </row>
    <row r="223" spans="2:2" x14ac:dyDescent="0.15">
      <c r="B223" s="39"/>
    </row>
    <row r="224" spans="2:2" x14ac:dyDescent="0.15">
      <c r="B224" s="39"/>
    </row>
    <row r="225" spans="2:2" x14ac:dyDescent="0.15">
      <c r="B225" s="39"/>
    </row>
    <row r="226" spans="2:2" x14ac:dyDescent="0.15">
      <c r="B226" s="39"/>
    </row>
    <row r="227" spans="2:2" x14ac:dyDescent="0.15">
      <c r="B227" s="39"/>
    </row>
    <row r="228" spans="2:2" x14ac:dyDescent="0.15">
      <c r="B228" s="39"/>
    </row>
    <row r="229" spans="2:2" x14ac:dyDescent="0.15">
      <c r="B229" s="39"/>
    </row>
    <row r="230" spans="2:2" x14ac:dyDescent="0.15">
      <c r="B230" s="39"/>
    </row>
    <row r="231" spans="2:2" x14ac:dyDescent="0.15">
      <c r="B231" s="39"/>
    </row>
    <row r="232" spans="2:2" x14ac:dyDescent="0.15">
      <c r="B232" s="39"/>
    </row>
  </sheetData>
  <mergeCells count="19">
    <mergeCell ref="A60:F60"/>
    <mergeCell ref="C61:E61"/>
    <mergeCell ref="F61:H61"/>
    <mergeCell ref="E62:E63"/>
    <mergeCell ref="B61:B63"/>
    <mergeCell ref="A61:A63"/>
    <mergeCell ref="F5:F6"/>
    <mergeCell ref="C62:C63"/>
    <mergeCell ref="A4:A5"/>
    <mergeCell ref="B4:B5"/>
    <mergeCell ref="C4:E4"/>
    <mergeCell ref="F4:H4"/>
    <mergeCell ref="G5:G6"/>
    <mergeCell ref="H5:H6"/>
    <mergeCell ref="A6:B6"/>
    <mergeCell ref="F62:F63"/>
    <mergeCell ref="G62:G63"/>
    <mergeCell ref="H62:H63"/>
    <mergeCell ref="D62:D63"/>
  </mergeCells>
  <phoneticPr fontId="12" type="noConversion"/>
  <conditionalFormatting sqref="C8:E58">
    <cfRule type="containsBlanks" dxfId="71" priority="10">
      <formula>LEN(TRIM(C8))=0</formula>
    </cfRule>
  </conditionalFormatting>
  <conditionalFormatting sqref="C65:E82 C84:E84">
    <cfRule type="containsBlanks" dxfId="70" priority="7">
      <formula>LEN(TRIM(C65))=0</formula>
    </cfRule>
  </conditionalFormatting>
  <conditionalFormatting sqref="C86:E114">
    <cfRule type="containsBlanks" dxfId="69" priority="2">
      <formula>LEN(TRIM(C86))=0</formula>
    </cfRule>
  </conditionalFormatting>
  <conditionalFormatting sqref="C83:F83">
    <cfRule type="containsBlanks" dxfId="68" priority="4">
      <formula>LEN(TRIM(C83))=0</formula>
    </cfRule>
  </conditionalFormatting>
  <conditionalFormatting sqref="C85:F85">
    <cfRule type="containsBlanks" dxfId="67" priority="3">
      <formula>LEN(TRIM(C85))=0</formula>
    </cfRule>
  </conditionalFormatting>
  <conditionalFormatting sqref="G105">
    <cfRule type="containsBlanks" dxfId="66" priority="1">
      <formula>LEN(TRIM(G105))=0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0" verticalDpi="0"/>
  <ignoredErrors>
    <ignoredError sqref="A115:B115 A116:H116 B59:H60 A59 A61:A64 B64:H64 B62:B63 A118:B119 F118:H119 F115:H115 H117 B61:E61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I512"/>
  <sheetViews>
    <sheetView showGridLines="0" zoomScaleNormal="100" zoomScalePageLayoutView="150" workbookViewId="0">
      <selection sqref="A1:H61"/>
    </sheetView>
  </sheetViews>
  <sheetFormatPr baseColWidth="10" defaultColWidth="11.5" defaultRowHeight="12" x14ac:dyDescent="0.15"/>
  <cols>
    <col min="1" max="1" width="11.6640625" style="24" customWidth="1"/>
    <col min="2" max="3" width="7.5" style="24" customWidth="1"/>
    <col min="4" max="4" width="7.1640625" style="24" customWidth="1"/>
    <col min="5" max="6" width="7.5" style="24" customWidth="1"/>
    <col min="7" max="7" width="7.1640625" style="24" customWidth="1"/>
    <col min="8" max="8" width="6.5" style="24" customWidth="1"/>
    <col min="9" max="16384" width="11.5" style="24"/>
  </cols>
  <sheetData>
    <row r="1" spans="1:9" s="79" customFormat="1" ht="15" customHeight="1" x14ac:dyDescent="0.15">
      <c r="A1" s="93" t="s">
        <v>675</v>
      </c>
      <c r="B1" s="93"/>
      <c r="C1" s="93"/>
      <c r="D1" s="93"/>
      <c r="E1" s="93"/>
      <c r="F1" s="93"/>
    </row>
    <row r="2" spans="1:9" ht="4.25" customHeight="1" x14ac:dyDescent="0.15"/>
    <row r="3" spans="1:9" ht="13.25" customHeight="1" x14ac:dyDescent="0.15">
      <c r="A3" s="285" t="s">
        <v>27</v>
      </c>
      <c r="B3" s="285" t="s">
        <v>16</v>
      </c>
      <c r="C3" s="285"/>
      <c r="D3" s="285"/>
      <c r="E3" s="285" t="s">
        <v>60</v>
      </c>
      <c r="F3" s="285"/>
      <c r="G3" s="285"/>
      <c r="H3" s="285"/>
    </row>
    <row r="4" spans="1:9" ht="24" x14ac:dyDescent="0.15">
      <c r="A4" s="285"/>
      <c r="B4" s="209">
        <v>2023</v>
      </c>
      <c r="C4" s="210" t="s">
        <v>579</v>
      </c>
      <c r="D4" s="312" t="s">
        <v>595</v>
      </c>
      <c r="E4" s="209">
        <v>2023</v>
      </c>
      <c r="F4" s="210" t="s">
        <v>579</v>
      </c>
      <c r="G4" s="312" t="s">
        <v>595</v>
      </c>
      <c r="H4" s="312" t="s">
        <v>608</v>
      </c>
    </row>
    <row r="5" spans="1:9" ht="16.25" customHeight="1" x14ac:dyDescent="0.15">
      <c r="A5" s="297" t="s">
        <v>49</v>
      </c>
      <c r="B5" s="297"/>
      <c r="C5" s="297"/>
      <c r="D5" s="297"/>
      <c r="E5" s="313">
        <f>SUM(E7:E57)</f>
        <v>412775.21647999977</v>
      </c>
      <c r="F5" s="313">
        <f>SUM(F7:F57)</f>
        <v>522973.12405599986</v>
      </c>
      <c r="G5" s="245">
        <f>(F5/E5-1)*100</f>
        <v>26.69683236210949</v>
      </c>
      <c r="H5" s="245">
        <f>SUM($H$7:$H$57)</f>
        <v>100.00000000000001</v>
      </c>
      <c r="I5" s="6"/>
    </row>
    <row r="6" spans="1:9" ht="3" customHeight="1" x14ac:dyDescent="0.15">
      <c r="A6" s="44"/>
      <c r="B6" s="1"/>
      <c r="C6" s="1"/>
      <c r="D6" s="1"/>
      <c r="E6" s="133"/>
      <c r="F6" s="133"/>
      <c r="G6" s="134"/>
      <c r="H6" s="134"/>
      <c r="I6" s="6"/>
    </row>
    <row r="7" spans="1:9" ht="12" customHeight="1" x14ac:dyDescent="0.15">
      <c r="A7" s="4" t="s">
        <v>95</v>
      </c>
      <c r="B7" s="168">
        <v>137840.14118999997</v>
      </c>
      <c r="C7" s="168">
        <v>464441.25934399996</v>
      </c>
      <c r="D7" s="72">
        <f>(B7/$F$5)*100</f>
        <v>26.357021967201526</v>
      </c>
      <c r="E7" s="195">
        <v>86872.024099999966</v>
      </c>
      <c r="F7" s="195">
        <v>152894.41570999997</v>
      </c>
      <c r="G7" s="69">
        <f>IFERROR(((F7/E7-1)*100),"")</f>
        <v>75.999600900285728</v>
      </c>
      <c r="H7" s="72">
        <f>(F7/$F$5)*100</f>
        <v>29.235616263452208</v>
      </c>
    </row>
    <row r="8" spans="1:9" ht="12" customHeight="1" x14ac:dyDescent="0.15">
      <c r="A8" s="4" t="s">
        <v>78</v>
      </c>
      <c r="B8" s="168">
        <v>27256.922821999971</v>
      </c>
      <c r="C8" s="168">
        <v>41166.030567999995</v>
      </c>
      <c r="D8" s="72">
        <f t="shared" ref="D8:D56" si="0">(B8/$F$5)*100</f>
        <v>5.2119165533029008</v>
      </c>
      <c r="E8" s="196">
        <v>59173.482821999947</v>
      </c>
      <c r="F8" s="196">
        <v>59822.062247999966</v>
      </c>
      <c r="G8" s="69">
        <f t="shared" ref="G8:G43" si="1">IFERROR(((F8/E8-1)*100),"")</f>
        <v>1.0960643096689315</v>
      </c>
      <c r="H8" s="72">
        <f t="shared" ref="H8:H43" si="2">(F8/$F$5)*100</f>
        <v>11.438840639465486</v>
      </c>
    </row>
    <row r="9" spans="1:9" ht="12" customHeight="1" x14ac:dyDescent="0.15">
      <c r="A9" s="4" t="s">
        <v>93</v>
      </c>
      <c r="B9" s="168">
        <v>89450.236242999963</v>
      </c>
      <c r="C9" s="168">
        <v>121552.629871</v>
      </c>
      <c r="D9" s="72">
        <f t="shared" si="0"/>
        <v>17.104174598735529</v>
      </c>
      <c r="E9" s="196">
        <v>43665.145245000014</v>
      </c>
      <c r="F9" s="196">
        <v>51269.182799999988</v>
      </c>
      <c r="G9" s="69">
        <f t="shared" si="1"/>
        <v>17.414433210595348</v>
      </c>
      <c r="H9" s="72">
        <f t="shared" si="2"/>
        <v>9.8034067988759777</v>
      </c>
    </row>
    <row r="10" spans="1:9" ht="12" customHeight="1" x14ac:dyDescent="0.15">
      <c r="A10" s="4" t="s">
        <v>91</v>
      </c>
      <c r="B10" s="168">
        <v>126020.21442999999</v>
      </c>
      <c r="C10" s="168">
        <v>35712.392370000001</v>
      </c>
      <c r="D10" s="72">
        <f t="shared" si="0"/>
        <v>24.096881585927495</v>
      </c>
      <c r="E10" s="196">
        <v>41123.652518000003</v>
      </c>
      <c r="F10" s="196">
        <v>23332.769057000001</v>
      </c>
      <c r="G10" s="69">
        <f t="shared" si="1"/>
        <v>-43.261924395487128</v>
      </c>
      <c r="H10" s="72">
        <f t="shared" si="2"/>
        <v>4.4615617865864809</v>
      </c>
    </row>
    <row r="11" spans="1:9" ht="12" customHeight="1" x14ac:dyDescent="0.15">
      <c r="A11" s="4" t="s">
        <v>94</v>
      </c>
      <c r="B11" s="168">
        <v>48573.555189999992</v>
      </c>
      <c r="C11" s="168">
        <v>97756.492029999994</v>
      </c>
      <c r="D11" s="72">
        <f t="shared" si="0"/>
        <v>9.287963942253894</v>
      </c>
      <c r="E11" s="196">
        <v>29341.200427999993</v>
      </c>
      <c r="F11" s="196">
        <v>56492.146418000011</v>
      </c>
      <c r="G11" s="69">
        <f t="shared" si="1"/>
        <v>92.535225532525118</v>
      </c>
      <c r="H11" s="72">
        <f t="shared" si="2"/>
        <v>10.802112731886934</v>
      </c>
    </row>
    <row r="12" spans="1:9" ht="12" customHeight="1" x14ac:dyDescent="0.15">
      <c r="A12" s="4" t="s">
        <v>92</v>
      </c>
      <c r="B12" s="168">
        <v>10850.107505</v>
      </c>
      <c r="C12" s="168">
        <v>18170.87281700001</v>
      </c>
      <c r="D12" s="72">
        <f t="shared" si="0"/>
        <v>2.0746969597309888</v>
      </c>
      <c r="E12" s="196">
        <v>21209.184551000002</v>
      </c>
      <c r="F12" s="196">
        <v>29292.952501000007</v>
      </c>
      <c r="G12" s="69">
        <f t="shared" si="1"/>
        <v>38.114468430229479</v>
      </c>
      <c r="H12" s="72">
        <f t="shared" si="2"/>
        <v>5.6012347773847209</v>
      </c>
    </row>
    <row r="13" spans="1:9" ht="12" customHeight="1" x14ac:dyDescent="0.15">
      <c r="A13" s="4" t="s">
        <v>89</v>
      </c>
      <c r="B13" s="168">
        <v>16573.890145999998</v>
      </c>
      <c r="C13" s="168">
        <v>21473.030041999995</v>
      </c>
      <c r="D13" s="72">
        <f t="shared" si="0"/>
        <v>3.1691667092676963</v>
      </c>
      <c r="E13" s="196">
        <v>20919.830916999992</v>
      </c>
      <c r="F13" s="196">
        <v>24416.54028999999</v>
      </c>
      <c r="G13" s="69">
        <f t="shared" si="1"/>
        <v>16.71480705017785</v>
      </c>
      <c r="H13" s="72">
        <f t="shared" si="2"/>
        <v>4.6687944689458787</v>
      </c>
    </row>
    <row r="14" spans="1:9" ht="12" customHeight="1" x14ac:dyDescent="0.15">
      <c r="A14" s="4" t="s">
        <v>227</v>
      </c>
      <c r="B14" s="168">
        <v>4407.7335049999992</v>
      </c>
      <c r="C14" s="168">
        <v>3496.9382530000007</v>
      </c>
      <c r="D14" s="72">
        <f t="shared" si="0"/>
        <v>0.84282218382756136</v>
      </c>
      <c r="E14" s="196">
        <v>11556.390922000004</v>
      </c>
      <c r="F14" s="196">
        <v>14801.432828999999</v>
      </c>
      <c r="G14" s="69">
        <f t="shared" si="1"/>
        <v>28.080063480912365</v>
      </c>
      <c r="H14" s="72">
        <f t="shared" si="2"/>
        <v>2.8302473202074272</v>
      </c>
    </row>
    <row r="15" spans="1:9" ht="12" customHeight="1" x14ac:dyDescent="0.15">
      <c r="A15" s="4" t="s">
        <v>81</v>
      </c>
      <c r="B15" s="168">
        <v>7790.6479149999996</v>
      </c>
      <c r="C15" s="168">
        <v>4218.3522649999995</v>
      </c>
      <c r="D15" s="72">
        <f t="shared" si="0"/>
        <v>1.4896841838789747</v>
      </c>
      <c r="E15" s="196">
        <v>11196.184934999997</v>
      </c>
      <c r="F15" s="196">
        <v>6998.8975580000015</v>
      </c>
      <c r="G15" s="69">
        <f t="shared" si="1"/>
        <v>-37.488549906665128</v>
      </c>
      <c r="H15" s="72">
        <f t="shared" si="2"/>
        <v>1.3382901025044953</v>
      </c>
    </row>
    <row r="16" spans="1:9" ht="12" customHeight="1" x14ac:dyDescent="0.15">
      <c r="A16" s="4" t="s">
        <v>147</v>
      </c>
      <c r="B16" s="168">
        <v>9268.2892269999975</v>
      </c>
      <c r="C16" s="168">
        <v>5533.034768999999</v>
      </c>
      <c r="D16" s="72">
        <f t="shared" si="0"/>
        <v>1.7722305029976169</v>
      </c>
      <c r="E16" s="196">
        <v>10428.549159000002</v>
      </c>
      <c r="F16" s="196">
        <v>9714.6820090000037</v>
      </c>
      <c r="G16" s="69">
        <f t="shared" si="1"/>
        <v>-6.8453160561066095</v>
      </c>
      <c r="H16" s="72">
        <f t="shared" si="2"/>
        <v>1.8575872376875258</v>
      </c>
    </row>
    <row r="17" spans="1:8" ht="12" customHeight="1" x14ac:dyDescent="0.15">
      <c r="A17" s="4" t="s">
        <v>86</v>
      </c>
      <c r="B17" s="168">
        <v>4095.2355629999988</v>
      </c>
      <c r="C17" s="168">
        <v>5851.4208540000018</v>
      </c>
      <c r="D17" s="72">
        <f t="shared" si="0"/>
        <v>0.78306807264563794</v>
      </c>
      <c r="E17" s="196">
        <v>9771.4704610000044</v>
      </c>
      <c r="F17" s="196">
        <v>12714.598033999993</v>
      </c>
      <c r="G17" s="69">
        <f t="shared" si="1"/>
        <v>30.119597503227702</v>
      </c>
      <c r="H17" s="72">
        <f t="shared" si="2"/>
        <v>2.4312144255884394</v>
      </c>
    </row>
    <row r="18" spans="1:8" ht="12" customHeight="1" x14ac:dyDescent="0.15">
      <c r="A18" s="4" t="s">
        <v>88</v>
      </c>
      <c r="B18" s="168">
        <v>1512.0010000000002</v>
      </c>
      <c r="C18" s="168">
        <v>1142.7460000000001</v>
      </c>
      <c r="D18" s="72">
        <f t="shared" si="0"/>
        <v>0.28911638676065032</v>
      </c>
      <c r="E18" s="196">
        <v>7152.5759380000009</v>
      </c>
      <c r="F18" s="196">
        <v>4412.7366999999995</v>
      </c>
      <c r="G18" s="69">
        <f t="shared" si="1"/>
        <v>-38.305629492779822</v>
      </c>
      <c r="H18" s="72">
        <f t="shared" si="2"/>
        <v>0.84377886683283643</v>
      </c>
    </row>
    <row r="19" spans="1:8" ht="12" customHeight="1" x14ac:dyDescent="0.15">
      <c r="A19" s="4" t="s">
        <v>87</v>
      </c>
      <c r="B19" s="168">
        <v>9462.3925180000006</v>
      </c>
      <c r="C19" s="168">
        <v>7622.1805349999995</v>
      </c>
      <c r="D19" s="72">
        <f t="shared" si="0"/>
        <v>1.8093458502442601</v>
      </c>
      <c r="E19" s="196">
        <v>6145.5078900000008</v>
      </c>
      <c r="F19" s="196">
        <v>5699.0718030000007</v>
      </c>
      <c r="G19" s="69">
        <f t="shared" si="1"/>
        <v>-7.2644294823287598</v>
      </c>
      <c r="H19" s="72">
        <f t="shared" si="2"/>
        <v>1.089744681103296</v>
      </c>
    </row>
    <row r="20" spans="1:8" ht="12" customHeight="1" x14ac:dyDescent="0.15">
      <c r="A20" s="4" t="s">
        <v>400</v>
      </c>
      <c r="B20" s="168">
        <v>2593.6314260000004</v>
      </c>
      <c r="C20" s="168">
        <v>3003.0144769999997</v>
      </c>
      <c r="D20" s="72">
        <f t="shared" si="0"/>
        <v>0.49593971596182346</v>
      </c>
      <c r="E20" s="196">
        <v>5927.2625140000009</v>
      </c>
      <c r="F20" s="196">
        <v>8038.4569519999977</v>
      </c>
      <c r="G20" s="69">
        <f t="shared" si="1"/>
        <v>35.618372444504097</v>
      </c>
      <c r="H20" s="72">
        <f t="shared" si="2"/>
        <v>1.5370688439314983</v>
      </c>
    </row>
    <row r="21" spans="1:8" ht="12" customHeight="1" x14ac:dyDescent="0.15">
      <c r="A21" s="4" t="s">
        <v>397</v>
      </c>
      <c r="B21" s="168">
        <v>785.04109000000005</v>
      </c>
      <c r="C21" s="168">
        <v>988.62088599999993</v>
      </c>
      <c r="D21" s="72">
        <f t="shared" si="0"/>
        <v>0.15011117280970218</v>
      </c>
      <c r="E21" s="196">
        <v>5189.018779</v>
      </c>
      <c r="F21" s="196">
        <v>3089.0067750000003</v>
      </c>
      <c r="G21" s="69">
        <f t="shared" si="1"/>
        <v>-40.470310350364599</v>
      </c>
      <c r="H21" s="72">
        <f t="shared" si="2"/>
        <v>0.59066262354797983</v>
      </c>
    </row>
    <row r="22" spans="1:8" ht="12" customHeight="1" x14ac:dyDescent="0.15">
      <c r="A22" s="4" t="s">
        <v>79</v>
      </c>
      <c r="B22" s="168">
        <v>872.30714599999999</v>
      </c>
      <c r="C22" s="168">
        <v>1351.0845429999986</v>
      </c>
      <c r="D22" s="72">
        <f t="shared" si="0"/>
        <v>0.1667977006609222</v>
      </c>
      <c r="E22" s="196">
        <v>4989.5230639999991</v>
      </c>
      <c r="F22" s="196">
        <v>7144.9814169999991</v>
      </c>
      <c r="G22" s="69">
        <f t="shared" si="1"/>
        <v>43.199687131459271</v>
      </c>
      <c r="H22" s="72">
        <f t="shared" si="2"/>
        <v>1.3662234421505217</v>
      </c>
    </row>
    <row r="23" spans="1:8" ht="12" customHeight="1" x14ac:dyDescent="0.15">
      <c r="A23" s="4" t="s">
        <v>82</v>
      </c>
      <c r="B23" s="168">
        <v>1574.9345410000001</v>
      </c>
      <c r="C23" s="168">
        <v>1464.7456269999991</v>
      </c>
      <c r="D23" s="72">
        <f t="shared" si="0"/>
        <v>0.30115018698960072</v>
      </c>
      <c r="E23" s="196">
        <v>3465.2480460000006</v>
      </c>
      <c r="F23" s="196">
        <v>4312.9236239999991</v>
      </c>
      <c r="G23" s="69">
        <f t="shared" si="1"/>
        <v>24.462190491052603</v>
      </c>
      <c r="H23" s="72">
        <f t="shared" si="2"/>
        <v>0.82469316789177338</v>
      </c>
    </row>
    <row r="24" spans="1:8" ht="12" customHeight="1" x14ac:dyDescent="0.15">
      <c r="A24" s="4" t="s">
        <v>158</v>
      </c>
      <c r="B24" s="168">
        <v>681.37491000000023</v>
      </c>
      <c r="C24" s="168">
        <v>537.21508699999981</v>
      </c>
      <c r="D24" s="72">
        <f t="shared" si="0"/>
        <v>0.13028870484117627</v>
      </c>
      <c r="E24" s="196">
        <v>3288.4773669999995</v>
      </c>
      <c r="F24" s="196">
        <v>3518.046699</v>
      </c>
      <c r="G24" s="69">
        <f t="shared" si="1"/>
        <v>6.9810221077918344</v>
      </c>
      <c r="H24" s="72">
        <f t="shared" si="2"/>
        <v>0.67270124164607892</v>
      </c>
    </row>
    <row r="25" spans="1:8" ht="12" customHeight="1" x14ac:dyDescent="0.15">
      <c r="A25" s="4" t="s">
        <v>168</v>
      </c>
      <c r="B25" s="168">
        <v>421.41218000000003</v>
      </c>
      <c r="C25" s="168">
        <v>3182.9429999999998</v>
      </c>
      <c r="D25" s="72">
        <f t="shared" si="0"/>
        <v>8.0580083491035251E-2</v>
      </c>
      <c r="E25" s="196">
        <v>3097.6784749999997</v>
      </c>
      <c r="F25" s="196">
        <v>4478.0042640000001</v>
      </c>
      <c r="G25" s="69">
        <f t="shared" si="1"/>
        <v>44.560008410814824</v>
      </c>
      <c r="H25" s="72">
        <f t="shared" si="2"/>
        <v>0.85625896590443074</v>
      </c>
    </row>
    <row r="26" spans="1:8" ht="12" customHeight="1" x14ac:dyDescent="0.15">
      <c r="A26" s="4" t="s">
        <v>80</v>
      </c>
      <c r="B26" s="168">
        <v>387.53403800000007</v>
      </c>
      <c r="C26" s="168">
        <v>173.38075299999997</v>
      </c>
      <c r="D26" s="72">
        <f t="shared" si="0"/>
        <v>7.4102094385734243E-2</v>
      </c>
      <c r="E26" s="196">
        <v>2731.0002509999999</v>
      </c>
      <c r="F26" s="196">
        <v>1286.006212</v>
      </c>
      <c r="G26" s="69">
        <f t="shared" si="1"/>
        <v>-52.910798469201602</v>
      </c>
      <c r="H26" s="72">
        <f t="shared" si="2"/>
        <v>0.24590292557028129</v>
      </c>
    </row>
    <row r="27" spans="1:8" ht="12" customHeight="1" x14ac:dyDescent="0.15">
      <c r="A27" s="4" t="s">
        <v>157</v>
      </c>
      <c r="B27" s="168">
        <v>423.49568399999998</v>
      </c>
      <c r="C27" s="168">
        <v>390.25255200000004</v>
      </c>
      <c r="D27" s="72">
        <f t="shared" si="0"/>
        <v>8.0978479489636671E-2</v>
      </c>
      <c r="E27" s="196">
        <v>2715.1125349999998</v>
      </c>
      <c r="F27" s="196">
        <v>3350.8163240000003</v>
      </c>
      <c r="G27" s="69">
        <f t="shared" si="1"/>
        <v>23.413533723013824</v>
      </c>
      <c r="H27" s="72">
        <f t="shared" si="2"/>
        <v>0.64072438331289761</v>
      </c>
    </row>
    <row r="28" spans="1:8" ht="12" customHeight="1" x14ac:dyDescent="0.15">
      <c r="A28" s="4" t="s">
        <v>90</v>
      </c>
      <c r="B28" s="168">
        <v>2647.7103839999995</v>
      </c>
      <c r="C28" s="168">
        <v>6709.6558079999995</v>
      </c>
      <c r="D28" s="72">
        <f t="shared" si="0"/>
        <v>0.50628039228197186</v>
      </c>
      <c r="E28" s="196">
        <v>2330.2208049999999</v>
      </c>
      <c r="F28" s="196">
        <v>6038.8156039999994</v>
      </c>
      <c r="G28" s="69">
        <f t="shared" si="1"/>
        <v>159.15207653465268</v>
      </c>
      <c r="H28" s="72">
        <f t="shared" si="2"/>
        <v>1.1547085932762702</v>
      </c>
    </row>
    <row r="29" spans="1:8" ht="12" customHeight="1" x14ac:dyDescent="0.15">
      <c r="A29" s="4" t="s">
        <v>163</v>
      </c>
      <c r="B29" s="168">
        <v>3958.29</v>
      </c>
      <c r="C29" s="168">
        <v>2008.6</v>
      </c>
      <c r="D29" s="72">
        <f t="shared" si="0"/>
        <v>0.75688210692374835</v>
      </c>
      <c r="E29" s="196">
        <v>2280.18012</v>
      </c>
      <c r="F29" s="196">
        <v>1768.8664800000001</v>
      </c>
      <c r="G29" s="69">
        <f t="shared" si="1"/>
        <v>-22.424265325144567</v>
      </c>
      <c r="H29" s="72">
        <f t="shared" si="2"/>
        <v>0.33823276926379686</v>
      </c>
    </row>
    <row r="30" spans="1:8" ht="12" customHeight="1" x14ac:dyDescent="0.15">
      <c r="A30" s="4" t="s">
        <v>149</v>
      </c>
      <c r="B30" s="168">
        <v>678.65794800000015</v>
      </c>
      <c r="C30" s="168">
        <v>990.17195899999979</v>
      </c>
      <c r="D30" s="72">
        <f t="shared" si="0"/>
        <v>0.12976918254165001</v>
      </c>
      <c r="E30" s="196">
        <v>2107.2798050000006</v>
      </c>
      <c r="F30" s="196">
        <v>2575.9722860000006</v>
      </c>
      <c r="G30" s="69">
        <f t="shared" si="1"/>
        <v>22.241587466833799</v>
      </c>
      <c r="H30" s="72">
        <f t="shared" si="2"/>
        <v>0.49256303383654687</v>
      </c>
    </row>
    <row r="31" spans="1:8" ht="12" customHeight="1" x14ac:dyDescent="0.15">
      <c r="A31" s="4" t="s">
        <v>150</v>
      </c>
      <c r="B31" s="168">
        <v>448.714403</v>
      </c>
      <c r="C31" s="168">
        <v>652.20809899999983</v>
      </c>
      <c r="D31" s="72">
        <f t="shared" si="0"/>
        <v>8.5800662091375809E-2</v>
      </c>
      <c r="E31" s="196">
        <v>1978.9711089999987</v>
      </c>
      <c r="F31" s="196">
        <v>2188.8179950000003</v>
      </c>
      <c r="G31" s="69">
        <f t="shared" si="1"/>
        <v>10.603837774369529</v>
      </c>
      <c r="H31" s="72">
        <f t="shared" si="2"/>
        <v>0.41853355255128216</v>
      </c>
    </row>
    <row r="32" spans="1:8" ht="12" customHeight="1" x14ac:dyDescent="0.15">
      <c r="A32" s="4" t="s">
        <v>84</v>
      </c>
      <c r="B32" s="168">
        <v>1051.9412769999999</v>
      </c>
      <c r="C32" s="168">
        <v>1066.7850860000001</v>
      </c>
      <c r="D32" s="72">
        <f t="shared" si="0"/>
        <v>0.20114633594198969</v>
      </c>
      <c r="E32" s="196">
        <v>1883.2928510000002</v>
      </c>
      <c r="F32" s="196">
        <v>2232.0608470000006</v>
      </c>
      <c r="G32" s="69">
        <f t="shared" si="1"/>
        <v>18.519052722724982</v>
      </c>
      <c r="H32" s="72">
        <f t="shared" si="2"/>
        <v>0.42680220920128814</v>
      </c>
    </row>
    <row r="33" spans="1:8" ht="12" customHeight="1" x14ac:dyDescent="0.15">
      <c r="A33" s="4" t="s">
        <v>169</v>
      </c>
      <c r="B33" s="168">
        <v>95.143200000000007</v>
      </c>
      <c r="C33" s="168">
        <v>61.604879999999994</v>
      </c>
      <c r="D33" s="72">
        <f t="shared" si="0"/>
        <v>1.819275133339588E-2</v>
      </c>
      <c r="E33" s="196">
        <v>1312.2510300000001</v>
      </c>
      <c r="F33" s="196">
        <v>817.87695000000008</v>
      </c>
      <c r="G33" s="69">
        <f t="shared" si="1"/>
        <v>-37.673742957549827</v>
      </c>
      <c r="H33" s="72">
        <f t="shared" si="2"/>
        <v>0.1563898625720625</v>
      </c>
    </row>
    <row r="34" spans="1:8" ht="12" customHeight="1" x14ac:dyDescent="0.15">
      <c r="A34" s="4" t="s">
        <v>155</v>
      </c>
      <c r="B34" s="168">
        <v>578.28380000000004</v>
      </c>
      <c r="C34" s="168">
        <v>274.56127099999998</v>
      </c>
      <c r="D34" s="72">
        <f t="shared" si="0"/>
        <v>0.11057619854630953</v>
      </c>
      <c r="E34" s="196">
        <v>1147.620234</v>
      </c>
      <c r="F34" s="196">
        <v>657.61313100000007</v>
      </c>
      <c r="G34" s="69">
        <f t="shared" si="1"/>
        <v>-42.697670229470695</v>
      </c>
      <c r="H34" s="72">
        <f t="shared" si="2"/>
        <v>0.12574511016929102</v>
      </c>
    </row>
    <row r="35" spans="1:8" ht="12" customHeight="1" x14ac:dyDescent="0.15">
      <c r="A35" s="4" t="s">
        <v>167</v>
      </c>
      <c r="B35" s="168">
        <v>519.08492600000011</v>
      </c>
      <c r="C35" s="168">
        <v>1986.2027019999996</v>
      </c>
      <c r="D35" s="72">
        <f t="shared" si="0"/>
        <v>9.9256520483147551E-2</v>
      </c>
      <c r="E35" s="196">
        <v>1012.9158160000002</v>
      </c>
      <c r="F35" s="196">
        <v>3021.1263840000001</v>
      </c>
      <c r="G35" s="69">
        <f t="shared" si="1"/>
        <v>198.26036243864905</v>
      </c>
      <c r="H35" s="72">
        <f t="shared" si="2"/>
        <v>0.57768291428996998</v>
      </c>
    </row>
    <row r="36" spans="1:8" ht="12" customHeight="1" x14ac:dyDescent="0.15">
      <c r="A36" s="4" t="s">
        <v>170</v>
      </c>
      <c r="B36" s="168">
        <v>94.231214000000008</v>
      </c>
      <c r="C36" s="168">
        <v>328.10220799999996</v>
      </c>
      <c r="D36" s="72">
        <f t="shared" si="0"/>
        <v>1.8018366463877743E-2</v>
      </c>
      <c r="E36" s="196">
        <v>941.7388820000001</v>
      </c>
      <c r="F36" s="196">
        <v>2170.6883619999999</v>
      </c>
      <c r="G36" s="69">
        <f t="shared" si="1"/>
        <v>130.49790164658395</v>
      </c>
      <c r="H36" s="72">
        <f t="shared" si="2"/>
        <v>0.41506690538222818</v>
      </c>
    </row>
    <row r="37" spans="1:8" ht="12" customHeight="1" x14ac:dyDescent="0.15">
      <c r="A37" s="4" t="s">
        <v>171</v>
      </c>
      <c r="B37" s="168">
        <v>422.51455999999996</v>
      </c>
      <c r="C37" s="168">
        <v>267.79149999999998</v>
      </c>
      <c r="D37" s="72">
        <f t="shared" si="0"/>
        <v>8.0790874437891222E-2</v>
      </c>
      <c r="E37" s="196">
        <v>746.27579100000003</v>
      </c>
      <c r="F37" s="196">
        <v>447.11338499999999</v>
      </c>
      <c r="G37" s="69">
        <f t="shared" si="1"/>
        <v>-40.08737917106037</v>
      </c>
      <c r="H37" s="72">
        <f t="shared" si="2"/>
        <v>8.5494524371031194E-2</v>
      </c>
    </row>
    <row r="38" spans="1:8" ht="12" customHeight="1" x14ac:dyDescent="0.15">
      <c r="A38" s="4" t="s">
        <v>266</v>
      </c>
      <c r="B38" s="168">
        <v>148.391254</v>
      </c>
      <c r="C38" s="168">
        <v>1333.4507099999998</v>
      </c>
      <c r="D38" s="72">
        <f t="shared" si="0"/>
        <v>2.8374546831226897E-2</v>
      </c>
      <c r="E38" s="196">
        <v>666.82191199999988</v>
      </c>
      <c r="F38" s="196">
        <v>1559.7405849999998</v>
      </c>
      <c r="G38" s="69">
        <f t="shared" si="1"/>
        <v>133.90661838359023</v>
      </c>
      <c r="H38" s="72">
        <f t="shared" si="2"/>
        <v>0.29824488358085932</v>
      </c>
    </row>
    <row r="39" spans="1:8" ht="12" customHeight="1" x14ac:dyDescent="0.15">
      <c r="A39" s="6" t="s">
        <v>153</v>
      </c>
      <c r="B39" s="168">
        <v>177.46705500000002</v>
      </c>
      <c r="C39" s="168">
        <v>393.70504000000005</v>
      </c>
      <c r="D39" s="72">
        <f t="shared" si="0"/>
        <v>3.3934259111372017E-2</v>
      </c>
      <c r="E39" s="196">
        <v>660.14578600000004</v>
      </c>
      <c r="F39" s="196">
        <v>957.79851800000006</v>
      </c>
      <c r="G39" s="69">
        <f t="shared" si="1"/>
        <v>45.088939187744813</v>
      </c>
      <c r="H39" s="72">
        <f t="shared" si="2"/>
        <v>0.18314488334919468</v>
      </c>
    </row>
    <row r="40" spans="1:8" ht="12" customHeight="1" x14ac:dyDescent="0.15">
      <c r="A40" s="4" t="s">
        <v>232</v>
      </c>
      <c r="B40" s="168">
        <v>51.902575999999989</v>
      </c>
      <c r="C40" s="168">
        <v>47.808890000000005</v>
      </c>
      <c r="D40" s="72">
        <f t="shared" si="0"/>
        <v>9.9245207091067014E-3</v>
      </c>
      <c r="E40" s="196">
        <v>655.89546199999995</v>
      </c>
      <c r="F40" s="196">
        <v>900.5070189999999</v>
      </c>
      <c r="G40" s="69">
        <f t="shared" si="1"/>
        <v>37.294290198946371</v>
      </c>
      <c r="H40" s="72">
        <f t="shared" si="2"/>
        <v>0.17218992288092683</v>
      </c>
    </row>
    <row r="41" spans="1:8" ht="12" customHeight="1" x14ac:dyDescent="0.15">
      <c r="A41" s="4" t="s">
        <v>616</v>
      </c>
      <c r="B41" s="168">
        <v>473.14328999999998</v>
      </c>
      <c r="C41" s="168">
        <v>2.5000000000000001E-2</v>
      </c>
      <c r="D41" s="72">
        <f t="shared" si="0"/>
        <v>9.0471817429252047E-2</v>
      </c>
      <c r="E41" s="196">
        <v>560.00288</v>
      </c>
      <c r="F41" s="196">
        <v>4.0616690000000002</v>
      </c>
      <c r="G41" s="69">
        <f t="shared" si="1"/>
        <v>-99.274705694370709</v>
      </c>
      <c r="H41" s="72">
        <f t="shared" si="2"/>
        <v>7.7664966193656212E-4</v>
      </c>
    </row>
    <row r="42" spans="1:8" ht="12" customHeight="1" x14ac:dyDescent="0.15">
      <c r="A42" s="4" t="s">
        <v>152</v>
      </c>
      <c r="B42" s="168">
        <v>292.3</v>
      </c>
      <c r="C42" s="168">
        <v>2159.5773080000004</v>
      </c>
      <c r="D42" s="72">
        <f t="shared" si="0"/>
        <v>5.5891973517304606E-2</v>
      </c>
      <c r="E42" s="196">
        <v>514.88701100000003</v>
      </c>
      <c r="F42" s="196">
        <v>2517.1536590000005</v>
      </c>
      <c r="G42" s="69">
        <f t="shared" si="1"/>
        <v>388.87495804395041</v>
      </c>
      <c r="H42" s="72">
        <f t="shared" si="2"/>
        <v>0.48131606448106201</v>
      </c>
    </row>
    <row r="43" spans="1:8" ht="12" customHeight="1" x14ac:dyDescent="0.15">
      <c r="A43" s="4" t="s">
        <v>267</v>
      </c>
      <c r="B43" s="168">
        <v>15.318479000000002</v>
      </c>
      <c r="C43" s="168">
        <v>84.013341999999994</v>
      </c>
      <c r="D43" s="72">
        <f t="shared" si="0"/>
        <v>2.9291140013458323E-3</v>
      </c>
      <c r="E43" s="196">
        <v>460.25023799999997</v>
      </c>
      <c r="F43" s="196">
        <v>501.85297800000001</v>
      </c>
      <c r="G43" s="69">
        <f t="shared" si="1"/>
        <v>9.0391566511259569</v>
      </c>
      <c r="H43" s="72">
        <f t="shared" si="2"/>
        <v>9.596152362626223E-2</v>
      </c>
    </row>
    <row r="44" spans="1:8" ht="12" customHeight="1" x14ac:dyDescent="0.15">
      <c r="A44" s="4" t="s">
        <v>398</v>
      </c>
      <c r="B44" s="168">
        <v>53.706134999999996</v>
      </c>
      <c r="C44" s="168">
        <v>185.15378000000001</v>
      </c>
      <c r="D44" s="72">
        <f t="shared" si="0"/>
        <v>1.0269387188288697E-2</v>
      </c>
      <c r="E44" s="196">
        <v>408.63890700000002</v>
      </c>
      <c r="F44" s="196">
        <v>1006.8391300000001</v>
      </c>
      <c r="G44" s="69">
        <f>IFERROR(((F44/E44-1)*100),"")</f>
        <v>146.38846491433083</v>
      </c>
      <c r="H44" s="72">
        <f>(F44/$F$5)*100</f>
        <v>0.19252215528616495</v>
      </c>
    </row>
    <row r="45" spans="1:8" ht="12" customHeight="1" x14ac:dyDescent="0.15">
      <c r="A45" s="4" t="s">
        <v>583</v>
      </c>
      <c r="B45" s="168">
        <v>78.888560999999996</v>
      </c>
      <c r="C45" s="168">
        <v>225.29787999999999</v>
      </c>
      <c r="D45" s="72">
        <f t="shared" si="0"/>
        <v>1.5084630045262637E-2</v>
      </c>
      <c r="E45" s="196">
        <v>367.39701600000001</v>
      </c>
      <c r="F45" s="196">
        <v>815.35988599999996</v>
      </c>
      <c r="G45" s="69">
        <f t="shared" ref="G45:G57" si="3">IFERROR(((F45/E45-1)*100),"")</f>
        <v>121.92882644425178</v>
      </c>
      <c r="H45" s="72">
        <f t="shared" ref="H45:H57" si="4">(F45/$F$5)*100</f>
        <v>0.15590856365167463</v>
      </c>
    </row>
    <row r="46" spans="1:8" ht="12" customHeight="1" x14ac:dyDescent="0.15">
      <c r="A46" s="4" t="s">
        <v>402</v>
      </c>
      <c r="B46" s="168">
        <v>136.42760000000001</v>
      </c>
      <c r="C46" s="168">
        <v>69.813199999999995</v>
      </c>
      <c r="D46" s="72">
        <f t="shared" si="0"/>
        <v>2.6086923729830399E-2</v>
      </c>
      <c r="E46" s="196">
        <v>311.780959</v>
      </c>
      <c r="F46" s="196">
        <v>159.07989799999999</v>
      </c>
      <c r="G46" s="69">
        <f t="shared" si="3"/>
        <v>-48.977032301706402</v>
      </c>
      <c r="H46" s="72">
        <f t="shared" si="4"/>
        <v>3.0418369641298383E-2</v>
      </c>
    </row>
    <row r="47" spans="1:8" ht="12" customHeight="1" x14ac:dyDescent="0.15">
      <c r="A47" s="4" t="s">
        <v>85</v>
      </c>
      <c r="B47" s="168">
        <v>93.815386999999987</v>
      </c>
      <c r="C47" s="168">
        <v>213.92741999999996</v>
      </c>
      <c r="D47" s="72">
        <f t="shared" si="0"/>
        <v>1.7938854347313314E-2</v>
      </c>
      <c r="E47" s="196">
        <v>302.20316600000007</v>
      </c>
      <c r="F47" s="196">
        <v>623.91535299999964</v>
      </c>
      <c r="G47" s="69">
        <f t="shared" si="3"/>
        <v>106.4555978212351</v>
      </c>
      <c r="H47" s="72">
        <f t="shared" si="4"/>
        <v>0.11930160926074489</v>
      </c>
    </row>
    <row r="48" spans="1:8" ht="12" customHeight="1" x14ac:dyDescent="0.15">
      <c r="A48" s="4" t="s">
        <v>231</v>
      </c>
      <c r="B48" s="168">
        <v>67.102559999999997</v>
      </c>
      <c r="C48" s="168">
        <v>23.725600000000004</v>
      </c>
      <c r="D48" s="72">
        <f t="shared" si="0"/>
        <v>1.283097675834192E-2</v>
      </c>
      <c r="E48" s="196">
        <v>301.46938</v>
      </c>
      <c r="F48" s="196">
        <v>71.684521000000004</v>
      </c>
      <c r="G48" s="69">
        <f t="shared" si="3"/>
        <v>-76.22162456432558</v>
      </c>
      <c r="H48" s="72">
        <f t="shared" si="4"/>
        <v>1.3707113750710456E-2</v>
      </c>
    </row>
    <row r="49" spans="1:8" ht="12" customHeight="1" x14ac:dyDescent="0.15">
      <c r="A49" s="4" t="s">
        <v>154</v>
      </c>
      <c r="B49" s="168">
        <v>30.906594000000002</v>
      </c>
      <c r="C49" s="168">
        <v>49.802713000000004</v>
      </c>
      <c r="D49" s="72">
        <f t="shared" si="0"/>
        <v>5.9097862927064166E-3</v>
      </c>
      <c r="E49" s="196">
        <v>274.03229900000002</v>
      </c>
      <c r="F49" s="196">
        <v>162.69291300000003</v>
      </c>
      <c r="G49" s="69">
        <f t="shared" si="3"/>
        <v>-40.630022959446833</v>
      </c>
      <c r="H49" s="72">
        <f t="shared" si="4"/>
        <v>3.1109230191067885E-2</v>
      </c>
    </row>
    <row r="50" spans="1:8" ht="12" customHeight="1" x14ac:dyDescent="0.15">
      <c r="A50" s="4" t="s">
        <v>617</v>
      </c>
      <c r="B50" s="168">
        <v>38.499257999999998</v>
      </c>
      <c r="C50" s="168">
        <v>92.766670000000005</v>
      </c>
      <c r="D50" s="72">
        <f t="shared" si="0"/>
        <v>7.3616130980905829E-3</v>
      </c>
      <c r="E50" s="196">
        <v>241.01192799999998</v>
      </c>
      <c r="F50" s="196">
        <v>440.82338500000003</v>
      </c>
      <c r="G50" s="69">
        <f t="shared" si="3"/>
        <v>82.905214965128209</v>
      </c>
      <c r="H50" s="72">
        <f t="shared" si="4"/>
        <v>8.4291785700405658E-2</v>
      </c>
    </row>
    <row r="51" spans="1:8" ht="12" customHeight="1" x14ac:dyDescent="0.15">
      <c r="A51" s="4" t="s">
        <v>618</v>
      </c>
      <c r="B51" s="168">
        <v>22</v>
      </c>
      <c r="C51" s="168">
        <v>0.57999999999999996</v>
      </c>
      <c r="D51" s="72">
        <f t="shared" si="0"/>
        <v>4.2067171309637403E-3</v>
      </c>
      <c r="E51" s="196">
        <v>202.78396000000001</v>
      </c>
      <c r="F51" s="196">
        <v>12.190068</v>
      </c>
      <c r="G51" s="69">
        <f t="shared" si="3"/>
        <v>-93.988642888717635</v>
      </c>
      <c r="H51" s="72">
        <f t="shared" si="4"/>
        <v>2.3309167219642225E-3</v>
      </c>
    </row>
    <row r="52" spans="1:8" ht="12" customHeight="1" x14ac:dyDescent="0.15">
      <c r="A52" s="4" t="s">
        <v>403</v>
      </c>
      <c r="B52" s="168">
        <v>39.559326000000006</v>
      </c>
      <c r="C52" s="168">
        <v>50.048092000000011</v>
      </c>
      <c r="D52" s="72">
        <f t="shared" si="0"/>
        <v>7.5643133806172422E-3</v>
      </c>
      <c r="E52" s="196">
        <v>193.68536699999999</v>
      </c>
      <c r="F52" s="196">
        <v>199.16718899999998</v>
      </c>
      <c r="G52" s="69">
        <f t="shared" si="3"/>
        <v>2.8302716332721189</v>
      </c>
      <c r="H52" s="72">
        <f t="shared" si="4"/>
        <v>3.808363754055423E-2</v>
      </c>
    </row>
    <row r="53" spans="1:8" ht="12" customHeight="1" x14ac:dyDescent="0.15">
      <c r="A53" s="4" t="s">
        <v>619</v>
      </c>
      <c r="B53" s="168">
        <v>23.437999999999999</v>
      </c>
      <c r="C53" s="168" t="s">
        <v>640</v>
      </c>
      <c r="D53" s="204" t="s">
        <v>639</v>
      </c>
      <c r="E53" s="196">
        <v>111.072</v>
      </c>
      <c r="F53" s="204" t="s">
        <v>641</v>
      </c>
      <c r="G53" s="204" t="s">
        <v>639</v>
      </c>
      <c r="H53" s="204" t="s">
        <v>642</v>
      </c>
    </row>
    <row r="54" spans="1:8" ht="12" customHeight="1" x14ac:dyDescent="0.15">
      <c r="A54" s="4" t="s">
        <v>571</v>
      </c>
      <c r="B54" s="168">
        <v>23.727235</v>
      </c>
      <c r="C54" s="168">
        <v>64.602239999999995</v>
      </c>
      <c r="D54" s="72">
        <f t="shared" si="0"/>
        <v>4.536989361131929E-3</v>
      </c>
      <c r="E54" s="196">
        <v>106.43010599999999</v>
      </c>
      <c r="F54" s="196">
        <v>392.80953</v>
      </c>
      <c r="G54" s="69">
        <f t="shared" si="3"/>
        <v>269.07745821468978</v>
      </c>
      <c r="H54" s="72">
        <f t="shared" si="4"/>
        <v>7.5110844502582513E-2</v>
      </c>
    </row>
    <row r="55" spans="1:8" ht="12" customHeight="1" x14ac:dyDescent="0.15">
      <c r="A55" s="4" t="s">
        <v>572</v>
      </c>
      <c r="B55" s="168">
        <v>33.221975</v>
      </c>
      <c r="C55" s="168">
        <v>36.616129000000001</v>
      </c>
      <c r="D55" s="72">
        <f t="shared" si="0"/>
        <v>6.3525205162249599E-3</v>
      </c>
      <c r="E55" s="196">
        <v>74.527404000000004</v>
      </c>
      <c r="F55" s="196">
        <v>346.227329</v>
      </c>
      <c r="G55" s="69">
        <f t="shared" si="3"/>
        <v>364.56378515478673</v>
      </c>
      <c r="H55" s="72">
        <f t="shared" si="4"/>
        <v>6.6203656186914497E-2</v>
      </c>
    </row>
    <row r="56" spans="1:8" ht="12" customHeight="1" x14ac:dyDescent="0.15">
      <c r="A56" s="4" t="s">
        <v>160</v>
      </c>
      <c r="B56" s="168">
        <v>44.529801999999997</v>
      </c>
      <c r="C56" s="168">
        <v>432.57260000000002</v>
      </c>
      <c r="D56" s="72">
        <f t="shared" si="0"/>
        <v>8.5147400414465196E-3</v>
      </c>
      <c r="E56" s="196">
        <v>65.723984999999999</v>
      </c>
      <c r="F56" s="196">
        <v>381.71808300000004</v>
      </c>
      <c r="G56" s="69">
        <f t="shared" si="3"/>
        <v>480.7896204102658</v>
      </c>
      <c r="H56" s="72">
        <f t="shared" si="4"/>
        <v>7.2989999952488144E-2</v>
      </c>
    </row>
    <row r="57" spans="1:8" ht="12" customHeight="1" x14ac:dyDescent="0.15">
      <c r="A57" s="143" t="s">
        <v>22</v>
      </c>
      <c r="B57" s="169">
        <v>187.25790999999995</v>
      </c>
      <c r="C57" s="169">
        <v>1444.1289409999999</v>
      </c>
      <c r="D57" s="194">
        <f>(B57/$F$5)*100</f>
        <v>3.5806411722975731E-2</v>
      </c>
      <c r="E57" s="197">
        <v>597.18935399999998</v>
      </c>
      <c r="F57" s="197">
        <v>2920.8206949999999</v>
      </c>
      <c r="G57" s="147">
        <f t="shared" si="3"/>
        <v>389.09456865501994</v>
      </c>
      <c r="H57" s="194">
        <f t="shared" si="4"/>
        <v>0.55850302064226898</v>
      </c>
    </row>
    <row r="58" spans="1:8" ht="8" customHeight="1" x14ac:dyDescent="0.15">
      <c r="A58" s="9" t="s">
        <v>48</v>
      </c>
      <c r="B58" s="33"/>
      <c r="C58" s="10"/>
      <c r="D58" s="36"/>
      <c r="E58" s="10"/>
      <c r="F58" s="10"/>
      <c r="G58" s="36"/>
      <c r="H58" s="11"/>
    </row>
    <row r="59" spans="1:8" ht="8" customHeight="1" x14ac:dyDescent="0.15">
      <c r="A59" s="12" t="s">
        <v>24</v>
      </c>
      <c r="B59" s="33"/>
      <c r="C59" s="10"/>
      <c r="D59" s="36"/>
      <c r="E59" s="10"/>
      <c r="F59" s="10"/>
      <c r="G59" s="36"/>
      <c r="H59" s="11"/>
    </row>
    <row r="60" spans="1:8" ht="8" customHeight="1" x14ac:dyDescent="0.15">
      <c r="A60" s="12" t="s">
        <v>386</v>
      </c>
      <c r="B60" s="12"/>
      <c r="C60" s="12"/>
      <c r="D60" s="12"/>
      <c r="E60" s="12"/>
      <c r="F60" s="12"/>
      <c r="G60" s="12"/>
      <c r="H60" s="11"/>
    </row>
    <row r="61" spans="1:8" x14ac:dyDescent="0.15">
      <c r="A61" s="11"/>
      <c r="B61" s="10"/>
      <c r="C61" s="10"/>
      <c r="D61" s="36"/>
      <c r="E61" s="10"/>
      <c r="F61" s="10"/>
      <c r="G61" s="36"/>
      <c r="H61" s="11"/>
    </row>
    <row r="62" spans="1:8" x14ac:dyDescent="0.15">
      <c r="B62" s="29"/>
      <c r="C62" s="29"/>
      <c r="D62" s="37"/>
      <c r="E62" s="29"/>
      <c r="F62" s="29"/>
      <c r="G62" s="37"/>
    </row>
    <row r="63" spans="1:8" x14ac:dyDescent="0.15">
      <c r="B63" s="29"/>
      <c r="C63" s="29"/>
      <c r="D63" s="29"/>
      <c r="E63" s="29"/>
      <c r="F63" s="29"/>
      <c r="G63" s="29"/>
      <c r="H63" s="29"/>
    </row>
    <row r="64" spans="1:8" x14ac:dyDescent="0.15">
      <c r="B64" s="29"/>
      <c r="C64" s="29"/>
      <c r="D64" s="37"/>
      <c r="E64" s="29"/>
      <c r="F64" s="29"/>
      <c r="G64" s="37"/>
    </row>
    <row r="65" spans="2:7" x14ac:dyDescent="0.15">
      <c r="B65" s="29"/>
      <c r="C65" s="29"/>
      <c r="D65" s="37"/>
      <c r="E65" s="29"/>
      <c r="F65" s="29"/>
      <c r="G65" s="37"/>
    </row>
    <row r="66" spans="2:7" x14ac:dyDescent="0.15">
      <c r="B66" s="29"/>
      <c r="C66" s="29"/>
      <c r="D66" s="37"/>
      <c r="E66" s="29"/>
      <c r="F66" s="29"/>
      <c r="G66" s="37"/>
    </row>
    <row r="67" spans="2:7" x14ac:dyDescent="0.15">
      <c r="B67" s="29"/>
      <c r="C67" s="29"/>
      <c r="D67" s="37"/>
      <c r="E67" s="29"/>
      <c r="F67" s="29"/>
      <c r="G67" s="37"/>
    </row>
    <row r="68" spans="2:7" x14ac:dyDescent="0.15">
      <c r="B68" s="29"/>
      <c r="C68" s="29"/>
      <c r="D68" s="37"/>
      <c r="E68" s="29"/>
      <c r="F68" s="29"/>
      <c r="G68" s="37"/>
    </row>
    <row r="69" spans="2:7" x14ac:dyDescent="0.15">
      <c r="B69" s="29"/>
      <c r="C69" s="29"/>
      <c r="D69" s="37"/>
      <c r="E69" s="29"/>
      <c r="F69" s="29"/>
      <c r="G69" s="37"/>
    </row>
    <row r="70" spans="2:7" x14ac:dyDescent="0.15">
      <c r="B70" s="29"/>
      <c r="C70" s="29"/>
      <c r="D70" s="37"/>
      <c r="E70" s="29"/>
      <c r="F70" s="29"/>
      <c r="G70" s="37"/>
    </row>
    <row r="71" spans="2:7" x14ac:dyDescent="0.15">
      <c r="B71" s="29"/>
      <c r="C71" s="29"/>
      <c r="D71" s="37"/>
      <c r="E71" s="29"/>
      <c r="F71" s="29"/>
      <c r="G71" s="37"/>
    </row>
    <row r="72" spans="2:7" x14ac:dyDescent="0.15">
      <c r="B72" s="29"/>
      <c r="C72" s="29"/>
      <c r="D72" s="37"/>
      <c r="E72" s="29"/>
      <c r="F72" s="29"/>
      <c r="G72" s="37"/>
    </row>
    <row r="73" spans="2:7" x14ac:dyDescent="0.15">
      <c r="B73" s="29"/>
      <c r="C73" s="29"/>
      <c r="D73" s="37"/>
      <c r="E73" s="29"/>
      <c r="F73" s="29"/>
      <c r="G73" s="37"/>
    </row>
    <row r="74" spans="2:7" x14ac:dyDescent="0.15">
      <c r="B74" s="29"/>
      <c r="C74" s="29"/>
      <c r="D74" s="37"/>
      <c r="E74" s="29"/>
      <c r="F74" s="29"/>
      <c r="G74" s="37"/>
    </row>
    <row r="75" spans="2:7" x14ac:dyDescent="0.15">
      <c r="B75" s="29"/>
      <c r="C75" s="29"/>
      <c r="D75" s="37"/>
      <c r="E75" s="29"/>
      <c r="F75" s="29"/>
      <c r="G75" s="37"/>
    </row>
    <row r="76" spans="2:7" x14ac:dyDescent="0.15">
      <c r="B76" s="29"/>
      <c r="C76" s="29"/>
      <c r="D76" s="37"/>
      <c r="E76" s="29"/>
      <c r="F76" s="29"/>
      <c r="G76" s="37"/>
    </row>
    <row r="77" spans="2:7" x14ac:dyDescent="0.15">
      <c r="B77" s="29"/>
      <c r="C77" s="29"/>
      <c r="D77" s="37"/>
      <c r="E77" s="29"/>
      <c r="F77" s="29"/>
      <c r="G77" s="37"/>
    </row>
    <row r="78" spans="2:7" x14ac:dyDescent="0.15">
      <c r="B78" s="29"/>
      <c r="C78" s="29"/>
      <c r="D78" s="37"/>
      <c r="E78" s="29"/>
      <c r="F78" s="29"/>
      <c r="G78" s="37"/>
    </row>
    <row r="79" spans="2:7" x14ac:dyDescent="0.15">
      <c r="B79" s="29"/>
      <c r="C79" s="29"/>
      <c r="D79" s="37"/>
      <c r="E79" s="29"/>
      <c r="F79" s="29"/>
      <c r="G79" s="37"/>
    </row>
    <row r="80" spans="2:7" x14ac:dyDescent="0.15">
      <c r="B80" s="29"/>
      <c r="C80" s="29"/>
      <c r="D80" s="37"/>
      <c r="E80" s="29"/>
      <c r="F80" s="29"/>
      <c r="G80" s="37"/>
    </row>
    <row r="81" spans="2:7" x14ac:dyDescent="0.15">
      <c r="B81" s="29"/>
      <c r="C81" s="29"/>
      <c r="D81" s="37"/>
      <c r="E81" s="29"/>
      <c r="F81" s="29"/>
      <c r="G81" s="37"/>
    </row>
    <row r="82" spans="2:7" x14ac:dyDescent="0.15">
      <c r="B82" s="29"/>
      <c r="C82" s="29"/>
      <c r="D82" s="37"/>
      <c r="E82" s="29"/>
      <c r="F82" s="29"/>
      <c r="G82" s="37"/>
    </row>
    <row r="83" spans="2:7" x14ac:dyDescent="0.15">
      <c r="B83" s="29"/>
      <c r="C83" s="29"/>
      <c r="D83" s="37"/>
      <c r="E83" s="29"/>
      <c r="F83" s="29"/>
      <c r="G83" s="37"/>
    </row>
    <row r="84" spans="2:7" x14ac:dyDescent="0.15">
      <c r="B84" s="29"/>
      <c r="C84" s="29"/>
      <c r="D84" s="37"/>
      <c r="E84" s="29"/>
      <c r="F84" s="29"/>
      <c r="G84" s="37"/>
    </row>
    <row r="85" spans="2:7" x14ac:dyDescent="0.15">
      <c r="B85" s="29"/>
      <c r="C85" s="29"/>
      <c r="D85" s="37"/>
      <c r="E85" s="29"/>
      <c r="F85" s="29"/>
      <c r="G85" s="37"/>
    </row>
    <row r="86" spans="2:7" x14ac:dyDescent="0.15">
      <c r="B86" s="29"/>
      <c r="C86" s="29"/>
      <c r="D86" s="37"/>
      <c r="E86" s="29"/>
      <c r="F86" s="29"/>
      <c r="G86" s="37"/>
    </row>
    <row r="87" spans="2:7" x14ac:dyDescent="0.15">
      <c r="B87" s="29"/>
      <c r="C87" s="29"/>
      <c r="D87" s="37"/>
      <c r="E87" s="29"/>
      <c r="F87" s="29"/>
      <c r="G87" s="37"/>
    </row>
    <row r="88" spans="2:7" x14ac:dyDescent="0.15">
      <c r="B88" s="29"/>
      <c r="C88" s="29"/>
      <c r="D88" s="37"/>
      <c r="E88" s="29"/>
      <c r="F88" s="29"/>
      <c r="G88" s="37"/>
    </row>
    <row r="89" spans="2:7" x14ac:dyDescent="0.15">
      <c r="B89" s="29"/>
      <c r="C89" s="29"/>
      <c r="D89" s="37"/>
      <c r="E89" s="29"/>
      <c r="F89" s="29"/>
      <c r="G89" s="37"/>
    </row>
    <row r="90" spans="2:7" x14ac:dyDescent="0.15">
      <c r="B90" s="29"/>
      <c r="C90" s="29"/>
      <c r="D90" s="37"/>
      <c r="E90" s="29"/>
      <c r="F90" s="29"/>
      <c r="G90" s="37"/>
    </row>
    <row r="91" spans="2:7" x14ac:dyDescent="0.15">
      <c r="B91" s="29"/>
      <c r="C91" s="29"/>
      <c r="D91" s="37"/>
      <c r="E91" s="29"/>
      <c r="F91" s="29"/>
      <c r="G91" s="37"/>
    </row>
    <row r="92" spans="2:7" x14ac:dyDescent="0.15">
      <c r="B92" s="29"/>
      <c r="C92" s="29"/>
      <c r="D92" s="37"/>
      <c r="E92" s="29"/>
      <c r="F92" s="29"/>
      <c r="G92" s="37"/>
    </row>
    <row r="93" spans="2:7" x14ac:dyDescent="0.15">
      <c r="B93" s="29"/>
      <c r="C93" s="29"/>
      <c r="D93" s="37"/>
      <c r="E93" s="29"/>
      <c r="F93" s="29"/>
      <c r="G93" s="37"/>
    </row>
    <row r="94" spans="2:7" x14ac:dyDescent="0.15">
      <c r="B94" s="29"/>
      <c r="C94" s="29"/>
      <c r="D94" s="37"/>
      <c r="E94" s="29"/>
      <c r="F94" s="29"/>
      <c r="G94" s="37"/>
    </row>
    <row r="95" spans="2:7" x14ac:dyDescent="0.15">
      <c r="B95" s="29"/>
      <c r="C95" s="29"/>
      <c r="D95" s="37"/>
      <c r="E95" s="29"/>
      <c r="F95" s="29"/>
      <c r="G95" s="37"/>
    </row>
    <row r="96" spans="2:7" x14ac:dyDescent="0.15">
      <c r="B96" s="29"/>
      <c r="C96" s="29"/>
      <c r="D96" s="37"/>
      <c r="E96" s="29"/>
      <c r="F96" s="29"/>
      <c r="G96" s="37"/>
    </row>
    <row r="97" spans="2:7" x14ac:dyDescent="0.15">
      <c r="B97" s="29"/>
      <c r="C97" s="29"/>
      <c r="D97" s="37"/>
      <c r="E97" s="29"/>
      <c r="F97" s="29"/>
      <c r="G97" s="37"/>
    </row>
    <row r="98" spans="2:7" x14ac:dyDescent="0.15">
      <c r="B98" s="29"/>
      <c r="C98" s="29"/>
      <c r="D98" s="37"/>
      <c r="E98" s="29"/>
      <c r="F98" s="29"/>
      <c r="G98" s="37"/>
    </row>
    <row r="99" spans="2:7" x14ac:dyDescent="0.15">
      <c r="B99" s="29"/>
      <c r="C99" s="29"/>
      <c r="D99" s="37"/>
      <c r="E99" s="29"/>
      <c r="F99" s="29"/>
      <c r="G99" s="37"/>
    </row>
    <row r="100" spans="2:7" x14ac:dyDescent="0.15">
      <c r="B100" s="29"/>
      <c r="C100" s="29"/>
      <c r="D100" s="37"/>
      <c r="E100" s="29"/>
      <c r="F100" s="29"/>
      <c r="G100" s="37"/>
    </row>
    <row r="101" spans="2:7" x14ac:dyDescent="0.15">
      <c r="B101" s="29"/>
      <c r="C101" s="29"/>
      <c r="D101" s="37"/>
      <c r="E101" s="29"/>
      <c r="F101" s="29"/>
      <c r="G101" s="37"/>
    </row>
    <row r="102" spans="2:7" x14ac:dyDescent="0.15">
      <c r="B102" s="29"/>
      <c r="C102" s="29"/>
      <c r="D102" s="37"/>
      <c r="E102" s="29"/>
      <c r="F102" s="29"/>
      <c r="G102" s="37"/>
    </row>
    <row r="103" spans="2:7" x14ac:dyDescent="0.15">
      <c r="B103" s="29"/>
      <c r="C103" s="29"/>
      <c r="D103" s="37"/>
      <c r="E103" s="29"/>
      <c r="F103" s="29"/>
      <c r="G103" s="37"/>
    </row>
    <row r="104" spans="2:7" x14ac:dyDescent="0.15">
      <c r="B104" s="29"/>
      <c r="C104" s="29"/>
      <c r="D104" s="37"/>
      <c r="E104" s="29"/>
      <c r="F104" s="29"/>
      <c r="G104" s="37"/>
    </row>
    <row r="105" spans="2:7" x14ac:dyDescent="0.15">
      <c r="B105" s="29"/>
      <c r="C105" s="29"/>
      <c r="D105" s="37"/>
      <c r="E105" s="29"/>
      <c r="F105" s="29"/>
      <c r="G105" s="37"/>
    </row>
    <row r="106" spans="2:7" x14ac:dyDescent="0.15">
      <c r="B106" s="29"/>
      <c r="C106" s="29"/>
      <c r="D106" s="37"/>
      <c r="E106" s="29"/>
      <c r="F106" s="29"/>
      <c r="G106" s="37"/>
    </row>
    <row r="107" spans="2:7" x14ac:dyDescent="0.15">
      <c r="B107" s="29"/>
      <c r="C107" s="29"/>
      <c r="D107" s="37"/>
      <c r="E107" s="29"/>
      <c r="F107" s="29"/>
      <c r="G107" s="37"/>
    </row>
    <row r="108" spans="2:7" x14ac:dyDescent="0.15">
      <c r="B108" s="29"/>
      <c r="C108" s="29"/>
      <c r="D108" s="37"/>
      <c r="E108" s="29"/>
      <c r="F108" s="29"/>
      <c r="G108" s="37"/>
    </row>
    <row r="109" spans="2:7" x14ac:dyDescent="0.15">
      <c r="B109" s="29"/>
      <c r="C109" s="29"/>
      <c r="D109" s="37"/>
      <c r="E109" s="29"/>
      <c r="F109" s="29"/>
      <c r="G109" s="37"/>
    </row>
    <row r="110" spans="2:7" x14ac:dyDescent="0.15">
      <c r="B110" s="29"/>
      <c r="C110" s="29"/>
      <c r="D110" s="37"/>
      <c r="E110" s="29"/>
      <c r="F110" s="29"/>
      <c r="G110" s="37"/>
    </row>
    <row r="111" spans="2:7" x14ac:dyDescent="0.15">
      <c r="B111" s="29"/>
      <c r="C111" s="29"/>
      <c r="D111" s="37"/>
      <c r="E111" s="29"/>
      <c r="F111" s="29"/>
      <c r="G111" s="37"/>
    </row>
    <row r="112" spans="2:7" x14ac:dyDescent="0.15">
      <c r="B112" s="29"/>
      <c r="C112" s="29"/>
      <c r="D112" s="37"/>
      <c r="E112" s="29"/>
      <c r="F112" s="29"/>
      <c r="G112" s="37"/>
    </row>
    <row r="113" spans="2:7" x14ac:dyDescent="0.15">
      <c r="B113" s="29"/>
      <c r="C113" s="29"/>
      <c r="D113" s="37"/>
      <c r="E113" s="29"/>
      <c r="F113" s="29"/>
      <c r="G113" s="37"/>
    </row>
    <row r="114" spans="2:7" x14ac:dyDescent="0.15">
      <c r="B114" s="29"/>
      <c r="C114" s="29"/>
      <c r="D114" s="37"/>
      <c r="E114" s="29"/>
      <c r="F114" s="29"/>
      <c r="G114" s="37"/>
    </row>
    <row r="115" spans="2:7" x14ac:dyDescent="0.15">
      <c r="B115" s="29"/>
      <c r="C115" s="29"/>
      <c r="D115" s="37"/>
      <c r="E115" s="29"/>
      <c r="F115" s="29"/>
      <c r="G115" s="37"/>
    </row>
    <row r="116" spans="2:7" x14ac:dyDescent="0.15">
      <c r="B116" s="29"/>
      <c r="C116" s="29"/>
      <c r="D116" s="37"/>
      <c r="E116" s="29"/>
      <c r="F116" s="29"/>
      <c r="G116" s="37"/>
    </row>
    <row r="117" spans="2:7" x14ac:dyDescent="0.15">
      <c r="B117" s="29"/>
      <c r="C117" s="29"/>
      <c r="D117" s="37"/>
      <c r="E117" s="29"/>
      <c r="F117" s="29"/>
      <c r="G117" s="37"/>
    </row>
    <row r="118" spans="2:7" x14ac:dyDescent="0.15">
      <c r="B118" s="29"/>
      <c r="C118" s="29"/>
      <c r="D118" s="37"/>
      <c r="E118" s="29"/>
      <c r="F118" s="29"/>
      <c r="G118" s="37"/>
    </row>
    <row r="119" spans="2:7" x14ac:dyDescent="0.15">
      <c r="B119" s="29"/>
      <c r="C119" s="29"/>
      <c r="D119" s="37"/>
      <c r="E119" s="29"/>
      <c r="F119" s="29"/>
      <c r="G119" s="37"/>
    </row>
    <row r="120" spans="2:7" x14ac:dyDescent="0.15">
      <c r="B120" s="29"/>
      <c r="C120" s="29"/>
      <c r="D120" s="37"/>
      <c r="E120" s="29"/>
      <c r="F120" s="29"/>
      <c r="G120" s="37"/>
    </row>
    <row r="121" spans="2:7" x14ac:dyDescent="0.15">
      <c r="B121" s="29"/>
      <c r="C121" s="29"/>
      <c r="D121" s="37"/>
      <c r="E121" s="29"/>
      <c r="F121" s="29"/>
      <c r="G121" s="37"/>
    </row>
    <row r="122" spans="2:7" x14ac:dyDescent="0.15">
      <c r="B122" s="29"/>
      <c r="C122" s="29"/>
      <c r="D122" s="37"/>
      <c r="E122" s="29"/>
      <c r="F122" s="29"/>
      <c r="G122" s="37"/>
    </row>
    <row r="123" spans="2:7" x14ac:dyDescent="0.15">
      <c r="B123" s="29"/>
      <c r="C123" s="29"/>
      <c r="D123" s="37"/>
      <c r="E123" s="29"/>
      <c r="F123" s="29"/>
      <c r="G123" s="37"/>
    </row>
    <row r="124" spans="2:7" x14ac:dyDescent="0.15">
      <c r="B124" s="29"/>
      <c r="C124" s="29"/>
      <c r="D124" s="37"/>
      <c r="E124" s="29"/>
      <c r="F124" s="29"/>
      <c r="G124" s="37"/>
    </row>
    <row r="125" spans="2:7" x14ac:dyDescent="0.15">
      <c r="B125" s="29"/>
      <c r="C125" s="29"/>
      <c r="D125" s="37"/>
      <c r="E125" s="29"/>
      <c r="F125" s="29"/>
      <c r="G125" s="37"/>
    </row>
    <row r="126" spans="2:7" x14ac:dyDescent="0.15">
      <c r="B126" s="29"/>
      <c r="C126" s="29"/>
      <c r="D126" s="37"/>
      <c r="E126" s="29"/>
      <c r="F126" s="29"/>
      <c r="G126" s="37"/>
    </row>
    <row r="127" spans="2:7" x14ac:dyDescent="0.15">
      <c r="B127" s="29"/>
      <c r="C127" s="29"/>
      <c r="D127" s="37"/>
      <c r="E127" s="29"/>
      <c r="F127" s="29"/>
      <c r="G127" s="37"/>
    </row>
    <row r="128" spans="2:7" x14ac:dyDescent="0.15">
      <c r="B128" s="29"/>
      <c r="C128" s="29"/>
      <c r="D128" s="37"/>
      <c r="E128" s="29"/>
      <c r="F128" s="29"/>
      <c r="G128" s="37"/>
    </row>
    <row r="129" spans="2:7" x14ac:dyDescent="0.15">
      <c r="B129" s="29"/>
      <c r="C129" s="29"/>
      <c r="D129" s="37"/>
      <c r="E129" s="29"/>
      <c r="F129" s="29"/>
      <c r="G129" s="37"/>
    </row>
    <row r="130" spans="2:7" x14ac:dyDescent="0.15">
      <c r="B130" s="29"/>
      <c r="C130" s="29"/>
      <c r="D130" s="37"/>
      <c r="E130" s="29"/>
      <c r="F130" s="29"/>
      <c r="G130" s="37"/>
    </row>
    <row r="131" spans="2:7" x14ac:dyDescent="0.15">
      <c r="B131" s="29"/>
      <c r="C131" s="29"/>
      <c r="D131" s="37"/>
      <c r="E131" s="29"/>
      <c r="F131" s="29"/>
      <c r="G131" s="37"/>
    </row>
    <row r="132" spans="2:7" x14ac:dyDescent="0.15">
      <c r="B132" s="29"/>
      <c r="C132" s="29"/>
      <c r="D132" s="37"/>
      <c r="E132" s="29"/>
      <c r="F132" s="29"/>
      <c r="G132" s="37"/>
    </row>
    <row r="133" spans="2:7" x14ac:dyDescent="0.15">
      <c r="B133" s="29"/>
      <c r="C133" s="29"/>
      <c r="D133" s="37"/>
      <c r="E133" s="29"/>
      <c r="F133" s="29"/>
      <c r="G133" s="37"/>
    </row>
    <row r="134" spans="2:7" x14ac:dyDescent="0.15">
      <c r="B134" s="29"/>
      <c r="C134" s="29"/>
      <c r="D134" s="37"/>
      <c r="E134" s="29"/>
      <c r="F134" s="29"/>
      <c r="G134" s="37"/>
    </row>
    <row r="135" spans="2:7" x14ac:dyDescent="0.15">
      <c r="B135" s="29"/>
      <c r="C135" s="29"/>
      <c r="D135" s="37"/>
      <c r="E135" s="29"/>
      <c r="F135" s="29"/>
      <c r="G135" s="37"/>
    </row>
    <row r="136" spans="2:7" x14ac:dyDescent="0.15">
      <c r="B136" s="29"/>
      <c r="C136" s="29"/>
      <c r="D136" s="37"/>
      <c r="E136" s="29"/>
      <c r="F136" s="29"/>
      <c r="G136" s="37"/>
    </row>
    <row r="137" spans="2:7" x14ac:dyDescent="0.15">
      <c r="B137" s="29"/>
      <c r="C137" s="29"/>
      <c r="D137" s="37"/>
      <c r="E137" s="29"/>
      <c r="F137" s="29"/>
      <c r="G137" s="37"/>
    </row>
    <row r="138" spans="2:7" x14ac:dyDescent="0.15">
      <c r="B138" s="29"/>
      <c r="C138" s="29"/>
      <c r="D138" s="37"/>
      <c r="E138" s="29"/>
      <c r="F138" s="29"/>
      <c r="G138" s="37"/>
    </row>
    <row r="139" spans="2:7" x14ac:dyDescent="0.15">
      <c r="B139" s="29"/>
      <c r="C139" s="29"/>
      <c r="D139" s="37"/>
      <c r="E139" s="29"/>
      <c r="F139" s="29"/>
      <c r="G139" s="37"/>
    </row>
    <row r="140" spans="2:7" x14ac:dyDescent="0.15">
      <c r="B140" s="29"/>
      <c r="C140" s="29"/>
      <c r="D140" s="37"/>
      <c r="E140" s="29"/>
      <c r="F140" s="29"/>
      <c r="G140" s="37"/>
    </row>
    <row r="141" spans="2:7" x14ac:dyDescent="0.15">
      <c r="B141" s="29"/>
      <c r="C141" s="29"/>
      <c r="D141" s="37"/>
      <c r="E141" s="29"/>
      <c r="F141" s="29"/>
      <c r="G141" s="37"/>
    </row>
    <row r="142" spans="2:7" x14ac:dyDescent="0.15">
      <c r="B142" s="29"/>
      <c r="C142" s="29"/>
      <c r="D142" s="37"/>
      <c r="E142" s="29"/>
      <c r="F142" s="29"/>
      <c r="G142" s="37"/>
    </row>
    <row r="143" spans="2:7" x14ac:dyDescent="0.15">
      <c r="B143" s="29"/>
      <c r="C143" s="29"/>
      <c r="D143" s="37"/>
      <c r="E143" s="29"/>
      <c r="F143" s="29"/>
      <c r="G143" s="37"/>
    </row>
    <row r="144" spans="2:7" x14ac:dyDescent="0.15">
      <c r="B144" s="29"/>
      <c r="C144" s="29"/>
      <c r="D144" s="37"/>
      <c r="E144" s="29"/>
      <c r="F144" s="29"/>
      <c r="G144" s="37"/>
    </row>
    <row r="145" spans="2:7" x14ac:dyDescent="0.15">
      <c r="B145" s="29"/>
      <c r="C145" s="29"/>
      <c r="D145" s="37"/>
      <c r="E145" s="29"/>
      <c r="F145" s="29"/>
      <c r="G145" s="37"/>
    </row>
    <row r="146" spans="2:7" x14ac:dyDescent="0.15">
      <c r="B146" s="29"/>
      <c r="C146" s="29"/>
      <c r="D146" s="37"/>
      <c r="E146" s="29"/>
      <c r="F146" s="29"/>
      <c r="G146" s="37"/>
    </row>
    <row r="147" spans="2:7" x14ac:dyDescent="0.15">
      <c r="B147" s="29"/>
      <c r="C147" s="29"/>
      <c r="D147" s="37"/>
      <c r="E147" s="29"/>
      <c r="F147" s="29"/>
      <c r="G147" s="37"/>
    </row>
    <row r="148" spans="2:7" x14ac:dyDescent="0.15">
      <c r="B148" s="29"/>
      <c r="C148" s="29"/>
      <c r="D148" s="37"/>
      <c r="E148" s="29"/>
      <c r="F148" s="29"/>
      <c r="G148" s="37"/>
    </row>
    <row r="149" spans="2:7" x14ac:dyDescent="0.15">
      <c r="B149" s="29"/>
      <c r="C149" s="29"/>
      <c r="D149" s="37"/>
      <c r="E149" s="29"/>
      <c r="F149" s="29"/>
      <c r="G149" s="37"/>
    </row>
    <row r="150" spans="2:7" x14ac:dyDescent="0.15">
      <c r="B150" s="29"/>
      <c r="C150" s="29"/>
      <c r="D150" s="37"/>
      <c r="E150" s="29"/>
      <c r="F150" s="29"/>
      <c r="G150" s="37"/>
    </row>
    <row r="151" spans="2:7" x14ac:dyDescent="0.15">
      <c r="B151" s="29"/>
      <c r="C151" s="29"/>
      <c r="D151" s="37"/>
      <c r="E151" s="29"/>
      <c r="F151" s="29"/>
      <c r="G151" s="37"/>
    </row>
    <row r="152" spans="2:7" x14ac:dyDescent="0.15">
      <c r="B152" s="29"/>
      <c r="C152" s="29"/>
      <c r="D152" s="37"/>
      <c r="E152" s="29"/>
      <c r="F152" s="29"/>
      <c r="G152" s="37"/>
    </row>
    <row r="153" spans="2:7" x14ac:dyDescent="0.15">
      <c r="B153" s="29"/>
      <c r="C153" s="29"/>
      <c r="D153" s="37"/>
      <c r="E153" s="29"/>
      <c r="F153" s="29"/>
      <c r="G153" s="37"/>
    </row>
    <row r="154" spans="2:7" x14ac:dyDescent="0.15">
      <c r="B154" s="29"/>
      <c r="C154" s="29"/>
      <c r="D154" s="37"/>
      <c r="E154" s="29"/>
      <c r="F154" s="29"/>
      <c r="G154" s="37"/>
    </row>
    <row r="155" spans="2:7" x14ac:dyDescent="0.15">
      <c r="B155" s="29"/>
      <c r="C155" s="29"/>
      <c r="D155" s="37"/>
      <c r="E155" s="29"/>
      <c r="F155" s="29"/>
      <c r="G155" s="37"/>
    </row>
    <row r="156" spans="2:7" x14ac:dyDescent="0.15">
      <c r="B156" s="29"/>
      <c r="C156" s="29"/>
      <c r="D156" s="37"/>
      <c r="E156" s="29"/>
      <c r="F156" s="29"/>
      <c r="G156" s="37"/>
    </row>
    <row r="157" spans="2:7" x14ac:dyDescent="0.15">
      <c r="B157" s="29"/>
      <c r="C157" s="29"/>
      <c r="D157" s="37"/>
      <c r="E157" s="29"/>
      <c r="F157" s="29"/>
      <c r="G157" s="37"/>
    </row>
    <row r="158" spans="2:7" x14ac:dyDescent="0.15">
      <c r="B158" s="29"/>
      <c r="C158" s="29"/>
      <c r="D158" s="37"/>
      <c r="E158" s="29"/>
      <c r="F158" s="29"/>
      <c r="G158" s="37"/>
    </row>
    <row r="159" spans="2:7" x14ac:dyDescent="0.15">
      <c r="B159" s="29"/>
      <c r="C159" s="29"/>
      <c r="D159" s="37"/>
      <c r="E159" s="29"/>
      <c r="F159" s="29"/>
      <c r="G159" s="37"/>
    </row>
    <row r="160" spans="2:7" x14ac:dyDescent="0.15">
      <c r="B160" s="29"/>
      <c r="C160" s="29"/>
      <c r="D160" s="37"/>
      <c r="E160" s="29"/>
      <c r="F160" s="29"/>
      <c r="G160" s="37"/>
    </row>
    <row r="161" spans="2:7" x14ac:dyDescent="0.15">
      <c r="B161" s="29"/>
      <c r="C161" s="29"/>
      <c r="D161" s="37"/>
      <c r="E161" s="29"/>
      <c r="F161" s="29"/>
      <c r="G161" s="37"/>
    </row>
    <row r="162" spans="2:7" x14ac:dyDescent="0.15">
      <c r="B162" s="29"/>
      <c r="C162" s="29"/>
      <c r="D162" s="37"/>
      <c r="E162" s="29"/>
      <c r="F162" s="29"/>
      <c r="G162" s="37"/>
    </row>
    <row r="163" spans="2:7" x14ac:dyDescent="0.15">
      <c r="B163" s="29"/>
      <c r="C163" s="29"/>
      <c r="D163" s="37"/>
      <c r="E163" s="29"/>
      <c r="F163" s="29"/>
      <c r="G163" s="37"/>
    </row>
    <row r="164" spans="2:7" x14ac:dyDescent="0.15">
      <c r="B164" s="29"/>
      <c r="C164" s="29"/>
      <c r="D164" s="37"/>
      <c r="E164" s="29"/>
      <c r="F164" s="29"/>
      <c r="G164" s="37"/>
    </row>
    <row r="165" spans="2:7" x14ac:dyDescent="0.15">
      <c r="B165" s="29"/>
      <c r="C165" s="29"/>
      <c r="D165" s="37"/>
      <c r="E165" s="29"/>
      <c r="F165" s="29"/>
      <c r="G165" s="37"/>
    </row>
    <row r="166" spans="2:7" x14ac:dyDescent="0.15">
      <c r="B166" s="29"/>
      <c r="C166" s="29"/>
      <c r="D166" s="37"/>
      <c r="E166" s="29"/>
      <c r="F166" s="29"/>
      <c r="G166" s="37"/>
    </row>
    <row r="167" spans="2:7" x14ac:dyDescent="0.15">
      <c r="B167" s="29"/>
      <c r="C167" s="29"/>
      <c r="D167" s="37"/>
      <c r="E167" s="29"/>
      <c r="F167" s="29"/>
      <c r="G167" s="37"/>
    </row>
    <row r="168" spans="2:7" x14ac:dyDescent="0.15">
      <c r="B168" s="29"/>
      <c r="C168" s="29"/>
      <c r="D168" s="37"/>
      <c r="E168" s="29"/>
      <c r="F168" s="29"/>
      <c r="G168" s="37"/>
    </row>
    <row r="169" spans="2:7" x14ac:dyDescent="0.15">
      <c r="B169" s="29"/>
      <c r="C169" s="29"/>
      <c r="D169" s="37"/>
      <c r="E169" s="29"/>
      <c r="F169" s="29"/>
      <c r="G169" s="37"/>
    </row>
    <row r="170" spans="2:7" x14ac:dyDescent="0.15">
      <c r="B170" s="29"/>
      <c r="C170" s="29"/>
      <c r="D170" s="37"/>
      <c r="E170" s="29"/>
      <c r="F170" s="29"/>
      <c r="G170" s="37"/>
    </row>
    <row r="171" spans="2:7" x14ac:dyDescent="0.15">
      <c r="B171" s="29"/>
      <c r="C171" s="29"/>
      <c r="D171" s="37"/>
      <c r="E171" s="29"/>
      <c r="F171" s="29"/>
      <c r="G171" s="37"/>
    </row>
    <row r="172" spans="2:7" x14ac:dyDescent="0.15">
      <c r="B172" s="29"/>
      <c r="C172" s="29"/>
      <c r="D172" s="37"/>
      <c r="E172" s="29"/>
      <c r="F172" s="29"/>
      <c r="G172" s="37"/>
    </row>
    <row r="173" spans="2:7" x14ac:dyDescent="0.15">
      <c r="B173" s="29"/>
      <c r="C173" s="29"/>
      <c r="D173" s="37"/>
      <c r="E173" s="29"/>
      <c r="F173" s="29"/>
      <c r="G173" s="37"/>
    </row>
    <row r="174" spans="2:7" x14ac:dyDescent="0.15">
      <c r="B174" s="29"/>
      <c r="C174" s="29"/>
      <c r="D174" s="37"/>
      <c r="E174" s="29"/>
      <c r="F174" s="29"/>
      <c r="G174" s="37"/>
    </row>
    <row r="175" spans="2:7" x14ac:dyDescent="0.15">
      <c r="B175" s="29"/>
      <c r="C175" s="29"/>
      <c r="D175" s="37"/>
      <c r="E175" s="29"/>
      <c r="F175" s="29"/>
      <c r="G175" s="37"/>
    </row>
    <row r="176" spans="2:7" x14ac:dyDescent="0.15">
      <c r="B176" s="29"/>
      <c r="C176" s="29"/>
      <c r="D176" s="37"/>
      <c r="E176" s="29"/>
      <c r="F176" s="29"/>
      <c r="G176" s="37"/>
    </row>
    <row r="177" spans="2:7" x14ac:dyDescent="0.15">
      <c r="B177" s="29"/>
      <c r="C177" s="29"/>
      <c r="D177" s="37"/>
      <c r="E177" s="29"/>
      <c r="F177" s="29"/>
      <c r="G177" s="37"/>
    </row>
    <row r="178" spans="2:7" x14ac:dyDescent="0.15">
      <c r="B178" s="29"/>
      <c r="C178" s="29"/>
      <c r="D178" s="37"/>
      <c r="E178" s="29"/>
      <c r="F178" s="29"/>
      <c r="G178" s="37"/>
    </row>
    <row r="179" spans="2:7" x14ac:dyDescent="0.15">
      <c r="B179" s="29"/>
      <c r="C179" s="29"/>
      <c r="D179" s="37"/>
      <c r="E179" s="29"/>
      <c r="F179" s="29"/>
      <c r="G179" s="37"/>
    </row>
    <row r="180" spans="2:7" x14ac:dyDescent="0.15">
      <c r="B180" s="29"/>
      <c r="C180" s="29"/>
      <c r="D180" s="37"/>
      <c r="E180" s="29"/>
      <c r="F180" s="29"/>
      <c r="G180" s="37"/>
    </row>
    <row r="181" spans="2:7" x14ac:dyDescent="0.15">
      <c r="B181" s="29"/>
      <c r="C181" s="29"/>
      <c r="D181" s="37"/>
      <c r="E181" s="29"/>
      <c r="F181" s="29"/>
      <c r="G181" s="37"/>
    </row>
    <row r="182" spans="2:7" x14ac:dyDescent="0.15">
      <c r="B182" s="29"/>
      <c r="C182" s="29"/>
      <c r="D182" s="37"/>
      <c r="E182" s="29"/>
      <c r="F182" s="29"/>
      <c r="G182" s="37"/>
    </row>
    <row r="183" spans="2:7" x14ac:dyDescent="0.15">
      <c r="B183" s="29"/>
      <c r="C183" s="29"/>
      <c r="D183" s="37"/>
      <c r="E183" s="29"/>
      <c r="F183" s="29"/>
      <c r="G183" s="37"/>
    </row>
    <row r="184" spans="2:7" x14ac:dyDescent="0.15">
      <c r="B184" s="29"/>
      <c r="C184" s="29"/>
      <c r="D184" s="37"/>
      <c r="E184" s="29"/>
      <c r="F184" s="29"/>
      <c r="G184" s="37"/>
    </row>
    <row r="185" spans="2:7" x14ac:dyDescent="0.15">
      <c r="B185" s="29"/>
      <c r="C185" s="29"/>
      <c r="D185" s="37"/>
      <c r="E185" s="29"/>
      <c r="F185" s="29"/>
      <c r="G185" s="37"/>
    </row>
    <row r="186" spans="2:7" x14ac:dyDescent="0.15">
      <c r="B186" s="29"/>
      <c r="C186" s="29"/>
      <c r="D186" s="37"/>
      <c r="E186" s="29"/>
      <c r="F186" s="29"/>
      <c r="G186" s="37"/>
    </row>
    <row r="187" spans="2:7" x14ac:dyDescent="0.15">
      <c r="B187" s="29"/>
      <c r="C187" s="29"/>
      <c r="D187" s="37"/>
      <c r="E187" s="29"/>
      <c r="F187" s="29"/>
      <c r="G187" s="37"/>
    </row>
    <row r="188" spans="2:7" x14ac:dyDescent="0.15">
      <c r="B188" s="29"/>
      <c r="C188" s="29"/>
      <c r="D188" s="37"/>
      <c r="E188" s="29"/>
      <c r="F188" s="29"/>
      <c r="G188" s="37"/>
    </row>
    <row r="189" spans="2:7" x14ac:dyDescent="0.15">
      <c r="B189" s="29"/>
      <c r="C189" s="29"/>
      <c r="D189" s="37"/>
      <c r="E189" s="29"/>
      <c r="F189" s="29"/>
      <c r="G189" s="37"/>
    </row>
    <row r="190" spans="2:7" x14ac:dyDescent="0.15">
      <c r="B190" s="29"/>
      <c r="C190" s="29"/>
      <c r="D190" s="37"/>
      <c r="E190" s="29"/>
      <c r="F190" s="29"/>
      <c r="G190" s="37"/>
    </row>
    <row r="191" spans="2:7" x14ac:dyDescent="0.15">
      <c r="B191" s="29"/>
      <c r="C191" s="29"/>
      <c r="D191" s="37"/>
      <c r="E191" s="29"/>
      <c r="F191" s="29"/>
      <c r="G191" s="37"/>
    </row>
    <row r="192" spans="2:7" x14ac:dyDescent="0.15">
      <c r="B192" s="29"/>
      <c r="C192" s="29"/>
      <c r="D192" s="37"/>
      <c r="E192" s="29"/>
      <c r="F192" s="29"/>
      <c r="G192" s="37"/>
    </row>
    <row r="193" spans="2:7" x14ac:dyDescent="0.15">
      <c r="B193" s="29"/>
      <c r="C193" s="29"/>
      <c r="D193" s="37"/>
      <c r="E193" s="29"/>
      <c r="F193" s="29"/>
      <c r="G193" s="37"/>
    </row>
    <row r="194" spans="2:7" x14ac:dyDescent="0.15">
      <c r="B194" s="29"/>
      <c r="C194" s="29"/>
      <c r="D194" s="37"/>
      <c r="E194" s="29"/>
      <c r="F194" s="29"/>
      <c r="G194" s="37"/>
    </row>
    <row r="195" spans="2:7" x14ac:dyDescent="0.15">
      <c r="B195" s="29"/>
      <c r="C195" s="29"/>
      <c r="D195" s="37"/>
      <c r="E195" s="29"/>
      <c r="F195" s="29"/>
      <c r="G195" s="37"/>
    </row>
    <row r="196" spans="2:7" x14ac:dyDescent="0.15">
      <c r="B196" s="29"/>
      <c r="C196" s="29"/>
      <c r="D196" s="37"/>
      <c r="E196" s="29"/>
      <c r="F196" s="29"/>
      <c r="G196" s="37"/>
    </row>
    <row r="197" spans="2:7" x14ac:dyDescent="0.15">
      <c r="B197" s="29"/>
      <c r="C197" s="29"/>
      <c r="D197" s="37"/>
      <c r="E197" s="29"/>
      <c r="F197" s="29"/>
      <c r="G197" s="37"/>
    </row>
    <row r="198" spans="2:7" x14ac:dyDescent="0.15">
      <c r="B198" s="29"/>
      <c r="C198" s="29"/>
      <c r="D198" s="37"/>
      <c r="E198" s="29"/>
      <c r="F198" s="29"/>
      <c r="G198" s="37"/>
    </row>
    <row r="199" spans="2:7" x14ac:dyDescent="0.15">
      <c r="B199" s="29"/>
      <c r="C199" s="29"/>
      <c r="D199" s="37"/>
      <c r="E199" s="29"/>
      <c r="F199" s="29"/>
      <c r="G199" s="37"/>
    </row>
    <row r="200" spans="2:7" x14ac:dyDescent="0.15">
      <c r="B200" s="29"/>
      <c r="C200" s="29"/>
      <c r="D200" s="37"/>
      <c r="E200" s="29"/>
      <c r="F200" s="29"/>
      <c r="G200" s="37"/>
    </row>
    <row r="201" spans="2:7" x14ac:dyDescent="0.15">
      <c r="B201" s="29"/>
      <c r="C201" s="29"/>
      <c r="D201" s="37"/>
      <c r="E201" s="29"/>
      <c r="F201" s="29"/>
      <c r="G201" s="37"/>
    </row>
    <row r="202" spans="2:7" x14ac:dyDescent="0.15">
      <c r="B202" s="29"/>
      <c r="C202" s="29"/>
      <c r="D202" s="37"/>
      <c r="E202" s="29"/>
      <c r="F202" s="29"/>
      <c r="G202" s="37"/>
    </row>
    <row r="203" spans="2:7" x14ac:dyDescent="0.15">
      <c r="B203" s="29"/>
      <c r="C203" s="29"/>
      <c r="D203" s="37"/>
      <c r="E203" s="29"/>
      <c r="F203" s="29"/>
      <c r="G203" s="37"/>
    </row>
    <row r="204" spans="2:7" x14ac:dyDescent="0.15">
      <c r="B204" s="29"/>
      <c r="C204" s="29"/>
      <c r="D204" s="37"/>
      <c r="E204" s="29"/>
      <c r="F204" s="29"/>
      <c r="G204" s="37"/>
    </row>
    <row r="205" spans="2:7" x14ac:dyDescent="0.15">
      <c r="B205" s="29"/>
      <c r="C205" s="29"/>
      <c r="D205" s="37"/>
      <c r="E205" s="29"/>
      <c r="F205" s="29"/>
      <c r="G205" s="37"/>
    </row>
    <row r="206" spans="2:7" x14ac:dyDescent="0.15">
      <c r="B206" s="29"/>
      <c r="C206" s="29"/>
      <c r="D206" s="37"/>
      <c r="E206" s="29"/>
      <c r="F206" s="29"/>
      <c r="G206" s="37"/>
    </row>
    <row r="207" spans="2:7" x14ac:dyDescent="0.15">
      <c r="B207" s="29"/>
      <c r="C207" s="29"/>
      <c r="D207" s="37"/>
      <c r="E207" s="29"/>
      <c r="F207" s="29"/>
      <c r="G207" s="37"/>
    </row>
    <row r="208" spans="2:7" x14ac:dyDescent="0.15">
      <c r="B208" s="29"/>
      <c r="C208" s="29"/>
      <c r="D208" s="37"/>
      <c r="E208" s="29"/>
      <c r="F208" s="29"/>
      <c r="G208" s="37"/>
    </row>
    <row r="209" spans="2:7" x14ac:dyDescent="0.15">
      <c r="B209" s="29"/>
      <c r="C209" s="29"/>
      <c r="D209" s="37"/>
      <c r="E209" s="29"/>
      <c r="F209" s="29"/>
      <c r="G209" s="37"/>
    </row>
    <row r="210" spans="2:7" x14ac:dyDescent="0.15">
      <c r="B210" s="29"/>
      <c r="C210" s="29"/>
      <c r="D210" s="37"/>
      <c r="E210" s="29"/>
      <c r="F210" s="29"/>
      <c r="G210" s="37"/>
    </row>
    <row r="211" spans="2:7" x14ac:dyDescent="0.15">
      <c r="B211" s="29"/>
      <c r="C211" s="29"/>
      <c r="D211" s="37"/>
      <c r="E211" s="29"/>
      <c r="F211" s="29"/>
      <c r="G211" s="37"/>
    </row>
    <row r="212" spans="2:7" x14ac:dyDescent="0.15">
      <c r="B212" s="29"/>
      <c r="C212" s="29"/>
      <c r="D212" s="37"/>
      <c r="E212" s="29"/>
      <c r="F212" s="29"/>
      <c r="G212" s="37"/>
    </row>
    <row r="213" spans="2:7" x14ac:dyDescent="0.15">
      <c r="B213" s="29"/>
      <c r="C213" s="29"/>
      <c r="D213" s="37"/>
      <c r="E213" s="29"/>
      <c r="F213" s="29"/>
      <c r="G213" s="37"/>
    </row>
    <row r="214" spans="2:7" x14ac:dyDescent="0.15">
      <c r="B214" s="29"/>
      <c r="C214" s="29"/>
      <c r="D214" s="37"/>
      <c r="E214" s="29"/>
      <c r="F214" s="29"/>
      <c r="G214" s="37"/>
    </row>
    <row r="215" spans="2:7" x14ac:dyDescent="0.15">
      <c r="B215" s="29"/>
      <c r="C215" s="29"/>
      <c r="D215" s="37"/>
      <c r="E215" s="29"/>
      <c r="F215" s="29"/>
      <c r="G215" s="37"/>
    </row>
    <row r="216" spans="2:7" x14ac:dyDescent="0.15">
      <c r="B216" s="29"/>
      <c r="C216" s="29"/>
      <c r="D216" s="37"/>
      <c r="E216" s="29"/>
      <c r="F216" s="29"/>
      <c r="G216" s="37"/>
    </row>
    <row r="217" spans="2:7" x14ac:dyDescent="0.15">
      <c r="B217" s="29"/>
      <c r="C217" s="29"/>
      <c r="D217" s="37"/>
      <c r="E217" s="29"/>
      <c r="F217" s="29"/>
      <c r="G217" s="37"/>
    </row>
    <row r="218" spans="2:7" x14ac:dyDescent="0.15">
      <c r="B218" s="29"/>
      <c r="C218" s="29"/>
      <c r="D218" s="37"/>
      <c r="E218" s="29"/>
      <c r="F218" s="29"/>
      <c r="G218" s="37"/>
    </row>
    <row r="219" spans="2:7" x14ac:dyDescent="0.15">
      <c r="B219" s="29"/>
      <c r="C219" s="29"/>
      <c r="D219" s="37"/>
      <c r="E219" s="29"/>
      <c r="F219" s="29"/>
      <c r="G219" s="37"/>
    </row>
    <row r="220" spans="2:7" x14ac:dyDescent="0.15">
      <c r="B220" s="29"/>
      <c r="C220" s="29"/>
      <c r="D220" s="37"/>
      <c r="E220" s="29"/>
      <c r="F220" s="29"/>
      <c r="G220" s="37"/>
    </row>
    <row r="221" spans="2:7" x14ac:dyDescent="0.15">
      <c r="B221" s="29"/>
      <c r="C221" s="29"/>
      <c r="D221" s="37"/>
      <c r="E221" s="29"/>
      <c r="F221" s="29"/>
      <c r="G221" s="37"/>
    </row>
    <row r="222" spans="2:7" x14ac:dyDescent="0.15">
      <c r="B222" s="29"/>
      <c r="C222" s="29"/>
      <c r="D222" s="37"/>
      <c r="E222" s="29"/>
      <c r="F222" s="29"/>
      <c r="G222" s="37"/>
    </row>
    <row r="223" spans="2:7" x14ac:dyDescent="0.15">
      <c r="B223" s="29"/>
      <c r="C223" s="29"/>
      <c r="D223" s="37"/>
      <c r="E223" s="29"/>
      <c r="F223" s="29"/>
      <c r="G223" s="37"/>
    </row>
    <row r="224" spans="2:7" x14ac:dyDescent="0.15">
      <c r="B224" s="29"/>
      <c r="C224" s="29"/>
      <c r="D224" s="37"/>
      <c r="E224" s="29"/>
      <c r="F224" s="29"/>
      <c r="G224" s="37"/>
    </row>
    <row r="225" spans="2:7" x14ac:dyDescent="0.15">
      <c r="B225" s="29"/>
      <c r="C225" s="29"/>
      <c r="D225" s="37"/>
      <c r="E225" s="29"/>
      <c r="F225" s="29"/>
      <c r="G225" s="37"/>
    </row>
    <row r="226" spans="2:7" x14ac:dyDescent="0.15">
      <c r="B226" s="29"/>
      <c r="C226" s="29"/>
      <c r="D226" s="37"/>
      <c r="E226" s="29"/>
      <c r="F226" s="29"/>
      <c r="G226" s="37"/>
    </row>
    <row r="227" spans="2:7" x14ac:dyDescent="0.15">
      <c r="B227" s="29"/>
      <c r="C227" s="29"/>
      <c r="D227" s="37"/>
      <c r="E227" s="29"/>
      <c r="F227" s="29"/>
      <c r="G227" s="37"/>
    </row>
    <row r="228" spans="2:7" x14ac:dyDescent="0.15">
      <c r="B228" s="29"/>
      <c r="C228" s="29"/>
      <c r="D228" s="37"/>
      <c r="E228" s="29"/>
      <c r="F228" s="29"/>
      <c r="G228" s="37"/>
    </row>
    <row r="229" spans="2:7" x14ac:dyDescent="0.15">
      <c r="B229" s="29"/>
      <c r="C229" s="29"/>
      <c r="D229" s="37"/>
      <c r="E229" s="29"/>
      <c r="F229" s="29"/>
      <c r="G229" s="37"/>
    </row>
    <row r="230" spans="2:7" x14ac:dyDescent="0.15">
      <c r="B230" s="29"/>
      <c r="C230" s="29"/>
      <c r="D230" s="37"/>
      <c r="E230" s="29"/>
      <c r="F230" s="29"/>
      <c r="G230" s="37"/>
    </row>
    <row r="231" spans="2:7" x14ac:dyDescent="0.15">
      <c r="B231" s="29"/>
      <c r="C231" s="29"/>
      <c r="D231" s="37"/>
      <c r="E231" s="29"/>
      <c r="F231" s="29"/>
      <c r="G231" s="37"/>
    </row>
    <row r="232" spans="2:7" x14ac:dyDescent="0.15">
      <c r="B232" s="29"/>
      <c r="C232" s="29"/>
      <c r="D232" s="37"/>
      <c r="E232" s="29"/>
      <c r="F232" s="29"/>
      <c r="G232" s="37"/>
    </row>
    <row r="233" spans="2:7" x14ac:dyDescent="0.15">
      <c r="B233" s="29"/>
      <c r="C233" s="29"/>
      <c r="D233" s="37"/>
      <c r="E233" s="29"/>
      <c r="F233" s="29"/>
      <c r="G233" s="37"/>
    </row>
    <row r="234" spans="2:7" x14ac:dyDescent="0.15">
      <c r="B234" s="29"/>
      <c r="C234" s="29"/>
      <c r="D234" s="37"/>
      <c r="E234" s="29"/>
      <c r="F234" s="29"/>
      <c r="G234" s="37"/>
    </row>
    <row r="235" spans="2:7" x14ac:dyDescent="0.15">
      <c r="B235" s="29"/>
      <c r="C235" s="29"/>
      <c r="D235" s="37"/>
      <c r="E235" s="29"/>
      <c r="F235" s="29"/>
      <c r="G235" s="37"/>
    </row>
    <row r="236" spans="2:7" x14ac:dyDescent="0.15">
      <c r="B236" s="29"/>
      <c r="C236" s="29"/>
      <c r="D236" s="37"/>
      <c r="E236" s="29"/>
      <c r="F236" s="29"/>
      <c r="G236" s="37"/>
    </row>
    <row r="237" spans="2:7" x14ac:dyDescent="0.15">
      <c r="B237" s="29"/>
      <c r="C237" s="29"/>
      <c r="D237" s="37"/>
      <c r="E237" s="29"/>
      <c r="F237" s="29"/>
      <c r="G237" s="37"/>
    </row>
    <row r="238" spans="2:7" x14ac:dyDescent="0.15">
      <c r="B238" s="29"/>
      <c r="C238" s="29"/>
      <c r="D238" s="37"/>
      <c r="E238" s="29"/>
      <c r="F238" s="29"/>
      <c r="G238" s="37"/>
    </row>
    <row r="239" spans="2:7" x14ac:dyDescent="0.15">
      <c r="B239" s="29"/>
      <c r="C239" s="29"/>
      <c r="D239" s="37"/>
      <c r="E239" s="29"/>
      <c r="F239" s="29"/>
      <c r="G239" s="37"/>
    </row>
    <row r="240" spans="2:7" x14ac:dyDescent="0.15">
      <c r="B240" s="29"/>
      <c r="C240" s="29"/>
      <c r="D240" s="37"/>
      <c r="E240" s="29"/>
      <c r="F240" s="29"/>
      <c r="G240" s="37"/>
    </row>
    <row r="241" spans="2:7" x14ac:dyDescent="0.15">
      <c r="B241" s="29"/>
      <c r="C241" s="29"/>
      <c r="D241" s="37"/>
      <c r="E241" s="29"/>
      <c r="F241" s="29"/>
      <c r="G241" s="37"/>
    </row>
    <row r="242" spans="2:7" x14ac:dyDescent="0.15">
      <c r="B242" s="29"/>
      <c r="C242" s="29"/>
      <c r="D242" s="37"/>
      <c r="E242" s="29"/>
      <c r="F242" s="29"/>
      <c r="G242" s="37"/>
    </row>
    <row r="243" spans="2:7" x14ac:dyDescent="0.15">
      <c r="B243" s="29"/>
      <c r="C243" s="29"/>
      <c r="D243" s="37"/>
      <c r="E243" s="29"/>
      <c r="F243" s="29"/>
      <c r="G243" s="37"/>
    </row>
    <row r="244" spans="2:7" x14ac:dyDescent="0.15">
      <c r="B244" s="29"/>
      <c r="C244" s="29"/>
      <c r="D244" s="37"/>
      <c r="E244" s="29"/>
      <c r="F244" s="29"/>
      <c r="G244" s="37"/>
    </row>
    <row r="245" spans="2:7" x14ac:dyDescent="0.15">
      <c r="B245" s="29"/>
      <c r="C245" s="29"/>
      <c r="D245" s="37"/>
      <c r="E245" s="29"/>
      <c r="F245" s="29"/>
      <c r="G245" s="37"/>
    </row>
    <row r="246" spans="2:7" x14ac:dyDescent="0.15">
      <c r="B246" s="29"/>
      <c r="C246" s="29"/>
      <c r="D246" s="37"/>
      <c r="E246" s="29"/>
      <c r="F246" s="29"/>
      <c r="G246" s="37"/>
    </row>
    <row r="247" spans="2:7" x14ac:dyDescent="0.15">
      <c r="B247" s="29"/>
      <c r="C247" s="29"/>
      <c r="D247" s="37"/>
      <c r="E247" s="29"/>
      <c r="F247" s="29"/>
      <c r="G247" s="37"/>
    </row>
    <row r="248" spans="2:7" x14ac:dyDescent="0.15">
      <c r="B248" s="29"/>
      <c r="C248" s="29"/>
      <c r="D248" s="37"/>
      <c r="E248" s="29"/>
      <c r="F248" s="29"/>
      <c r="G248" s="37"/>
    </row>
    <row r="249" spans="2:7" x14ac:dyDescent="0.15">
      <c r="B249" s="29"/>
      <c r="C249" s="29"/>
      <c r="D249" s="37"/>
      <c r="E249" s="29"/>
      <c r="F249" s="29"/>
      <c r="G249" s="37"/>
    </row>
    <row r="250" spans="2:7" x14ac:dyDescent="0.15">
      <c r="B250" s="29"/>
      <c r="C250" s="29"/>
      <c r="D250" s="37"/>
      <c r="E250" s="29"/>
      <c r="F250" s="29"/>
      <c r="G250" s="37"/>
    </row>
    <row r="251" spans="2:7" x14ac:dyDescent="0.15">
      <c r="B251" s="29"/>
      <c r="C251" s="29"/>
      <c r="D251" s="37"/>
      <c r="E251" s="29"/>
      <c r="F251" s="29"/>
      <c r="G251" s="37"/>
    </row>
    <row r="252" spans="2:7" x14ac:dyDescent="0.15">
      <c r="B252" s="29"/>
      <c r="C252" s="29"/>
      <c r="D252" s="37"/>
      <c r="E252" s="29"/>
      <c r="F252" s="29"/>
      <c r="G252" s="37"/>
    </row>
    <row r="253" spans="2:7" x14ac:dyDescent="0.15">
      <c r="B253" s="29"/>
      <c r="C253" s="29"/>
      <c r="D253" s="37"/>
      <c r="E253" s="29"/>
      <c r="F253" s="29"/>
      <c r="G253" s="37"/>
    </row>
    <row r="254" spans="2:7" x14ac:dyDescent="0.15">
      <c r="B254" s="29"/>
      <c r="C254" s="29"/>
      <c r="D254" s="37"/>
      <c r="E254" s="29"/>
      <c r="F254" s="29"/>
      <c r="G254" s="37"/>
    </row>
    <row r="255" spans="2:7" x14ac:dyDescent="0.15">
      <c r="B255" s="29"/>
      <c r="C255" s="29"/>
      <c r="D255" s="37"/>
      <c r="E255" s="29"/>
      <c r="F255" s="29"/>
      <c r="G255" s="37"/>
    </row>
    <row r="256" spans="2:7" x14ac:dyDescent="0.15">
      <c r="B256" s="29"/>
      <c r="C256" s="29"/>
      <c r="D256" s="37"/>
      <c r="E256" s="29"/>
      <c r="F256" s="29"/>
      <c r="G256" s="37"/>
    </row>
    <row r="257" spans="2:7" x14ac:dyDescent="0.15">
      <c r="B257" s="29"/>
      <c r="C257" s="29"/>
      <c r="D257" s="37"/>
      <c r="E257" s="29"/>
      <c r="F257" s="29"/>
      <c r="G257" s="37"/>
    </row>
    <row r="258" spans="2:7" x14ac:dyDescent="0.15">
      <c r="B258" s="29"/>
      <c r="C258" s="29"/>
      <c r="D258" s="37"/>
      <c r="E258" s="29"/>
      <c r="F258" s="29"/>
      <c r="G258" s="37"/>
    </row>
    <row r="259" spans="2:7" x14ac:dyDescent="0.15">
      <c r="B259" s="29"/>
      <c r="C259" s="29"/>
      <c r="D259" s="37"/>
      <c r="E259" s="29"/>
      <c r="F259" s="29"/>
      <c r="G259" s="37"/>
    </row>
    <row r="260" spans="2:7" x14ac:dyDescent="0.15">
      <c r="B260" s="29"/>
      <c r="C260" s="29"/>
      <c r="D260" s="37"/>
      <c r="E260" s="29"/>
      <c r="F260" s="29"/>
      <c r="G260" s="37"/>
    </row>
    <row r="261" spans="2:7" x14ac:dyDescent="0.15">
      <c r="B261" s="29"/>
      <c r="C261" s="29"/>
      <c r="D261" s="37"/>
      <c r="E261" s="29"/>
      <c r="F261" s="29"/>
      <c r="G261" s="37"/>
    </row>
    <row r="262" spans="2:7" x14ac:dyDescent="0.15">
      <c r="B262" s="29"/>
      <c r="C262" s="29"/>
      <c r="D262" s="37"/>
      <c r="E262" s="29"/>
      <c r="F262" s="29"/>
      <c r="G262" s="37"/>
    </row>
    <row r="263" spans="2:7" x14ac:dyDescent="0.15">
      <c r="B263" s="29"/>
      <c r="C263" s="29"/>
      <c r="D263" s="37"/>
      <c r="E263" s="29"/>
      <c r="F263" s="29"/>
      <c r="G263" s="37"/>
    </row>
    <row r="264" spans="2:7" x14ac:dyDescent="0.15">
      <c r="B264" s="29"/>
      <c r="C264" s="29"/>
      <c r="D264" s="37"/>
      <c r="E264" s="29"/>
      <c r="F264" s="29"/>
      <c r="G264" s="37"/>
    </row>
    <row r="265" spans="2:7" x14ac:dyDescent="0.15">
      <c r="B265" s="29"/>
      <c r="C265" s="29"/>
      <c r="D265" s="37"/>
      <c r="E265" s="29"/>
      <c r="F265" s="29"/>
      <c r="G265" s="37"/>
    </row>
    <row r="266" spans="2:7" x14ac:dyDescent="0.15">
      <c r="B266" s="29"/>
      <c r="C266" s="29"/>
      <c r="D266" s="37"/>
      <c r="E266" s="29"/>
      <c r="F266" s="29"/>
      <c r="G266" s="37"/>
    </row>
    <row r="267" spans="2:7" x14ac:dyDescent="0.15">
      <c r="B267" s="29"/>
      <c r="C267" s="29"/>
      <c r="D267" s="37"/>
      <c r="E267" s="29"/>
      <c r="F267" s="29"/>
      <c r="G267" s="37"/>
    </row>
    <row r="268" spans="2:7" x14ac:dyDescent="0.15">
      <c r="B268" s="29"/>
      <c r="C268" s="29"/>
      <c r="D268" s="37"/>
      <c r="E268" s="29"/>
      <c r="F268" s="29"/>
      <c r="G268" s="37"/>
    </row>
    <row r="269" spans="2:7" x14ac:dyDescent="0.15">
      <c r="B269" s="29"/>
      <c r="C269" s="29"/>
      <c r="D269" s="37"/>
      <c r="E269" s="29"/>
      <c r="F269" s="29"/>
      <c r="G269" s="37"/>
    </row>
    <row r="270" spans="2:7" x14ac:dyDescent="0.15">
      <c r="B270" s="29"/>
      <c r="C270" s="29"/>
      <c r="D270" s="37"/>
      <c r="E270" s="29"/>
      <c r="F270" s="29"/>
      <c r="G270" s="37"/>
    </row>
    <row r="271" spans="2:7" x14ac:dyDescent="0.15">
      <c r="B271" s="29"/>
      <c r="C271" s="29"/>
      <c r="D271" s="37"/>
      <c r="E271" s="29"/>
      <c r="F271" s="29"/>
      <c r="G271" s="37"/>
    </row>
    <row r="272" spans="2:7" x14ac:dyDescent="0.15">
      <c r="B272" s="29"/>
      <c r="C272" s="29"/>
      <c r="D272" s="37"/>
      <c r="E272" s="29"/>
      <c r="F272" s="29"/>
      <c r="G272" s="37"/>
    </row>
    <row r="273" spans="2:7" x14ac:dyDescent="0.15">
      <c r="B273" s="29"/>
      <c r="C273" s="29"/>
      <c r="D273" s="37"/>
      <c r="E273" s="29"/>
      <c r="F273" s="29"/>
      <c r="G273" s="37"/>
    </row>
    <row r="274" spans="2:7" x14ac:dyDescent="0.15">
      <c r="B274" s="29"/>
      <c r="C274" s="29"/>
      <c r="D274" s="37"/>
      <c r="E274" s="29"/>
      <c r="F274" s="29"/>
      <c r="G274" s="37"/>
    </row>
    <row r="275" spans="2:7" x14ac:dyDescent="0.15">
      <c r="B275" s="29"/>
      <c r="C275" s="29"/>
      <c r="D275" s="37"/>
      <c r="E275" s="29"/>
      <c r="F275" s="29"/>
      <c r="G275" s="37"/>
    </row>
    <row r="276" spans="2:7" x14ac:dyDescent="0.15">
      <c r="B276" s="29"/>
      <c r="C276" s="29"/>
      <c r="D276" s="37"/>
      <c r="E276" s="29"/>
      <c r="F276" s="29"/>
      <c r="G276" s="37"/>
    </row>
    <row r="277" spans="2:7" x14ac:dyDescent="0.15">
      <c r="B277" s="29"/>
      <c r="C277" s="29"/>
      <c r="D277" s="37"/>
      <c r="E277" s="29"/>
      <c r="F277" s="29"/>
      <c r="G277" s="37"/>
    </row>
    <row r="278" spans="2:7" x14ac:dyDescent="0.15">
      <c r="B278" s="29"/>
      <c r="C278" s="29"/>
      <c r="D278" s="37"/>
      <c r="E278" s="29"/>
      <c r="F278" s="29"/>
      <c r="G278" s="37"/>
    </row>
    <row r="279" spans="2:7" x14ac:dyDescent="0.15">
      <c r="B279" s="29"/>
      <c r="C279" s="29"/>
      <c r="D279" s="37"/>
      <c r="E279" s="29"/>
      <c r="F279" s="29"/>
      <c r="G279" s="37"/>
    </row>
    <row r="280" spans="2:7" x14ac:dyDescent="0.15">
      <c r="B280" s="29"/>
      <c r="C280" s="29"/>
      <c r="D280" s="37"/>
      <c r="E280" s="29"/>
      <c r="F280" s="29"/>
      <c r="G280" s="37"/>
    </row>
    <row r="281" spans="2:7" x14ac:dyDescent="0.15">
      <c r="B281" s="29"/>
      <c r="C281" s="29"/>
      <c r="D281" s="37"/>
      <c r="E281" s="29"/>
      <c r="F281" s="29"/>
      <c r="G281" s="37"/>
    </row>
    <row r="282" spans="2:7" x14ac:dyDescent="0.15">
      <c r="B282" s="29"/>
      <c r="C282" s="29"/>
      <c r="D282" s="37"/>
      <c r="E282" s="29"/>
      <c r="F282" s="29"/>
      <c r="G282" s="37"/>
    </row>
    <row r="283" spans="2:7" x14ac:dyDescent="0.15">
      <c r="B283" s="29"/>
      <c r="C283" s="29"/>
      <c r="D283" s="37"/>
      <c r="E283" s="29"/>
      <c r="F283" s="29"/>
      <c r="G283" s="37"/>
    </row>
    <row r="284" spans="2:7" x14ac:dyDescent="0.15">
      <c r="B284" s="29"/>
      <c r="C284" s="29"/>
      <c r="D284" s="37"/>
      <c r="E284" s="29"/>
      <c r="F284" s="29"/>
      <c r="G284" s="37"/>
    </row>
    <row r="285" spans="2:7" x14ac:dyDescent="0.15">
      <c r="B285" s="29"/>
      <c r="C285" s="29"/>
      <c r="D285" s="37"/>
      <c r="E285" s="29"/>
      <c r="F285" s="29"/>
      <c r="G285" s="37"/>
    </row>
    <row r="286" spans="2:7" x14ac:dyDescent="0.15">
      <c r="B286" s="29"/>
      <c r="C286" s="29"/>
      <c r="D286" s="37"/>
      <c r="E286" s="29"/>
      <c r="F286" s="29"/>
      <c r="G286" s="37"/>
    </row>
    <row r="287" spans="2:7" x14ac:dyDescent="0.15">
      <c r="B287" s="29"/>
      <c r="C287" s="29"/>
      <c r="D287" s="37"/>
      <c r="E287" s="29"/>
      <c r="F287" s="29"/>
      <c r="G287" s="37"/>
    </row>
    <row r="288" spans="2:7" x14ac:dyDescent="0.15">
      <c r="B288" s="29"/>
      <c r="C288" s="29"/>
      <c r="D288" s="37"/>
      <c r="E288" s="29"/>
      <c r="F288" s="29"/>
      <c r="G288" s="37"/>
    </row>
    <row r="289" spans="2:7" x14ac:dyDescent="0.15">
      <c r="B289" s="29"/>
      <c r="C289" s="29"/>
      <c r="D289" s="37"/>
      <c r="E289" s="29"/>
      <c r="F289" s="29"/>
      <c r="G289" s="37"/>
    </row>
    <row r="290" spans="2:7" x14ac:dyDescent="0.15">
      <c r="B290" s="29"/>
      <c r="C290" s="29"/>
      <c r="D290" s="37"/>
      <c r="E290" s="29"/>
      <c r="F290" s="29"/>
      <c r="G290" s="37"/>
    </row>
    <row r="291" spans="2:7" x14ac:dyDescent="0.15">
      <c r="B291" s="29"/>
      <c r="C291" s="29"/>
      <c r="D291" s="37"/>
      <c r="E291" s="29"/>
      <c r="F291" s="29"/>
      <c r="G291" s="37"/>
    </row>
    <row r="292" spans="2:7" x14ac:dyDescent="0.15">
      <c r="B292" s="29"/>
      <c r="C292" s="29"/>
      <c r="D292" s="37"/>
      <c r="E292" s="29"/>
      <c r="F292" s="29"/>
      <c r="G292" s="37"/>
    </row>
    <row r="293" spans="2:7" x14ac:dyDescent="0.15">
      <c r="B293" s="29"/>
      <c r="C293" s="29"/>
      <c r="D293" s="37"/>
      <c r="E293" s="29"/>
      <c r="F293" s="29"/>
      <c r="G293" s="37"/>
    </row>
    <row r="294" spans="2:7" x14ac:dyDescent="0.15">
      <c r="B294" s="29"/>
      <c r="C294" s="29"/>
      <c r="D294" s="37"/>
      <c r="E294" s="29"/>
      <c r="F294" s="29"/>
      <c r="G294" s="37"/>
    </row>
    <row r="295" spans="2:7" x14ac:dyDescent="0.15">
      <c r="B295" s="29"/>
      <c r="C295" s="29"/>
      <c r="D295" s="37"/>
      <c r="E295" s="29"/>
      <c r="F295" s="29"/>
      <c r="G295" s="37"/>
    </row>
    <row r="296" spans="2:7" x14ac:dyDescent="0.15">
      <c r="B296" s="29"/>
      <c r="C296" s="29"/>
      <c r="D296" s="37"/>
      <c r="E296" s="29"/>
      <c r="F296" s="29"/>
      <c r="G296" s="37"/>
    </row>
    <row r="297" spans="2:7" x14ac:dyDescent="0.15">
      <c r="B297" s="29"/>
      <c r="C297" s="29"/>
      <c r="D297" s="37"/>
      <c r="E297" s="29"/>
      <c r="F297" s="29"/>
      <c r="G297" s="37"/>
    </row>
    <row r="298" spans="2:7" x14ac:dyDescent="0.15">
      <c r="B298" s="29"/>
      <c r="C298" s="29"/>
      <c r="D298" s="37"/>
      <c r="E298" s="29"/>
      <c r="F298" s="29"/>
      <c r="G298" s="37"/>
    </row>
    <row r="299" spans="2:7" x14ac:dyDescent="0.15">
      <c r="B299" s="29"/>
      <c r="C299" s="29"/>
      <c r="D299" s="37"/>
      <c r="E299" s="29"/>
      <c r="F299" s="29"/>
      <c r="G299" s="37"/>
    </row>
    <row r="300" spans="2:7" x14ac:dyDescent="0.15">
      <c r="B300" s="29"/>
      <c r="C300" s="29"/>
      <c r="D300" s="37"/>
      <c r="E300" s="29"/>
      <c r="F300" s="29"/>
      <c r="G300" s="37"/>
    </row>
    <row r="301" spans="2:7" x14ac:dyDescent="0.15">
      <c r="B301" s="29"/>
      <c r="C301" s="29"/>
      <c r="D301" s="37"/>
      <c r="E301" s="29"/>
      <c r="F301" s="29"/>
      <c r="G301" s="37"/>
    </row>
    <row r="302" spans="2:7" x14ac:dyDescent="0.15">
      <c r="B302" s="29"/>
      <c r="C302" s="29"/>
      <c r="D302" s="37"/>
      <c r="E302" s="29"/>
      <c r="F302" s="29"/>
      <c r="G302" s="37"/>
    </row>
    <row r="303" spans="2:7" x14ac:dyDescent="0.15">
      <c r="B303" s="29"/>
      <c r="C303" s="29"/>
      <c r="D303" s="37"/>
      <c r="E303" s="29"/>
      <c r="F303" s="29"/>
      <c r="G303" s="37"/>
    </row>
    <row r="304" spans="2:7" x14ac:dyDescent="0.15">
      <c r="B304" s="29"/>
      <c r="C304" s="29"/>
      <c r="D304" s="37"/>
      <c r="E304" s="29"/>
      <c r="F304" s="29"/>
      <c r="G304" s="37"/>
    </row>
    <row r="305" spans="2:7" x14ac:dyDescent="0.15">
      <c r="B305" s="29"/>
      <c r="C305" s="29"/>
      <c r="D305" s="37"/>
      <c r="E305" s="29"/>
      <c r="F305" s="29"/>
      <c r="G305" s="37"/>
    </row>
    <row r="306" spans="2:7" x14ac:dyDescent="0.15">
      <c r="B306" s="29"/>
      <c r="C306" s="29"/>
      <c r="D306" s="37"/>
      <c r="E306" s="29"/>
      <c r="F306" s="29"/>
      <c r="G306" s="37"/>
    </row>
    <row r="307" spans="2:7" x14ac:dyDescent="0.15">
      <c r="B307" s="29"/>
      <c r="C307" s="29"/>
      <c r="D307" s="37"/>
      <c r="E307" s="29"/>
      <c r="F307" s="29"/>
      <c r="G307" s="37"/>
    </row>
    <row r="308" spans="2:7" x14ac:dyDescent="0.15">
      <c r="B308" s="29"/>
      <c r="C308" s="29"/>
      <c r="D308" s="37"/>
      <c r="E308" s="29"/>
      <c r="F308" s="29"/>
      <c r="G308" s="37"/>
    </row>
    <row r="309" spans="2:7" x14ac:dyDescent="0.15">
      <c r="B309" s="29"/>
      <c r="C309" s="29"/>
      <c r="D309" s="37"/>
      <c r="E309" s="29"/>
      <c r="F309" s="29"/>
      <c r="G309" s="37"/>
    </row>
    <row r="310" spans="2:7" x14ac:dyDescent="0.15">
      <c r="B310" s="29"/>
      <c r="C310" s="29"/>
      <c r="D310" s="37"/>
      <c r="E310" s="29"/>
      <c r="F310" s="29"/>
      <c r="G310" s="37"/>
    </row>
    <row r="311" spans="2:7" x14ac:dyDescent="0.15">
      <c r="B311" s="29"/>
      <c r="C311" s="29"/>
      <c r="D311" s="37"/>
      <c r="E311" s="29"/>
      <c r="F311" s="29"/>
      <c r="G311" s="37"/>
    </row>
    <row r="312" spans="2:7" x14ac:dyDescent="0.15">
      <c r="B312" s="29"/>
      <c r="C312" s="29"/>
      <c r="D312" s="37"/>
      <c r="E312" s="29"/>
      <c r="F312" s="29"/>
      <c r="G312" s="37"/>
    </row>
    <row r="313" spans="2:7" x14ac:dyDescent="0.15">
      <c r="B313" s="29"/>
      <c r="C313" s="29"/>
      <c r="D313" s="37"/>
      <c r="E313" s="29"/>
      <c r="F313" s="29"/>
      <c r="G313" s="37"/>
    </row>
    <row r="314" spans="2:7" x14ac:dyDescent="0.15">
      <c r="B314" s="29"/>
      <c r="C314" s="29"/>
      <c r="D314" s="37"/>
      <c r="E314" s="29"/>
      <c r="F314" s="29"/>
      <c r="G314" s="37"/>
    </row>
    <row r="315" spans="2:7" x14ac:dyDescent="0.15">
      <c r="B315" s="29"/>
      <c r="C315" s="29"/>
      <c r="D315" s="37"/>
      <c r="E315" s="29"/>
      <c r="F315" s="29"/>
      <c r="G315" s="37"/>
    </row>
    <row r="316" spans="2:7" x14ac:dyDescent="0.15">
      <c r="B316" s="29"/>
      <c r="C316" s="29"/>
      <c r="D316" s="37"/>
      <c r="E316" s="29"/>
      <c r="F316" s="29"/>
      <c r="G316" s="37"/>
    </row>
    <row r="317" spans="2:7" x14ac:dyDescent="0.15">
      <c r="B317" s="29"/>
      <c r="C317" s="29"/>
      <c r="D317" s="37"/>
      <c r="E317" s="29"/>
      <c r="F317" s="29"/>
      <c r="G317" s="37"/>
    </row>
    <row r="318" spans="2:7" x14ac:dyDescent="0.15">
      <c r="B318" s="29"/>
      <c r="C318" s="29"/>
      <c r="D318" s="37"/>
      <c r="E318" s="29"/>
      <c r="F318" s="29"/>
      <c r="G318" s="37"/>
    </row>
    <row r="319" spans="2:7" x14ac:dyDescent="0.15">
      <c r="B319" s="29"/>
      <c r="C319" s="29"/>
      <c r="D319" s="37"/>
      <c r="E319" s="29"/>
      <c r="F319" s="29"/>
      <c r="G319" s="37"/>
    </row>
    <row r="320" spans="2:7" x14ac:dyDescent="0.15">
      <c r="B320" s="29"/>
      <c r="C320" s="29"/>
      <c r="D320" s="37"/>
      <c r="E320" s="29"/>
      <c r="F320" s="29"/>
      <c r="G320" s="37"/>
    </row>
    <row r="321" spans="2:7" x14ac:dyDescent="0.15">
      <c r="B321" s="29"/>
      <c r="C321" s="29"/>
      <c r="D321" s="37"/>
      <c r="E321" s="29"/>
      <c r="F321" s="29"/>
      <c r="G321" s="37"/>
    </row>
    <row r="322" spans="2:7" x14ac:dyDescent="0.15">
      <c r="B322" s="29"/>
      <c r="C322" s="29"/>
      <c r="D322" s="37"/>
      <c r="E322" s="29"/>
      <c r="F322" s="29"/>
      <c r="G322" s="37"/>
    </row>
    <row r="323" spans="2:7" x14ac:dyDescent="0.15">
      <c r="B323" s="29"/>
      <c r="C323" s="29"/>
      <c r="D323" s="37"/>
      <c r="E323" s="29"/>
      <c r="F323" s="29"/>
      <c r="G323" s="37"/>
    </row>
    <row r="324" spans="2:7" x14ac:dyDescent="0.15">
      <c r="B324" s="29"/>
      <c r="C324" s="29"/>
      <c r="D324" s="37"/>
      <c r="E324" s="29"/>
      <c r="F324" s="29"/>
      <c r="G324" s="37"/>
    </row>
    <row r="325" spans="2:7" x14ac:dyDescent="0.15">
      <c r="B325" s="29"/>
      <c r="C325" s="29"/>
      <c r="D325" s="37"/>
      <c r="E325" s="29"/>
      <c r="F325" s="29"/>
      <c r="G325" s="37"/>
    </row>
    <row r="326" spans="2:7" x14ac:dyDescent="0.15">
      <c r="B326" s="29"/>
      <c r="C326" s="29"/>
      <c r="D326" s="37"/>
      <c r="E326" s="29"/>
      <c r="F326" s="29"/>
      <c r="G326" s="37"/>
    </row>
    <row r="327" spans="2:7" x14ac:dyDescent="0.15">
      <c r="B327" s="29"/>
      <c r="C327" s="29"/>
      <c r="D327" s="37"/>
      <c r="E327" s="29"/>
      <c r="F327" s="29"/>
      <c r="G327" s="37"/>
    </row>
    <row r="328" spans="2:7" x14ac:dyDescent="0.15">
      <c r="B328" s="29"/>
      <c r="C328" s="29"/>
      <c r="D328" s="37"/>
      <c r="E328" s="29"/>
      <c r="F328" s="29"/>
      <c r="G328" s="37"/>
    </row>
    <row r="329" spans="2:7" x14ac:dyDescent="0.15">
      <c r="B329" s="29"/>
      <c r="C329" s="29"/>
      <c r="D329" s="37"/>
      <c r="E329" s="29"/>
      <c r="F329" s="29"/>
      <c r="G329" s="37"/>
    </row>
    <row r="330" spans="2:7" x14ac:dyDescent="0.15">
      <c r="B330" s="29"/>
      <c r="C330" s="29"/>
      <c r="D330" s="37"/>
      <c r="E330" s="29"/>
      <c r="F330" s="29"/>
      <c r="G330" s="37"/>
    </row>
    <row r="331" spans="2:7" x14ac:dyDescent="0.15">
      <c r="B331" s="29"/>
      <c r="C331" s="29"/>
      <c r="D331" s="37"/>
      <c r="E331" s="29"/>
      <c r="F331" s="29"/>
      <c r="G331" s="37"/>
    </row>
    <row r="332" spans="2:7" x14ac:dyDescent="0.15">
      <c r="B332" s="29"/>
      <c r="C332" s="29"/>
      <c r="D332" s="37"/>
      <c r="E332" s="29"/>
      <c r="F332" s="29"/>
      <c r="G332" s="37"/>
    </row>
    <row r="333" spans="2:7" x14ac:dyDescent="0.15">
      <c r="B333" s="29"/>
      <c r="C333" s="29"/>
      <c r="D333" s="37"/>
      <c r="E333" s="29"/>
      <c r="F333" s="29"/>
      <c r="G333" s="37"/>
    </row>
    <row r="334" spans="2:7" x14ac:dyDescent="0.15">
      <c r="B334" s="29"/>
      <c r="C334" s="29"/>
      <c r="D334" s="37"/>
      <c r="E334" s="29"/>
      <c r="F334" s="29"/>
      <c r="G334" s="37"/>
    </row>
    <row r="335" spans="2:7" x14ac:dyDescent="0.15">
      <c r="B335" s="29"/>
      <c r="C335" s="29"/>
      <c r="D335" s="37"/>
      <c r="E335" s="29"/>
      <c r="F335" s="29"/>
      <c r="G335" s="37"/>
    </row>
    <row r="336" spans="2:7" x14ac:dyDescent="0.15">
      <c r="B336" s="29"/>
      <c r="C336" s="29"/>
      <c r="D336" s="37"/>
      <c r="E336" s="29"/>
      <c r="F336" s="29"/>
      <c r="G336" s="37"/>
    </row>
    <row r="337" spans="2:7" x14ac:dyDescent="0.15">
      <c r="B337" s="29"/>
      <c r="C337" s="29"/>
      <c r="D337" s="37"/>
      <c r="E337" s="29"/>
      <c r="F337" s="29"/>
      <c r="G337" s="37"/>
    </row>
    <row r="338" spans="2:7" x14ac:dyDescent="0.15">
      <c r="B338" s="29"/>
      <c r="C338" s="29"/>
      <c r="D338" s="37"/>
      <c r="E338" s="29"/>
      <c r="F338" s="29"/>
      <c r="G338" s="37"/>
    </row>
    <row r="339" spans="2:7" x14ac:dyDescent="0.15">
      <c r="B339" s="29"/>
      <c r="C339" s="29"/>
      <c r="D339" s="37"/>
      <c r="E339" s="29"/>
      <c r="F339" s="29"/>
      <c r="G339" s="37"/>
    </row>
    <row r="340" spans="2:7" x14ac:dyDescent="0.15">
      <c r="B340" s="29"/>
      <c r="C340" s="29"/>
      <c r="D340" s="37"/>
      <c r="E340" s="29"/>
      <c r="F340" s="29"/>
      <c r="G340" s="37"/>
    </row>
    <row r="341" spans="2:7" x14ac:dyDescent="0.15">
      <c r="B341" s="29"/>
      <c r="C341" s="29"/>
      <c r="D341" s="37"/>
      <c r="E341" s="29"/>
      <c r="F341" s="29"/>
      <c r="G341" s="37"/>
    </row>
    <row r="342" spans="2:7" x14ac:dyDescent="0.15">
      <c r="B342" s="29"/>
      <c r="C342" s="29"/>
      <c r="D342" s="37"/>
      <c r="E342" s="29"/>
      <c r="F342" s="29"/>
      <c r="G342" s="37"/>
    </row>
    <row r="343" spans="2:7" x14ac:dyDescent="0.15">
      <c r="B343" s="29"/>
      <c r="C343" s="29"/>
      <c r="D343" s="37"/>
      <c r="E343" s="29"/>
      <c r="F343" s="29"/>
      <c r="G343" s="37"/>
    </row>
    <row r="344" spans="2:7" x14ac:dyDescent="0.15">
      <c r="B344" s="29"/>
      <c r="C344" s="29"/>
      <c r="D344" s="37"/>
      <c r="E344" s="29"/>
      <c r="F344" s="29"/>
      <c r="G344" s="37"/>
    </row>
    <row r="345" spans="2:7" x14ac:dyDescent="0.15">
      <c r="B345" s="29"/>
      <c r="C345" s="29"/>
      <c r="D345" s="37"/>
      <c r="E345" s="29"/>
      <c r="F345" s="29"/>
      <c r="G345" s="37"/>
    </row>
    <row r="346" spans="2:7" x14ac:dyDescent="0.15">
      <c r="B346" s="29"/>
      <c r="C346" s="29"/>
      <c r="D346" s="37"/>
      <c r="E346" s="29"/>
      <c r="F346" s="29"/>
      <c r="G346" s="37"/>
    </row>
    <row r="347" spans="2:7" x14ac:dyDescent="0.15">
      <c r="B347" s="29"/>
      <c r="C347" s="29"/>
      <c r="D347" s="37"/>
      <c r="E347" s="29"/>
      <c r="F347" s="29"/>
      <c r="G347" s="37"/>
    </row>
    <row r="348" spans="2:7" x14ac:dyDescent="0.15">
      <c r="B348" s="29"/>
      <c r="C348" s="29"/>
      <c r="D348" s="37"/>
      <c r="E348" s="29"/>
      <c r="F348" s="29"/>
      <c r="G348" s="37"/>
    </row>
    <row r="349" spans="2:7" x14ac:dyDescent="0.15">
      <c r="B349" s="29"/>
      <c r="C349" s="29"/>
      <c r="D349" s="37"/>
      <c r="E349" s="29"/>
      <c r="F349" s="29"/>
      <c r="G349" s="37"/>
    </row>
    <row r="350" spans="2:7" x14ac:dyDescent="0.15">
      <c r="B350" s="29"/>
      <c r="C350" s="29"/>
      <c r="D350" s="37"/>
      <c r="E350" s="29"/>
      <c r="F350" s="29"/>
      <c r="G350" s="37"/>
    </row>
    <row r="351" spans="2:7" x14ac:dyDescent="0.15">
      <c r="B351" s="29"/>
      <c r="C351" s="29"/>
      <c r="D351" s="37"/>
      <c r="E351" s="29"/>
      <c r="F351" s="29"/>
      <c r="G351" s="37"/>
    </row>
    <row r="352" spans="2:7" x14ac:dyDescent="0.15">
      <c r="B352" s="29"/>
      <c r="C352" s="29"/>
      <c r="D352" s="37"/>
      <c r="E352" s="29"/>
      <c r="F352" s="29"/>
      <c r="G352" s="37"/>
    </row>
    <row r="353" spans="2:7" x14ac:dyDescent="0.15">
      <c r="B353" s="29"/>
      <c r="C353" s="29"/>
      <c r="D353" s="37"/>
      <c r="E353" s="29"/>
      <c r="F353" s="29"/>
      <c r="G353" s="37"/>
    </row>
    <row r="354" spans="2:7" x14ac:dyDescent="0.15">
      <c r="B354" s="29"/>
      <c r="C354" s="29"/>
      <c r="D354" s="37"/>
      <c r="E354" s="29"/>
      <c r="F354" s="29"/>
      <c r="G354" s="37"/>
    </row>
    <row r="355" spans="2:7" x14ac:dyDescent="0.15">
      <c r="B355" s="29"/>
      <c r="C355" s="29"/>
      <c r="D355" s="37"/>
      <c r="E355" s="29"/>
      <c r="F355" s="29"/>
      <c r="G355" s="37"/>
    </row>
    <row r="356" spans="2:7" x14ac:dyDescent="0.15">
      <c r="B356" s="29"/>
      <c r="C356" s="29"/>
      <c r="D356" s="37"/>
      <c r="E356" s="29"/>
      <c r="F356" s="29"/>
      <c r="G356" s="37"/>
    </row>
    <row r="357" spans="2:7" x14ac:dyDescent="0.15">
      <c r="B357" s="29"/>
      <c r="C357" s="29"/>
      <c r="D357" s="37"/>
      <c r="E357" s="29"/>
      <c r="F357" s="29"/>
      <c r="G357" s="37"/>
    </row>
    <row r="358" spans="2:7" x14ac:dyDescent="0.15">
      <c r="B358" s="29"/>
      <c r="C358" s="29"/>
      <c r="D358" s="37"/>
      <c r="E358" s="29"/>
      <c r="F358" s="29"/>
      <c r="G358" s="37"/>
    </row>
    <row r="359" spans="2:7" x14ac:dyDescent="0.15">
      <c r="B359" s="29"/>
      <c r="C359" s="29"/>
      <c r="D359" s="37"/>
      <c r="E359" s="29"/>
      <c r="F359" s="29"/>
      <c r="G359" s="37"/>
    </row>
    <row r="360" spans="2:7" x14ac:dyDescent="0.15">
      <c r="B360" s="29"/>
      <c r="C360" s="29"/>
      <c r="D360" s="37"/>
      <c r="E360" s="29"/>
      <c r="F360" s="29"/>
      <c r="G360" s="37"/>
    </row>
    <row r="361" spans="2:7" x14ac:dyDescent="0.15">
      <c r="B361" s="29"/>
      <c r="C361" s="29"/>
      <c r="D361" s="37"/>
      <c r="E361" s="29"/>
      <c r="F361" s="29"/>
      <c r="G361" s="37"/>
    </row>
    <row r="362" spans="2:7" x14ac:dyDescent="0.15">
      <c r="B362" s="29"/>
      <c r="C362" s="29"/>
      <c r="D362" s="37"/>
      <c r="E362" s="29"/>
      <c r="F362" s="29"/>
      <c r="G362" s="37"/>
    </row>
    <row r="363" spans="2:7" x14ac:dyDescent="0.15">
      <c r="B363" s="29"/>
      <c r="C363" s="29"/>
      <c r="D363" s="37"/>
      <c r="E363" s="29"/>
      <c r="F363" s="29"/>
      <c r="G363" s="37"/>
    </row>
    <row r="364" spans="2:7" x14ac:dyDescent="0.15">
      <c r="B364" s="29"/>
      <c r="C364" s="29"/>
      <c r="D364" s="37"/>
      <c r="E364" s="29"/>
      <c r="F364" s="29"/>
      <c r="G364" s="37"/>
    </row>
    <row r="365" spans="2:7" x14ac:dyDescent="0.15">
      <c r="B365" s="29"/>
      <c r="C365" s="29"/>
      <c r="D365" s="37"/>
      <c r="E365" s="29"/>
      <c r="F365" s="29"/>
      <c r="G365" s="37"/>
    </row>
    <row r="366" spans="2:7" x14ac:dyDescent="0.15">
      <c r="B366" s="29"/>
      <c r="C366" s="29"/>
      <c r="D366" s="37"/>
      <c r="E366" s="29"/>
      <c r="F366" s="29"/>
      <c r="G366" s="37"/>
    </row>
    <row r="367" spans="2:7" x14ac:dyDescent="0.15">
      <c r="B367" s="29"/>
      <c r="C367" s="29"/>
      <c r="D367" s="37"/>
      <c r="E367" s="29"/>
      <c r="F367" s="29"/>
      <c r="G367" s="37"/>
    </row>
    <row r="368" spans="2:7" x14ac:dyDescent="0.15">
      <c r="B368" s="29"/>
      <c r="C368" s="29"/>
      <c r="D368" s="37"/>
      <c r="E368" s="29"/>
      <c r="F368" s="29"/>
      <c r="G368" s="37"/>
    </row>
    <row r="369" spans="2:7" x14ac:dyDescent="0.15">
      <c r="B369" s="29"/>
      <c r="C369" s="29"/>
      <c r="D369" s="37"/>
      <c r="E369" s="29"/>
      <c r="F369" s="29"/>
      <c r="G369" s="37"/>
    </row>
    <row r="370" spans="2:7" x14ac:dyDescent="0.15">
      <c r="B370" s="29"/>
      <c r="C370" s="29"/>
      <c r="D370" s="37"/>
      <c r="E370" s="29"/>
      <c r="F370" s="29"/>
      <c r="G370" s="37"/>
    </row>
    <row r="371" spans="2:7" x14ac:dyDescent="0.15">
      <c r="B371" s="29"/>
      <c r="C371" s="29"/>
      <c r="D371" s="37"/>
      <c r="E371" s="29"/>
      <c r="F371" s="29"/>
      <c r="G371" s="37"/>
    </row>
    <row r="372" spans="2:7" x14ac:dyDescent="0.15">
      <c r="B372" s="29"/>
      <c r="C372" s="29"/>
      <c r="D372" s="37"/>
      <c r="E372" s="29"/>
      <c r="F372" s="29"/>
      <c r="G372" s="37"/>
    </row>
    <row r="373" spans="2:7" x14ac:dyDescent="0.15">
      <c r="B373" s="29"/>
      <c r="C373" s="29"/>
      <c r="D373" s="37"/>
      <c r="E373" s="29"/>
      <c r="F373" s="29"/>
      <c r="G373" s="37"/>
    </row>
    <row r="374" spans="2:7" x14ac:dyDescent="0.15">
      <c r="B374" s="29"/>
      <c r="C374" s="29"/>
      <c r="D374" s="37"/>
      <c r="E374" s="29"/>
      <c r="F374" s="29"/>
      <c r="G374" s="37"/>
    </row>
    <row r="375" spans="2:7" x14ac:dyDescent="0.15">
      <c r="B375" s="29"/>
      <c r="C375" s="29"/>
      <c r="D375" s="37"/>
      <c r="E375" s="29"/>
      <c r="F375" s="29"/>
      <c r="G375" s="37"/>
    </row>
    <row r="376" spans="2:7" x14ac:dyDescent="0.15">
      <c r="B376" s="29"/>
      <c r="C376" s="29"/>
      <c r="D376" s="37"/>
      <c r="E376" s="29"/>
      <c r="F376" s="29"/>
      <c r="G376" s="37"/>
    </row>
    <row r="377" spans="2:7" x14ac:dyDescent="0.15">
      <c r="B377" s="29"/>
      <c r="C377" s="29"/>
      <c r="D377" s="37"/>
      <c r="E377" s="29"/>
      <c r="F377" s="29"/>
      <c r="G377" s="37"/>
    </row>
    <row r="378" spans="2:7" x14ac:dyDescent="0.15">
      <c r="B378" s="29"/>
      <c r="C378" s="29"/>
      <c r="D378" s="37"/>
      <c r="E378" s="29"/>
      <c r="F378" s="29"/>
      <c r="G378" s="37"/>
    </row>
    <row r="379" spans="2:7" x14ac:dyDescent="0.15">
      <c r="B379" s="29"/>
      <c r="C379" s="29"/>
      <c r="D379" s="37"/>
      <c r="E379" s="29"/>
      <c r="F379" s="29"/>
      <c r="G379" s="37"/>
    </row>
    <row r="380" spans="2:7" x14ac:dyDescent="0.15">
      <c r="B380" s="29"/>
      <c r="C380" s="29"/>
      <c r="D380" s="37"/>
      <c r="E380" s="29"/>
      <c r="F380" s="29"/>
      <c r="G380" s="37"/>
    </row>
    <row r="381" spans="2:7" x14ac:dyDescent="0.15">
      <c r="B381" s="29"/>
      <c r="C381" s="29"/>
      <c r="D381" s="37"/>
      <c r="E381" s="29"/>
      <c r="F381" s="29"/>
      <c r="G381" s="37"/>
    </row>
    <row r="382" spans="2:7" x14ac:dyDescent="0.15">
      <c r="B382" s="29"/>
      <c r="C382" s="29"/>
      <c r="D382" s="37"/>
      <c r="E382" s="29"/>
      <c r="F382" s="29"/>
      <c r="G382" s="37"/>
    </row>
    <row r="383" spans="2:7" x14ac:dyDescent="0.15">
      <c r="B383" s="29"/>
      <c r="C383" s="29"/>
      <c r="D383" s="37"/>
      <c r="E383" s="29"/>
      <c r="F383" s="29"/>
      <c r="G383" s="37"/>
    </row>
    <row r="384" spans="2:7" x14ac:dyDescent="0.15">
      <c r="B384" s="29"/>
      <c r="C384" s="29"/>
      <c r="D384" s="37"/>
      <c r="E384" s="29"/>
      <c r="F384" s="29"/>
      <c r="G384" s="37"/>
    </row>
    <row r="385" spans="2:7" x14ac:dyDescent="0.15">
      <c r="B385" s="29"/>
      <c r="C385" s="29"/>
      <c r="D385" s="37"/>
      <c r="E385" s="29"/>
      <c r="F385" s="29"/>
      <c r="G385" s="37"/>
    </row>
    <row r="386" spans="2:7" x14ac:dyDescent="0.15">
      <c r="B386" s="29"/>
      <c r="C386" s="29"/>
      <c r="D386" s="37"/>
      <c r="E386" s="29"/>
      <c r="F386" s="29"/>
      <c r="G386" s="37"/>
    </row>
    <row r="387" spans="2:7" x14ac:dyDescent="0.15">
      <c r="B387" s="29"/>
      <c r="C387" s="29"/>
      <c r="D387" s="37"/>
      <c r="E387" s="29"/>
      <c r="F387" s="29"/>
      <c r="G387" s="37"/>
    </row>
    <row r="388" spans="2:7" x14ac:dyDescent="0.15">
      <c r="B388" s="29"/>
      <c r="C388" s="29"/>
      <c r="D388" s="37"/>
      <c r="E388" s="29"/>
      <c r="F388" s="29"/>
      <c r="G388" s="37"/>
    </row>
    <row r="389" spans="2:7" x14ac:dyDescent="0.15">
      <c r="B389" s="29"/>
      <c r="C389" s="29"/>
      <c r="D389" s="37"/>
      <c r="E389" s="29"/>
      <c r="F389" s="29"/>
      <c r="G389" s="37"/>
    </row>
    <row r="390" spans="2:7" x14ac:dyDescent="0.15">
      <c r="B390" s="29"/>
      <c r="C390" s="29"/>
      <c r="D390" s="37"/>
      <c r="E390" s="29"/>
      <c r="F390" s="29"/>
      <c r="G390" s="37"/>
    </row>
    <row r="391" spans="2:7" x14ac:dyDescent="0.15">
      <c r="B391" s="29"/>
      <c r="C391" s="29"/>
      <c r="D391" s="37"/>
      <c r="E391" s="29"/>
      <c r="F391" s="29"/>
      <c r="G391" s="37"/>
    </row>
    <row r="392" spans="2:7" x14ac:dyDescent="0.15">
      <c r="B392" s="29"/>
      <c r="C392" s="29"/>
      <c r="D392" s="37"/>
      <c r="E392" s="29"/>
      <c r="F392" s="29"/>
      <c r="G392" s="37"/>
    </row>
    <row r="393" spans="2:7" x14ac:dyDescent="0.15">
      <c r="B393" s="29"/>
      <c r="C393" s="29"/>
      <c r="D393" s="37"/>
      <c r="E393" s="29"/>
      <c r="F393" s="29"/>
      <c r="G393" s="37"/>
    </row>
    <row r="394" spans="2:7" x14ac:dyDescent="0.15">
      <c r="B394" s="29"/>
      <c r="C394" s="29"/>
      <c r="D394" s="37"/>
      <c r="E394" s="29"/>
      <c r="F394" s="29"/>
      <c r="G394" s="37"/>
    </row>
    <row r="395" spans="2:7" x14ac:dyDescent="0.15">
      <c r="B395" s="29"/>
      <c r="C395" s="29"/>
      <c r="D395" s="37"/>
      <c r="E395" s="29"/>
      <c r="F395" s="29"/>
      <c r="G395" s="37"/>
    </row>
    <row r="396" spans="2:7" x14ac:dyDescent="0.15">
      <c r="B396" s="29"/>
      <c r="C396" s="29"/>
      <c r="D396" s="37"/>
      <c r="E396" s="29"/>
      <c r="F396" s="29"/>
      <c r="G396" s="37"/>
    </row>
    <row r="397" spans="2:7" x14ac:dyDescent="0.15">
      <c r="B397" s="29"/>
      <c r="C397" s="29"/>
      <c r="D397" s="37"/>
      <c r="E397" s="29"/>
      <c r="F397" s="29"/>
      <c r="G397" s="37"/>
    </row>
    <row r="398" spans="2:7" x14ac:dyDescent="0.15">
      <c r="B398" s="29"/>
      <c r="C398" s="29"/>
      <c r="D398" s="37"/>
      <c r="E398" s="29"/>
      <c r="F398" s="29"/>
      <c r="G398" s="37"/>
    </row>
    <row r="399" spans="2:7" x14ac:dyDescent="0.15">
      <c r="B399" s="29"/>
      <c r="C399" s="29"/>
      <c r="D399" s="37"/>
      <c r="E399" s="29"/>
      <c r="F399" s="29"/>
      <c r="G399" s="37"/>
    </row>
    <row r="400" spans="2:7" x14ac:dyDescent="0.15">
      <c r="B400" s="29"/>
      <c r="C400" s="29"/>
      <c r="D400" s="37"/>
      <c r="E400" s="29"/>
      <c r="F400" s="29"/>
      <c r="G400" s="37"/>
    </row>
    <row r="401" spans="2:7" x14ac:dyDescent="0.15">
      <c r="B401" s="29"/>
      <c r="C401" s="29"/>
      <c r="D401" s="37"/>
      <c r="E401" s="29"/>
      <c r="F401" s="29"/>
      <c r="G401" s="37"/>
    </row>
    <row r="402" spans="2:7" x14ac:dyDescent="0.15">
      <c r="B402" s="29"/>
      <c r="C402" s="29"/>
      <c r="D402" s="37"/>
      <c r="E402" s="29"/>
      <c r="F402" s="29"/>
      <c r="G402" s="37"/>
    </row>
    <row r="403" spans="2:7" x14ac:dyDescent="0.15">
      <c r="B403" s="29"/>
      <c r="C403" s="29"/>
      <c r="D403" s="37"/>
      <c r="E403" s="29"/>
      <c r="F403" s="29"/>
      <c r="G403" s="37"/>
    </row>
    <row r="404" spans="2:7" x14ac:dyDescent="0.15">
      <c r="B404" s="29"/>
      <c r="C404" s="29"/>
      <c r="D404" s="37"/>
      <c r="E404" s="29"/>
      <c r="F404" s="29"/>
      <c r="G404" s="37"/>
    </row>
    <row r="405" spans="2:7" x14ac:dyDescent="0.15">
      <c r="B405" s="29"/>
      <c r="C405" s="29"/>
      <c r="D405" s="37"/>
      <c r="E405" s="29"/>
      <c r="F405" s="29"/>
      <c r="G405" s="37"/>
    </row>
    <row r="406" spans="2:7" x14ac:dyDescent="0.15">
      <c r="B406" s="29"/>
      <c r="C406" s="29"/>
      <c r="D406" s="37"/>
      <c r="E406" s="29"/>
      <c r="F406" s="29"/>
      <c r="G406" s="37"/>
    </row>
    <row r="407" spans="2:7" x14ac:dyDescent="0.15">
      <c r="B407" s="29"/>
      <c r="C407" s="29"/>
      <c r="D407" s="37"/>
      <c r="E407" s="29"/>
      <c r="F407" s="29"/>
      <c r="G407" s="37"/>
    </row>
    <row r="408" spans="2:7" x14ac:dyDescent="0.15">
      <c r="B408" s="29"/>
      <c r="C408" s="29"/>
      <c r="D408" s="37"/>
      <c r="E408" s="29"/>
      <c r="F408" s="29"/>
      <c r="G408" s="37"/>
    </row>
    <row r="409" spans="2:7" x14ac:dyDescent="0.15">
      <c r="B409" s="29"/>
      <c r="C409" s="29"/>
      <c r="D409" s="37"/>
      <c r="E409" s="29"/>
      <c r="F409" s="29"/>
      <c r="G409" s="37"/>
    </row>
    <row r="410" spans="2:7" x14ac:dyDescent="0.15">
      <c r="B410" s="29"/>
      <c r="C410" s="29"/>
      <c r="D410" s="37"/>
      <c r="E410" s="29"/>
      <c r="F410" s="29"/>
      <c r="G410" s="37"/>
    </row>
    <row r="411" spans="2:7" x14ac:dyDescent="0.15">
      <c r="B411" s="29"/>
      <c r="C411" s="29"/>
      <c r="D411" s="37"/>
      <c r="E411" s="29"/>
      <c r="F411" s="29"/>
      <c r="G411" s="37"/>
    </row>
    <row r="412" spans="2:7" x14ac:dyDescent="0.15">
      <c r="B412" s="29"/>
      <c r="C412" s="29"/>
      <c r="D412" s="37"/>
      <c r="E412" s="29"/>
      <c r="F412" s="29"/>
      <c r="G412" s="37"/>
    </row>
    <row r="413" spans="2:7" x14ac:dyDescent="0.15">
      <c r="B413" s="29"/>
      <c r="C413" s="29"/>
      <c r="D413" s="37"/>
      <c r="E413" s="29"/>
      <c r="F413" s="29"/>
      <c r="G413" s="37"/>
    </row>
    <row r="414" spans="2:7" x14ac:dyDescent="0.15">
      <c r="B414" s="29"/>
      <c r="C414" s="29"/>
      <c r="D414" s="37"/>
      <c r="E414" s="29"/>
      <c r="F414" s="29"/>
      <c r="G414" s="37"/>
    </row>
    <row r="415" spans="2:7" x14ac:dyDescent="0.15">
      <c r="B415" s="29"/>
      <c r="C415" s="29"/>
      <c r="D415" s="37"/>
      <c r="E415" s="29"/>
      <c r="F415" s="29"/>
      <c r="G415" s="37"/>
    </row>
    <row r="416" spans="2:7" x14ac:dyDescent="0.15">
      <c r="B416" s="29"/>
      <c r="C416" s="29"/>
      <c r="D416" s="37"/>
      <c r="E416" s="29"/>
      <c r="F416" s="29"/>
      <c r="G416" s="37"/>
    </row>
    <row r="417" spans="2:7" x14ac:dyDescent="0.15">
      <c r="B417" s="29"/>
      <c r="C417" s="29"/>
      <c r="D417" s="37"/>
      <c r="E417" s="29"/>
      <c r="F417" s="29"/>
      <c r="G417" s="37"/>
    </row>
    <row r="418" spans="2:7" x14ac:dyDescent="0.15">
      <c r="B418" s="29"/>
      <c r="C418" s="29"/>
      <c r="D418" s="37"/>
      <c r="E418" s="29"/>
      <c r="F418" s="29"/>
      <c r="G418" s="37"/>
    </row>
    <row r="419" spans="2:7" x14ac:dyDescent="0.15">
      <c r="B419" s="29"/>
      <c r="C419" s="29"/>
      <c r="D419" s="37"/>
      <c r="E419" s="29"/>
      <c r="F419" s="29"/>
      <c r="G419" s="37"/>
    </row>
    <row r="420" spans="2:7" x14ac:dyDescent="0.15">
      <c r="B420" s="29"/>
      <c r="C420" s="29"/>
      <c r="D420" s="37"/>
      <c r="E420" s="29"/>
      <c r="F420" s="29"/>
      <c r="G420" s="37"/>
    </row>
    <row r="421" spans="2:7" x14ac:dyDescent="0.15">
      <c r="B421" s="29"/>
      <c r="C421" s="29"/>
      <c r="D421" s="37"/>
      <c r="E421" s="29"/>
      <c r="F421" s="29"/>
      <c r="G421" s="37"/>
    </row>
    <row r="422" spans="2:7" x14ac:dyDescent="0.15">
      <c r="B422" s="29"/>
      <c r="C422" s="29"/>
      <c r="D422" s="37"/>
      <c r="E422" s="29"/>
      <c r="F422" s="29"/>
      <c r="G422" s="37"/>
    </row>
    <row r="423" spans="2:7" x14ac:dyDescent="0.15">
      <c r="B423" s="29"/>
      <c r="C423" s="29"/>
      <c r="D423" s="37"/>
      <c r="E423" s="29"/>
      <c r="F423" s="29"/>
      <c r="G423" s="37"/>
    </row>
    <row r="424" spans="2:7" x14ac:dyDescent="0.15">
      <c r="B424" s="29"/>
      <c r="C424" s="29"/>
      <c r="D424" s="37"/>
      <c r="E424" s="29"/>
      <c r="F424" s="29"/>
      <c r="G424" s="37"/>
    </row>
    <row r="425" spans="2:7" x14ac:dyDescent="0.15">
      <c r="B425" s="29"/>
      <c r="C425" s="29"/>
      <c r="D425" s="37"/>
      <c r="E425" s="29"/>
      <c r="F425" s="29"/>
      <c r="G425" s="37"/>
    </row>
    <row r="426" spans="2:7" x14ac:dyDescent="0.15">
      <c r="B426" s="29"/>
      <c r="C426" s="29"/>
      <c r="D426" s="37"/>
      <c r="E426" s="29"/>
      <c r="F426" s="29"/>
      <c r="G426" s="37"/>
    </row>
    <row r="427" spans="2:7" x14ac:dyDescent="0.15">
      <c r="B427" s="29"/>
      <c r="C427" s="29"/>
      <c r="D427" s="37"/>
      <c r="E427" s="29"/>
      <c r="F427" s="29"/>
      <c r="G427" s="37"/>
    </row>
    <row r="428" spans="2:7" x14ac:dyDescent="0.15">
      <c r="B428" s="29"/>
      <c r="C428" s="29"/>
      <c r="D428" s="37"/>
      <c r="E428" s="29"/>
      <c r="F428" s="29"/>
      <c r="G428" s="37"/>
    </row>
    <row r="429" spans="2:7" x14ac:dyDescent="0.15">
      <c r="B429" s="29"/>
      <c r="C429" s="29"/>
      <c r="D429" s="37"/>
      <c r="E429" s="29"/>
      <c r="F429" s="29"/>
      <c r="G429" s="37"/>
    </row>
    <row r="430" spans="2:7" x14ac:dyDescent="0.15">
      <c r="B430" s="29"/>
      <c r="C430" s="29"/>
      <c r="D430" s="37"/>
      <c r="E430" s="29"/>
      <c r="F430" s="29"/>
      <c r="G430" s="37"/>
    </row>
    <row r="431" spans="2:7" x14ac:dyDescent="0.15">
      <c r="B431" s="29"/>
      <c r="C431" s="29"/>
      <c r="D431" s="37"/>
      <c r="E431" s="29"/>
      <c r="F431" s="29"/>
      <c r="G431" s="37"/>
    </row>
    <row r="432" spans="2:7" x14ac:dyDescent="0.15">
      <c r="B432" s="29"/>
      <c r="C432" s="29"/>
      <c r="D432" s="37"/>
      <c r="E432" s="29"/>
      <c r="F432" s="29"/>
      <c r="G432" s="37"/>
    </row>
    <row r="433" spans="2:7" x14ac:dyDescent="0.15">
      <c r="B433" s="29"/>
      <c r="C433" s="29"/>
      <c r="D433" s="37"/>
      <c r="E433" s="29"/>
      <c r="F433" s="29"/>
      <c r="G433" s="37"/>
    </row>
    <row r="434" spans="2:7" x14ac:dyDescent="0.15">
      <c r="B434" s="29"/>
      <c r="C434" s="29"/>
      <c r="D434" s="37"/>
      <c r="E434" s="29"/>
      <c r="F434" s="29"/>
      <c r="G434" s="37"/>
    </row>
    <row r="435" spans="2:7" x14ac:dyDescent="0.15">
      <c r="B435" s="29"/>
      <c r="C435" s="29"/>
      <c r="D435" s="37"/>
      <c r="E435" s="29"/>
      <c r="F435" s="29"/>
      <c r="G435" s="37"/>
    </row>
    <row r="436" spans="2:7" x14ac:dyDescent="0.15">
      <c r="B436" s="29"/>
      <c r="C436" s="29"/>
      <c r="D436" s="37"/>
      <c r="E436" s="29"/>
      <c r="F436" s="29"/>
      <c r="G436" s="37"/>
    </row>
    <row r="437" spans="2:7" x14ac:dyDescent="0.15">
      <c r="B437" s="29"/>
      <c r="C437" s="29"/>
      <c r="D437" s="37"/>
      <c r="E437" s="29"/>
      <c r="F437" s="29"/>
      <c r="G437" s="37"/>
    </row>
    <row r="438" spans="2:7" x14ac:dyDescent="0.15">
      <c r="B438" s="29"/>
      <c r="C438" s="29"/>
      <c r="D438" s="37"/>
      <c r="E438" s="29"/>
      <c r="F438" s="29"/>
      <c r="G438" s="37"/>
    </row>
    <row r="439" spans="2:7" x14ac:dyDescent="0.15">
      <c r="B439" s="29"/>
      <c r="C439" s="29"/>
      <c r="D439" s="37"/>
      <c r="E439" s="29"/>
      <c r="F439" s="29"/>
      <c r="G439" s="37"/>
    </row>
    <row r="440" spans="2:7" x14ac:dyDescent="0.15">
      <c r="B440" s="29"/>
      <c r="C440" s="29"/>
      <c r="D440" s="37"/>
      <c r="E440" s="29"/>
      <c r="F440" s="29"/>
      <c r="G440" s="37"/>
    </row>
    <row r="441" spans="2:7" x14ac:dyDescent="0.15">
      <c r="B441" s="29"/>
      <c r="C441" s="29"/>
      <c r="D441" s="37"/>
      <c r="E441" s="29"/>
      <c r="F441" s="29"/>
      <c r="G441" s="37"/>
    </row>
    <row r="442" spans="2:7" x14ac:dyDescent="0.15">
      <c r="B442" s="29"/>
      <c r="C442" s="29"/>
      <c r="D442" s="37"/>
      <c r="E442" s="29"/>
      <c r="F442" s="29"/>
      <c r="G442" s="37"/>
    </row>
    <row r="443" spans="2:7" x14ac:dyDescent="0.15">
      <c r="B443" s="29"/>
      <c r="C443" s="29"/>
      <c r="D443" s="37"/>
      <c r="E443" s="29"/>
      <c r="F443" s="29"/>
      <c r="G443" s="37"/>
    </row>
    <row r="444" spans="2:7" x14ac:dyDescent="0.15">
      <c r="B444" s="29"/>
      <c r="C444" s="29"/>
      <c r="D444" s="37"/>
      <c r="E444" s="29"/>
      <c r="F444" s="29"/>
      <c r="G444" s="37"/>
    </row>
    <row r="445" spans="2:7" x14ac:dyDescent="0.15">
      <c r="B445" s="29"/>
      <c r="C445" s="29"/>
      <c r="D445" s="37"/>
      <c r="E445" s="29"/>
      <c r="F445" s="29"/>
      <c r="G445" s="37"/>
    </row>
    <row r="446" spans="2:7" x14ac:dyDescent="0.15">
      <c r="B446" s="29"/>
      <c r="C446" s="29"/>
      <c r="D446" s="37"/>
      <c r="E446" s="29"/>
      <c r="F446" s="29"/>
      <c r="G446" s="37"/>
    </row>
    <row r="447" spans="2:7" x14ac:dyDescent="0.15">
      <c r="B447" s="29"/>
      <c r="C447" s="29"/>
      <c r="D447" s="37"/>
      <c r="E447" s="29"/>
      <c r="F447" s="29"/>
      <c r="G447" s="37"/>
    </row>
    <row r="448" spans="2:7" x14ac:dyDescent="0.15">
      <c r="B448" s="29"/>
      <c r="C448" s="29"/>
      <c r="D448" s="37"/>
      <c r="E448" s="29"/>
      <c r="F448" s="29"/>
      <c r="G448" s="37"/>
    </row>
    <row r="449" spans="2:7" x14ac:dyDescent="0.15">
      <c r="B449" s="29"/>
      <c r="C449" s="29"/>
      <c r="D449" s="37"/>
      <c r="E449" s="29"/>
      <c r="F449" s="29"/>
      <c r="G449" s="37"/>
    </row>
    <row r="450" spans="2:7" x14ac:dyDescent="0.15">
      <c r="B450" s="29"/>
      <c r="C450" s="29"/>
      <c r="D450" s="37"/>
      <c r="E450" s="29"/>
      <c r="F450" s="29"/>
      <c r="G450" s="37"/>
    </row>
    <row r="451" spans="2:7" x14ac:dyDescent="0.15">
      <c r="B451" s="29"/>
      <c r="C451" s="29"/>
      <c r="D451" s="37"/>
      <c r="E451" s="29"/>
      <c r="F451" s="29"/>
      <c r="G451" s="37"/>
    </row>
    <row r="452" spans="2:7" x14ac:dyDescent="0.15">
      <c r="B452" s="29"/>
      <c r="C452" s="29"/>
      <c r="D452" s="37"/>
      <c r="E452" s="29"/>
      <c r="F452" s="29"/>
      <c r="G452" s="37"/>
    </row>
    <row r="453" spans="2:7" x14ac:dyDescent="0.15">
      <c r="B453" s="29"/>
      <c r="C453" s="29"/>
      <c r="D453" s="37"/>
      <c r="E453" s="29"/>
      <c r="F453" s="29"/>
      <c r="G453" s="37"/>
    </row>
    <row r="454" spans="2:7" x14ac:dyDescent="0.15">
      <c r="B454" s="29"/>
      <c r="C454" s="29"/>
      <c r="D454" s="37"/>
      <c r="E454" s="29"/>
      <c r="F454" s="29"/>
      <c r="G454" s="37"/>
    </row>
    <row r="455" spans="2:7" x14ac:dyDescent="0.15">
      <c r="B455" s="29"/>
      <c r="C455" s="29"/>
      <c r="D455" s="37"/>
      <c r="E455" s="29"/>
      <c r="F455" s="29"/>
      <c r="G455" s="37"/>
    </row>
    <row r="456" spans="2:7" x14ac:dyDescent="0.15">
      <c r="B456" s="29"/>
      <c r="C456" s="29"/>
      <c r="D456" s="37"/>
      <c r="E456" s="29"/>
      <c r="F456" s="29"/>
      <c r="G456" s="37"/>
    </row>
    <row r="457" spans="2:7" x14ac:dyDescent="0.15">
      <c r="B457" s="29"/>
      <c r="C457" s="29"/>
      <c r="D457" s="37"/>
      <c r="E457" s="29"/>
      <c r="F457" s="29"/>
      <c r="G457" s="37"/>
    </row>
    <row r="458" spans="2:7" x14ac:dyDescent="0.15">
      <c r="B458" s="29"/>
      <c r="C458" s="29"/>
      <c r="D458" s="37"/>
      <c r="E458" s="29"/>
      <c r="F458" s="29"/>
      <c r="G458" s="37"/>
    </row>
    <row r="459" spans="2:7" x14ac:dyDescent="0.15">
      <c r="B459" s="29"/>
      <c r="C459" s="29"/>
      <c r="D459" s="37"/>
      <c r="E459" s="29"/>
      <c r="F459" s="29"/>
      <c r="G459" s="37"/>
    </row>
    <row r="460" spans="2:7" x14ac:dyDescent="0.15">
      <c r="B460" s="29"/>
      <c r="C460" s="29"/>
      <c r="D460" s="37"/>
      <c r="E460" s="29"/>
      <c r="F460" s="29"/>
      <c r="G460" s="37"/>
    </row>
    <row r="461" spans="2:7" x14ac:dyDescent="0.15">
      <c r="B461" s="29"/>
      <c r="C461" s="29"/>
      <c r="D461" s="37"/>
      <c r="E461" s="29"/>
      <c r="F461" s="29"/>
      <c r="G461" s="37"/>
    </row>
    <row r="462" spans="2:7" x14ac:dyDescent="0.15">
      <c r="B462" s="29"/>
      <c r="C462" s="29"/>
      <c r="D462" s="37"/>
      <c r="E462" s="29"/>
      <c r="F462" s="29"/>
      <c r="G462" s="37"/>
    </row>
    <row r="463" spans="2:7" x14ac:dyDescent="0.15">
      <c r="B463" s="29"/>
      <c r="C463" s="29"/>
      <c r="D463" s="37"/>
      <c r="E463" s="29"/>
      <c r="F463" s="29"/>
      <c r="G463" s="37"/>
    </row>
    <row r="464" spans="2:7" x14ac:dyDescent="0.15">
      <c r="B464" s="29"/>
      <c r="C464" s="29"/>
      <c r="D464" s="37"/>
      <c r="E464" s="29"/>
      <c r="F464" s="29"/>
      <c r="G464" s="37"/>
    </row>
    <row r="465" spans="2:7" x14ac:dyDescent="0.15">
      <c r="B465" s="29"/>
      <c r="C465" s="29"/>
      <c r="D465" s="37"/>
      <c r="E465" s="29"/>
      <c r="F465" s="29"/>
      <c r="G465" s="37"/>
    </row>
    <row r="466" spans="2:7" x14ac:dyDescent="0.15">
      <c r="B466" s="29"/>
      <c r="C466" s="29"/>
      <c r="D466" s="37"/>
      <c r="E466" s="29"/>
      <c r="F466" s="29"/>
      <c r="G466" s="37"/>
    </row>
    <row r="467" spans="2:7" x14ac:dyDescent="0.15">
      <c r="B467" s="29"/>
      <c r="C467" s="29"/>
      <c r="D467" s="37"/>
      <c r="E467" s="29"/>
      <c r="F467" s="29"/>
      <c r="G467" s="37"/>
    </row>
    <row r="468" spans="2:7" x14ac:dyDescent="0.15">
      <c r="B468" s="29"/>
      <c r="C468" s="29"/>
      <c r="D468" s="37"/>
      <c r="E468" s="29"/>
      <c r="F468" s="29"/>
      <c r="G468" s="37"/>
    </row>
    <row r="469" spans="2:7" x14ac:dyDescent="0.15">
      <c r="B469" s="29"/>
      <c r="C469" s="29"/>
      <c r="D469" s="37"/>
      <c r="E469" s="29"/>
      <c r="F469" s="29"/>
      <c r="G469" s="37"/>
    </row>
    <row r="470" spans="2:7" x14ac:dyDescent="0.15">
      <c r="B470" s="29"/>
      <c r="C470" s="29"/>
      <c r="D470" s="37"/>
      <c r="E470" s="29"/>
      <c r="F470" s="29"/>
      <c r="G470" s="37"/>
    </row>
    <row r="471" spans="2:7" x14ac:dyDescent="0.15">
      <c r="B471" s="29"/>
      <c r="C471" s="29"/>
      <c r="D471" s="37"/>
      <c r="E471" s="29"/>
      <c r="F471" s="29"/>
      <c r="G471" s="37"/>
    </row>
    <row r="472" spans="2:7" x14ac:dyDescent="0.15">
      <c r="B472" s="29"/>
      <c r="C472" s="29"/>
      <c r="D472" s="37"/>
      <c r="E472" s="29"/>
      <c r="F472" s="29"/>
      <c r="G472" s="37"/>
    </row>
    <row r="473" spans="2:7" x14ac:dyDescent="0.15">
      <c r="B473" s="29"/>
      <c r="C473" s="29"/>
      <c r="D473" s="37"/>
      <c r="E473" s="29"/>
      <c r="F473" s="29"/>
      <c r="G473" s="37"/>
    </row>
    <row r="474" spans="2:7" x14ac:dyDescent="0.15">
      <c r="B474" s="29"/>
      <c r="C474" s="29"/>
      <c r="D474" s="37"/>
      <c r="E474" s="29"/>
      <c r="F474" s="29"/>
      <c r="G474" s="37"/>
    </row>
    <row r="475" spans="2:7" x14ac:dyDescent="0.15">
      <c r="B475" s="29"/>
      <c r="C475" s="29"/>
      <c r="D475" s="37"/>
      <c r="E475" s="29"/>
      <c r="F475" s="29"/>
      <c r="G475" s="37"/>
    </row>
    <row r="476" spans="2:7" x14ac:dyDescent="0.15">
      <c r="B476" s="29"/>
      <c r="C476" s="29"/>
      <c r="D476" s="37"/>
      <c r="E476" s="29"/>
      <c r="F476" s="29"/>
      <c r="G476" s="37"/>
    </row>
    <row r="477" spans="2:7" x14ac:dyDescent="0.15">
      <c r="B477" s="29"/>
      <c r="C477" s="29"/>
      <c r="D477" s="37"/>
      <c r="E477" s="29"/>
      <c r="F477" s="29"/>
      <c r="G477" s="37"/>
    </row>
    <row r="478" spans="2:7" x14ac:dyDescent="0.15">
      <c r="B478" s="29"/>
      <c r="C478" s="29"/>
      <c r="D478" s="37"/>
      <c r="E478" s="29"/>
      <c r="F478" s="29"/>
      <c r="G478" s="37"/>
    </row>
    <row r="479" spans="2:7" x14ac:dyDescent="0.15">
      <c r="B479" s="29"/>
      <c r="C479" s="29"/>
      <c r="D479" s="37"/>
      <c r="E479" s="29"/>
      <c r="F479" s="29"/>
      <c r="G479" s="37"/>
    </row>
    <row r="480" spans="2:7" x14ac:dyDescent="0.15">
      <c r="B480" s="29"/>
      <c r="C480" s="29"/>
      <c r="D480" s="37"/>
      <c r="E480" s="29"/>
      <c r="F480" s="29"/>
      <c r="G480" s="37"/>
    </row>
    <row r="481" spans="2:7" x14ac:dyDescent="0.15">
      <c r="B481" s="29"/>
      <c r="C481" s="29"/>
      <c r="D481" s="37"/>
      <c r="E481" s="29"/>
      <c r="F481" s="29"/>
      <c r="G481" s="37"/>
    </row>
    <row r="482" spans="2:7" x14ac:dyDescent="0.15">
      <c r="B482" s="29"/>
      <c r="C482" s="29"/>
      <c r="D482" s="37"/>
      <c r="E482" s="29"/>
      <c r="F482" s="29"/>
      <c r="G482" s="37"/>
    </row>
    <row r="483" spans="2:7" x14ac:dyDescent="0.15">
      <c r="B483" s="29"/>
      <c r="C483" s="29"/>
      <c r="D483" s="37"/>
      <c r="E483" s="29"/>
      <c r="F483" s="29"/>
      <c r="G483" s="37"/>
    </row>
    <row r="484" spans="2:7" x14ac:dyDescent="0.15">
      <c r="B484" s="29"/>
      <c r="C484" s="29"/>
      <c r="D484" s="37"/>
      <c r="E484" s="29"/>
      <c r="F484" s="29"/>
      <c r="G484" s="37"/>
    </row>
    <row r="485" spans="2:7" x14ac:dyDescent="0.15">
      <c r="B485" s="29"/>
      <c r="C485" s="29"/>
      <c r="D485" s="37"/>
      <c r="E485" s="29"/>
      <c r="F485" s="29"/>
      <c r="G485" s="37"/>
    </row>
    <row r="486" spans="2:7" x14ac:dyDescent="0.15">
      <c r="B486" s="29"/>
      <c r="C486" s="29"/>
      <c r="D486" s="37"/>
      <c r="E486" s="29"/>
      <c r="F486" s="29"/>
      <c r="G486" s="37"/>
    </row>
    <row r="487" spans="2:7" x14ac:dyDescent="0.15">
      <c r="B487" s="29"/>
      <c r="C487" s="29"/>
      <c r="D487" s="37"/>
      <c r="E487" s="29"/>
      <c r="F487" s="29"/>
      <c r="G487" s="37"/>
    </row>
    <row r="488" spans="2:7" x14ac:dyDescent="0.15">
      <c r="B488" s="29"/>
      <c r="C488" s="29"/>
      <c r="D488" s="37"/>
      <c r="E488" s="29"/>
      <c r="F488" s="29"/>
      <c r="G488" s="37"/>
    </row>
    <row r="489" spans="2:7" x14ac:dyDescent="0.15">
      <c r="B489" s="29"/>
      <c r="C489" s="29"/>
      <c r="D489" s="37"/>
      <c r="E489" s="29"/>
      <c r="F489" s="29"/>
      <c r="G489" s="37"/>
    </row>
    <row r="490" spans="2:7" x14ac:dyDescent="0.15">
      <c r="B490" s="29"/>
      <c r="C490" s="29"/>
      <c r="D490" s="37"/>
      <c r="E490" s="29"/>
      <c r="F490" s="29"/>
      <c r="G490" s="37"/>
    </row>
    <row r="491" spans="2:7" x14ac:dyDescent="0.15">
      <c r="B491" s="29"/>
      <c r="C491" s="29"/>
      <c r="D491" s="37"/>
      <c r="E491" s="29"/>
      <c r="F491" s="29"/>
      <c r="G491" s="37"/>
    </row>
    <row r="492" spans="2:7" x14ac:dyDescent="0.15">
      <c r="B492" s="29"/>
      <c r="C492" s="29"/>
      <c r="D492" s="37"/>
      <c r="E492" s="29"/>
      <c r="F492" s="29"/>
      <c r="G492" s="37"/>
    </row>
    <row r="493" spans="2:7" x14ac:dyDescent="0.15">
      <c r="B493" s="29"/>
      <c r="C493" s="29"/>
      <c r="D493" s="37"/>
      <c r="E493" s="29"/>
      <c r="F493" s="29"/>
      <c r="G493" s="37"/>
    </row>
    <row r="494" spans="2:7" x14ac:dyDescent="0.15">
      <c r="B494" s="29"/>
      <c r="C494" s="29"/>
      <c r="D494" s="37"/>
      <c r="E494" s="29"/>
      <c r="F494" s="29"/>
      <c r="G494" s="37"/>
    </row>
    <row r="495" spans="2:7" x14ac:dyDescent="0.15">
      <c r="B495" s="29"/>
      <c r="C495" s="29"/>
      <c r="D495" s="37"/>
      <c r="E495" s="29"/>
      <c r="F495" s="29"/>
      <c r="G495" s="37"/>
    </row>
    <row r="496" spans="2:7" x14ac:dyDescent="0.15">
      <c r="B496" s="29"/>
      <c r="C496" s="29"/>
      <c r="D496" s="37"/>
      <c r="E496" s="29"/>
      <c r="F496" s="29"/>
      <c r="G496" s="37"/>
    </row>
    <row r="497" spans="2:7" x14ac:dyDescent="0.15">
      <c r="B497" s="29"/>
      <c r="C497" s="29"/>
      <c r="D497" s="37"/>
      <c r="E497" s="29"/>
      <c r="F497" s="29"/>
      <c r="G497" s="37"/>
    </row>
    <row r="498" spans="2:7" x14ac:dyDescent="0.15">
      <c r="B498" s="29"/>
      <c r="C498" s="29"/>
      <c r="D498" s="37"/>
      <c r="E498" s="29"/>
      <c r="F498" s="29"/>
      <c r="G498" s="37"/>
    </row>
    <row r="499" spans="2:7" x14ac:dyDescent="0.15">
      <c r="B499" s="29"/>
      <c r="C499" s="29"/>
      <c r="D499" s="37"/>
      <c r="E499" s="29"/>
      <c r="F499" s="29"/>
      <c r="G499" s="37"/>
    </row>
    <row r="500" spans="2:7" x14ac:dyDescent="0.15">
      <c r="B500" s="29"/>
      <c r="C500" s="29"/>
      <c r="D500" s="37"/>
      <c r="E500" s="29"/>
      <c r="F500" s="29"/>
      <c r="G500" s="37"/>
    </row>
    <row r="501" spans="2:7" x14ac:dyDescent="0.15">
      <c r="B501" s="29"/>
      <c r="C501" s="29"/>
      <c r="D501" s="37"/>
      <c r="E501" s="29"/>
      <c r="F501" s="29"/>
      <c r="G501" s="37"/>
    </row>
    <row r="502" spans="2:7" x14ac:dyDescent="0.15">
      <c r="B502" s="29"/>
      <c r="C502" s="29"/>
      <c r="D502" s="37"/>
      <c r="E502" s="29"/>
      <c r="F502" s="29"/>
      <c r="G502" s="37"/>
    </row>
    <row r="503" spans="2:7" x14ac:dyDescent="0.15">
      <c r="B503" s="29"/>
      <c r="C503" s="29"/>
      <c r="D503" s="37"/>
      <c r="E503" s="29"/>
      <c r="F503" s="29"/>
      <c r="G503" s="37"/>
    </row>
    <row r="504" spans="2:7" x14ac:dyDescent="0.15">
      <c r="B504" s="29"/>
      <c r="C504" s="29"/>
      <c r="D504" s="37"/>
      <c r="E504" s="29"/>
      <c r="F504" s="29"/>
      <c r="G504" s="37"/>
    </row>
    <row r="505" spans="2:7" x14ac:dyDescent="0.15">
      <c r="B505" s="29"/>
      <c r="C505" s="29"/>
      <c r="D505" s="37"/>
      <c r="E505" s="29"/>
      <c r="F505" s="29"/>
      <c r="G505" s="37"/>
    </row>
    <row r="506" spans="2:7" x14ac:dyDescent="0.15">
      <c r="B506" s="29"/>
      <c r="C506" s="29"/>
      <c r="D506" s="37"/>
      <c r="E506" s="29"/>
      <c r="F506" s="29"/>
      <c r="G506" s="37"/>
    </row>
    <row r="507" spans="2:7" x14ac:dyDescent="0.15">
      <c r="B507" s="29"/>
      <c r="C507" s="29"/>
      <c r="D507" s="37"/>
      <c r="E507" s="29"/>
      <c r="F507" s="29"/>
      <c r="G507" s="37"/>
    </row>
    <row r="508" spans="2:7" x14ac:dyDescent="0.15">
      <c r="B508" s="29"/>
      <c r="C508" s="29"/>
      <c r="D508" s="37"/>
      <c r="E508" s="29"/>
      <c r="F508" s="29"/>
      <c r="G508" s="37"/>
    </row>
    <row r="509" spans="2:7" x14ac:dyDescent="0.15">
      <c r="B509" s="29"/>
      <c r="C509" s="29"/>
      <c r="D509" s="37"/>
      <c r="E509" s="29"/>
      <c r="F509" s="29"/>
      <c r="G509" s="37"/>
    </row>
    <row r="510" spans="2:7" x14ac:dyDescent="0.15">
      <c r="B510" s="29"/>
      <c r="C510" s="29"/>
      <c r="D510" s="37"/>
      <c r="E510" s="29"/>
      <c r="F510" s="29"/>
      <c r="G510" s="37"/>
    </row>
    <row r="511" spans="2:7" x14ac:dyDescent="0.15">
      <c r="B511" s="29"/>
      <c r="C511" s="29"/>
      <c r="D511" s="37"/>
      <c r="E511" s="29"/>
      <c r="F511" s="29"/>
      <c r="G511" s="37"/>
    </row>
    <row r="512" spans="2:7" x14ac:dyDescent="0.15">
      <c r="B512" s="29"/>
      <c r="C512" s="29"/>
      <c r="D512" s="37"/>
      <c r="E512" s="29"/>
      <c r="F512" s="29"/>
      <c r="G512" s="37"/>
    </row>
  </sheetData>
  <mergeCells count="4">
    <mergeCell ref="B3:D3"/>
    <mergeCell ref="A3:A4"/>
    <mergeCell ref="E3:H3"/>
    <mergeCell ref="A5:D5"/>
  </mergeCells>
  <phoneticPr fontId="9" type="noConversion"/>
  <conditionalFormatting sqref="B7:H57">
    <cfRule type="containsBlanks" dxfId="65" priority="1">
      <formula>LEN(TRIM(B7))=0</formula>
    </cfRule>
  </conditionalFormatting>
  <conditionalFormatting sqref="E5:F5">
    <cfRule type="containsBlanks" dxfId="64" priority="11">
      <formula>LEN(TRIM(E5))=0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88"/>
  <sheetViews>
    <sheetView showGridLines="0" zoomScaleNormal="100" zoomScalePageLayoutView="150" workbookViewId="0">
      <selection activeCell="I75" sqref="I75"/>
    </sheetView>
  </sheetViews>
  <sheetFormatPr baseColWidth="10" defaultColWidth="30.33203125" defaultRowHeight="12" x14ac:dyDescent="0.15"/>
  <cols>
    <col min="1" max="1" width="8" style="24" customWidth="1"/>
    <col min="2" max="2" width="1.5" style="24" customWidth="1"/>
    <col min="3" max="3" width="23.5" style="24" customWidth="1"/>
    <col min="4" max="5" width="5.83203125" style="24" customWidth="1"/>
    <col min="6" max="6" width="7" style="24" customWidth="1"/>
    <col min="7" max="8" width="5.83203125" style="24" customWidth="1"/>
    <col min="9" max="9" width="6.83203125" style="24" customWidth="1"/>
    <col min="10" max="10" width="5.83203125" style="24" customWidth="1"/>
    <col min="11" max="16384" width="30.33203125" style="24"/>
  </cols>
  <sheetData>
    <row r="1" spans="1:10" ht="15" customHeight="1" x14ac:dyDescent="0.15">
      <c r="A1" s="93" t="s">
        <v>644</v>
      </c>
    </row>
    <row r="2" spans="1:10" x14ac:dyDescent="0.15">
      <c r="A2" s="71" t="s">
        <v>611</v>
      </c>
      <c r="B2" s="71"/>
      <c r="C2" s="71"/>
      <c r="D2" s="81"/>
      <c r="E2" s="81"/>
      <c r="F2" s="71"/>
      <c r="G2" s="81"/>
      <c r="H2" s="81"/>
      <c r="I2" s="93"/>
      <c r="J2" s="79"/>
    </row>
    <row r="3" spans="1:10" ht="3" customHeight="1" x14ac:dyDescent="0.15">
      <c r="A3" s="50"/>
      <c r="B3" s="25"/>
      <c r="C3" s="26"/>
      <c r="D3" s="27"/>
      <c r="E3" s="27"/>
      <c r="F3" s="26"/>
      <c r="G3" s="27"/>
      <c r="H3" s="27"/>
      <c r="I3" s="26"/>
    </row>
    <row r="4" spans="1:10" s="4" customFormat="1" ht="15" customHeight="1" x14ac:dyDescent="0.15">
      <c r="A4" s="314" t="s">
        <v>7</v>
      </c>
      <c r="B4" s="315" t="s">
        <v>70</v>
      </c>
      <c r="C4" s="316"/>
      <c r="D4" s="285" t="s">
        <v>16</v>
      </c>
      <c r="E4" s="285"/>
      <c r="F4" s="285"/>
      <c r="G4" s="285" t="s">
        <v>60</v>
      </c>
      <c r="H4" s="285"/>
      <c r="I4" s="285"/>
      <c r="J4" s="285"/>
    </row>
    <row r="5" spans="1:10" s="28" customFormat="1" ht="22.25" customHeight="1" x14ac:dyDescent="0.15">
      <c r="A5" s="317"/>
      <c r="B5" s="318"/>
      <c r="C5" s="319"/>
      <c r="D5" s="209">
        <v>2023</v>
      </c>
      <c r="E5" s="210" t="s">
        <v>579</v>
      </c>
      <c r="F5" s="312" t="s">
        <v>595</v>
      </c>
      <c r="G5" s="209">
        <v>2023</v>
      </c>
      <c r="H5" s="210" t="s">
        <v>579</v>
      </c>
      <c r="I5" s="312" t="s">
        <v>595</v>
      </c>
      <c r="J5" s="312" t="s">
        <v>608</v>
      </c>
    </row>
    <row r="6" spans="1:10" s="28" customFormat="1" ht="4.25" customHeight="1" x14ac:dyDescent="0.15">
      <c r="A6" s="87"/>
      <c r="B6" s="87"/>
      <c r="C6" s="87"/>
      <c r="D6" s="85"/>
      <c r="E6" s="85"/>
      <c r="F6" s="86"/>
      <c r="G6" s="85"/>
      <c r="H6" s="85"/>
      <c r="I6" s="86"/>
      <c r="J6" s="86"/>
    </row>
    <row r="7" spans="1:10" s="4" customFormat="1" ht="14" customHeight="1" x14ac:dyDescent="0.15">
      <c r="A7" s="248" t="s">
        <v>179</v>
      </c>
      <c r="B7" s="247" t="s">
        <v>501</v>
      </c>
      <c r="C7" s="247"/>
      <c r="D7" s="320">
        <v>175693.44</v>
      </c>
      <c r="E7" s="320">
        <v>339887.85</v>
      </c>
      <c r="F7" s="324">
        <v>93.455060132011752</v>
      </c>
      <c r="G7" s="320">
        <v>57575.696234000003</v>
      </c>
      <c r="H7" s="320">
        <v>83286.303466999991</v>
      </c>
      <c r="I7" s="324">
        <v>44.655312770351152</v>
      </c>
      <c r="J7" s="324">
        <v>100.00000000000001</v>
      </c>
    </row>
    <row r="8" spans="1:10" ht="9.75" customHeight="1" x14ac:dyDescent="0.15">
      <c r="A8" s="199"/>
      <c r="B8" s="16"/>
      <c r="C8" s="30" t="s">
        <v>95</v>
      </c>
      <c r="D8" s="18">
        <v>48116.99</v>
      </c>
      <c r="E8" s="18">
        <v>338778.85</v>
      </c>
      <c r="F8" s="325">
        <v>604.07323899520725</v>
      </c>
      <c r="G8" s="18">
        <v>16248.737373</v>
      </c>
      <c r="H8" s="18">
        <v>83060.292602999994</v>
      </c>
      <c r="I8" s="328">
        <v>411.17998091973959</v>
      </c>
      <c r="J8" s="328">
        <v>99.72863381541535</v>
      </c>
    </row>
    <row r="9" spans="1:10" ht="9.75" customHeight="1" x14ac:dyDescent="0.15">
      <c r="A9" s="199"/>
      <c r="B9" s="16"/>
      <c r="C9" s="30" t="s">
        <v>92</v>
      </c>
      <c r="D9" s="18">
        <v>1662.2</v>
      </c>
      <c r="E9" s="18">
        <v>1109</v>
      </c>
      <c r="F9" s="325">
        <v>-33.281193598844908</v>
      </c>
      <c r="G9" s="18">
        <v>381.35898199999997</v>
      </c>
      <c r="H9" s="18">
        <v>226.01086399999997</v>
      </c>
      <c r="I9" s="328">
        <v>-40.73540294902508</v>
      </c>
      <c r="J9" s="328">
        <v>0.27136618458466083</v>
      </c>
    </row>
    <row r="10" spans="1:10" ht="9.75" customHeight="1" x14ac:dyDescent="0.15">
      <c r="A10" s="17"/>
      <c r="B10" s="16"/>
      <c r="C10" s="17" t="s">
        <v>22</v>
      </c>
      <c r="D10" s="18">
        <v>125914.25</v>
      </c>
      <c r="E10" s="321" t="s">
        <v>643</v>
      </c>
      <c r="F10" s="326" t="s">
        <v>642</v>
      </c>
      <c r="G10" s="18">
        <v>40945.599879000001</v>
      </c>
      <c r="H10" s="321" t="s">
        <v>643</v>
      </c>
      <c r="I10" s="326" t="s">
        <v>636</v>
      </c>
      <c r="J10" s="326" t="s">
        <v>636</v>
      </c>
    </row>
    <row r="11" spans="1:10" s="4" customFormat="1" ht="14" customHeight="1" x14ac:dyDescent="0.15">
      <c r="A11" s="248" t="s">
        <v>180</v>
      </c>
      <c r="B11" s="247" t="s">
        <v>287</v>
      </c>
      <c r="C11" s="247"/>
      <c r="D11" s="320">
        <v>95543.785000000003</v>
      </c>
      <c r="E11" s="320">
        <v>193966.024</v>
      </c>
      <c r="F11" s="324">
        <v>103.01270668730571</v>
      </c>
      <c r="G11" s="320">
        <v>40313.198989000004</v>
      </c>
      <c r="H11" s="320">
        <v>62206.593626999995</v>
      </c>
      <c r="I11" s="324">
        <v>54.308254336188732</v>
      </c>
      <c r="J11" s="324">
        <v>100</v>
      </c>
    </row>
    <row r="12" spans="1:10" ht="9.75" customHeight="1" x14ac:dyDescent="0.15">
      <c r="A12" s="199"/>
      <c r="B12" s="16"/>
      <c r="C12" s="30" t="s">
        <v>93</v>
      </c>
      <c r="D12" s="18">
        <v>72842.198000000004</v>
      </c>
      <c r="E12" s="18">
        <v>97125.604000000007</v>
      </c>
      <c r="F12" s="325">
        <v>33.33700336719658</v>
      </c>
      <c r="G12" s="18">
        <v>30354.612183000005</v>
      </c>
      <c r="H12" s="18">
        <v>33361.451102999999</v>
      </c>
      <c r="I12" s="328">
        <v>9.905706921480494</v>
      </c>
      <c r="J12" s="328">
        <v>53.630088319962077</v>
      </c>
    </row>
    <row r="13" spans="1:10" ht="9.75" customHeight="1" x14ac:dyDescent="0.15">
      <c r="A13" s="199"/>
      <c r="B13" s="16"/>
      <c r="C13" s="30" t="s">
        <v>95</v>
      </c>
      <c r="D13" s="18">
        <v>22701.587</v>
      </c>
      <c r="E13" s="18">
        <v>84944.98</v>
      </c>
      <c r="F13" s="325">
        <v>274.18080066384783</v>
      </c>
      <c r="G13" s="18">
        <v>9958.5868059999993</v>
      </c>
      <c r="H13" s="18">
        <v>25307.658246999999</v>
      </c>
      <c r="I13" s="328">
        <v>154.12901187698901</v>
      </c>
      <c r="J13" s="328">
        <v>40.683240748960614</v>
      </c>
    </row>
    <row r="14" spans="1:10" ht="9.75" customHeight="1" x14ac:dyDescent="0.15">
      <c r="A14" s="199"/>
      <c r="B14" s="16"/>
      <c r="C14" s="30" t="s">
        <v>78</v>
      </c>
      <c r="D14" s="321" t="s">
        <v>643</v>
      </c>
      <c r="E14" s="18">
        <v>11895.439999999999</v>
      </c>
      <c r="F14" s="326" t="s">
        <v>642</v>
      </c>
      <c r="G14" s="321" t="s">
        <v>643</v>
      </c>
      <c r="H14" s="18">
        <v>3537.4842769999996</v>
      </c>
      <c r="I14" s="326" t="s">
        <v>636</v>
      </c>
      <c r="J14" s="328">
        <v>5.6866709310773107</v>
      </c>
    </row>
    <row r="15" spans="1:10" s="4" customFormat="1" ht="34" customHeight="1" x14ac:dyDescent="0.15">
      <c r="A15" s="331" t="s">
        <v>181</v>
      </c>
      <c r="B15" s="304" t="s">
        <v>532</v>
      </c>
      <c r="C15" s="332"/>
      <c r="D15" s="333">
        <v>88785.400999999998</v>
      </c>
      <c r="E15" s="333">
        <v>98743.546999999991</v>
      </c>
      <c r="F15" s="334">
        <v>11.215972319593392</v>
      </c>
      <c r="G15" s="333">
        <v>50275.589406000006</v>
      </c>
      <c r="H15" s="333">
        <v>50498.57742300001</v>
      </c>
      <c r="I15" s="334">
        <v>0.44353138299237926</v>
      </c>
      <c r="J15" s="334">
        <v>99.999999999999986</v>
      </c>
    </row>
    <row r="16" spans="1:10" ht="9.75" customHeight="1" x14ac:dyDescent="0.15">
      <c r="A16" s="199"/>
      <c r="B16" s="30"/>
      <c r="C16" s="17" t="s">
        <v>94</v>
      </c>
      <c r="D16" s="18">
        <v>46410.410999999993</v>
      </c>
      <c r="E16" s="18">
        <v>64086.890999999996</v>
      </c>
      <c r="F16" s="325">
        <v>38.087316227387014</v>
      </c>
      <c r="G16" s="18">
        <v>27136.035827</v>
      </c>
      <c r="H16" s="18">
        <v>31957.780612000002</v>
      </c>
      <c r="I16" s="328">
        <v>17.768788395401614</v>
      </c>
      <c r="J16" s="328">
        <v>63.28451659995585</v>
      </c>
    </row>
    <row r="17" spans="1:10" ht="9.75" customHeight="1" x14ac:dyDescent="0.15">
      <c r="A17" s="199"/>
      <c r="B17" s="30"/>
      <c r="C17" s="17" t="s">
        <v>91</v>
      </c>
      <c r="D17" s="321" t="s">
        <v>643</v>
      </c>
      <c r="E17" s="18">
        <v>28189.9</v>
      </c>
      <c r="F17" s="326" t="s">
        <v>642</v>
      </c>
      <c r="G17" s="321" t="s">
        <v>643</v>
      </c>
      <c r="H17" s="18">
        <v>15346.488578</v>
      </c>
      <c r="I17" s="326" t="s">
        <v>636</v>
      </c>
      <c r="J17" s="328">
        <v>30.389942372931699</v>
      </c>
    </row>
    <row r="18" spans="1:10" ht="9.75" customHeight="1" x14ac:dyDescent="0.15">
      <c r="A18" s="199"/>
      <c r="B18" s="30"/>
      <c r="C18" s="17" t="s">
        <v>95</v>
      </c>
      <c r="D18" s="18">
        <v>42135.79</v>
      </c>
      <c r="E18" s="18">
        <v>6282.42</v>
      </c>
      <c r="F18" s="325">
        <v>-85.090062391140648</v>
      </c>
      <c r="G18" s="18">
        <v>23084.059179</v>
      </c>
      <c r="H18" s="18">
        <v>3098.7402310000002</v>
      </c>
      <c r="I18" s="328">
        <v>-86.576276698255114</v>
      </c>
      <c r="J18" s="328">
        <v>6.1362921276840812</v>
      </c>
    </row>
    <row r="19" spans="1:10" ht="9.75" customHeight="1" x14ac:dyDescent="0.15">
      <c r="A19" s="199"/>
      <c r="B19" s="30"/>
      <c r="C19" s="17" t="s">
        <v>22</v>
      </c>
      <c r="D19" s="18">
        <v>239.19999999999709</v>
      </c>
      <c r="E19" s="18">
        <v>184.33599999999569</v>
      </c>
      <c r="F19" s="325">
        <v>-22.936454849499189</v>
      </c>
      <c r="G19" s="18">
        <v>55.494400000003225</v>
      </c>
      <c r="H19" s="18">
        <v>95.568001999999979</v>
      </c>
      <c r="I19" s="328">
        <v>72.211974541565311</v>
      </c>
      <c r="J19" s="328">
        <v>0.18924889942834849</v>
      </c>
    </row>
    <row r="20" spans="1:10" s="4" customFormat="1" ht="14" customHeight="1" x14ac:dyDescent="0.15">
      <c r="A20" s="248" t="s">
        <v>182</v>
      </c>
      <c r="B20" s="247" t="s">
        <v>518</v>
      </c>
      <c r="C20" s="247"/>
      <c r="D20" s="320">
        <v>17771.234</v>
      </c>
      <c r="E20" s="320">
        <v>37788.135000000002</v>
      </c>
      <c r="F20" s="324">
        <v>112.63652822308229</v>
      </c>
      <c r="G20" s="320">
        <v>24820.431535000003</v>
      </c>
      <c r="H20" s="320">
        <v>38160.226198000004</v>
      </c>
      <c r="I20" s="324">
        <v>53.745216493070139</v>
      </c>
      <c r="J20" s="324">
        <v>100</v>
      </c>
    </row>
    <row r="21" spans="1:10" ht="9.75" customHeight="1" x14ac:dyDescent="0.15">
      <c r="A21" s="199"/>
      <c r="B21" s="30"/>
      <c r="C21" s="17" t="s">
        <v>95</v>
      </c>
      <c r="D21" s="18">
        <v>17485.612000000001</v>
      </c>
      <c r="E21" s="18">
        <v>27370.715</v>
      </c>
      <c r="F21" s="325">
        <v>56.532782495688451</v>
      </c>
      <c r="G21" s="18">
        <v>24455.276860000002</v>
      </c>
      <c r="H21" s="18">
        <v>28129.987745000002</v>
      </c>
      <c r="I21" s="328">
        <v>15.026249369560407</v>
      </c>
      <c r="J21" s="328">
        <v>73.715463841968287</v>
      </c>
    </row>
    <row r="22" spans="1:10" ht="9.75" customHeight="1" x14ac:dyDescent="0.15">
      <c r="A22" s="199"/>
      <c r="B22" s="30"/>
      <c r="C22" s="17" t="s">
        <v>91</v>
      </c>
      <c r="D22" s="321" t="s">
        <v>643</v>
      </c>
      <c r="E22" s="18">
        <v>7131.33</v>
      </c>
      <c r="F22" s="326" t="s">
        <v>642</v>
      </c>
      <c r="G22" s="321" t="s">
        <v>643</v>
      </c>
      <c r="H22" s="18">
        <v>7296.9839959999999</v>
      </c>
      <c r="I22" s="326" t="s">
        <v>636</v>
      </c>
      <c r="J22" s="328">
        <v>19.121962113480446</v>
      </c>
    </row>
    <row r="23" spans="1:10" ht="9.75" customHeight="1" x14ac:dyDescent="0.15">
      <c r="A23" s="199"/>
      <c r="B23" s="30"/>
      <c r="C23" s="17" t="s">
        <v>94</v>
      </c>
      <c r="D23" s="18">
        <v>285.62200000000001</v>
      </c>
      <c r="E23" s="18">
        <v>3264.3100000000004</v>
      </c>
      <c r="F23" s="325">
        <v>1042.8776494807823</v>
      </c>
      <c r="G23" s="18">
        <v>365.154675</v>
      </c>
      <c r="H23" s="18">
        <v>2712.116516</v>
      </c>
      <c r="I23" s="328">
        <v>642.73087589526278</v>
      </c>
      <c r="J23" s="328">
        <v>7.1071814457487239</v>
      </c>
    </row>
    <row r="24" spans="1:10" ht="9.75" customHeight="1" x14ac:dyDescent="0.15">
      <c r="A24" s="17"/>
      <c r="B24" s="30"/>
      <c r="C24" s="17" t="s">
        <v>22</v>
      </c>
      <c r="D24" s="321" t="s">
        <v>643</v>
      </c>
      <c r="E24" s="18">
        <v>21.780000000006112</v>
      </c>
      <c r="F24" s="326" t="s">
        <v>642</v>
      </c>
      <c r="G24" s="321" t="s">
        <v>643</v>
      </c>
      <c r="H24" s="18">
        <v>21.137941000000865</v>
      </c>
      <c r="I24" s="326" t="s">
        <v>636</v>
      </c>
      <c r="J24" s="328">
        <v>5.539259880254252E-2</v>
      </c>
    </row>
    <row r="25" spans="1:10" s="4" customFormat="1" ht="33" customHeight="1" x14ac:dyDescent="0.15">
      <c r="A25" s="331" t="s">
        <v>186</v>
      </c>
      <c r="B25" s="304" t="s">
        <v>503</v>
      </c>
      <c r="C25" s="332"/>
      <c r="D25" s="333">
        <v>2761.3563089999998</v>
      </c>
      <c r="E25" s="333">
        <v>8497.8130699999983</v>
      </c>
      <c r="F25" s="334">
        <v>207.74054917517705</v>
      </c>
      <c r="G25" s="333">
        <v>5176.8094210000008</v>
      </c>
      <c r="H25" s="333">
        <v>10969.816801999998</v>
      </c>
      <c r="I25" s="334">
        <v>111.90304509763016</v>
      </c>
      <c r="J25" s="334">
        <v>100</v>
      </c>
    </row>
    <row r="26" spans="1:10" s="4" customFormat="1" ht="9.75" customHeight="1" x14ac:dyDescent="0.15">
      <c r="A26" s="199"/>
      <c r="B26" s="17"/>
      <c r="C26" s="82" t="s">
        <v>94</v>
      </c>
      <c r="D26" s="18">
        <v>269.33280000000002</v>
      </c>
      <c r="E26" s="18">
        <v>5630.95136</v>
      </c>
      <c r="F26" s="325">
        <v>1990.7039023839652</v>
      </c>
      <c r="G26" s="18">
        <v>467.98795999999999</v>
      </c>
      <c r="H26" s="18">
        <v>6943.7711659999995</v>
      </c>
      <c r="I26" s="328">
        <v>1383.7499592938245</v>
      </c>
      <c r="J26" s="328">
        <v>63.298879929644983</v>
      </c>
    </row>
    <row r="27" spans="1:10" s="4" customFormat="1" ht="9.75" customHeight="1" x14ac:dyDescent="0.15">
      <c r="A27" s="199"/>
      <c r="B27" s="17"/>
      <c r="C27" s="82" t="s">
        <v>92</v>
      </c>
      <c r="D27" s="18">
        <v>1628.4333200000001</v>
      </c>
      <c r="E27" s="322">
        <v>1605.41732</v>
      </c>
      <c r="F27" s="325">
        <v>-1.4133830177338824</v>
      </c>
      <c r="G27" s="18">
        <v>2885.4151400000001</v>
      </c>
      <c r="H27" s="322">
        <v>2201.9157489999998</v>
      </c>
      <c r="I27" s="328">
        <v>-23.688078069764352</v>
      </c>
      <c r="J27" s="328">
        <v>20.072493358307955</v>
      </c>
    </row>
    <row r="28" spans="1:10" s="4" customFormat="1" ht="9.75" customHeight="1" x14ac:dyDescent="0.15">
      <c r="A28" s="199"/>
      <c r="B28" s="17"/>
      <c r="C28" s="82" t="s">
        <v>95</v>
      </c>
      <c r="D28" s="18">
        <v>854.04447000000005</v>
      </c>
      <c r="E28" s="322">
        <v>1251.2555930000001</v>
      </c>
      <c r="F28" s="325">
        <v>46.509419234340335</v>
      </c>
      <c r="G28" s="18">
        <v>1782.2460300000002</v>
      </c>
      <c r="H28" s="322">
        <v>1767.7769309999999</v>
      </c>
      <c r="I28" s="328">
        <v>-0.81184633077849844</v>
      </c>
      <c r="J28" s="328">
        <v>16.11491753150975</v>
      </c>
    </row>
    <row r="29" spans="1:10" s="4" customFormat="1" ht="9.75" customHeight="1" x14ac:dyDescent="0.15">
      <c r="A29" s="199"/>
      <c r="B29" s="17"/>
      <c r="C29" s="17" t="s">
        <v>22</v>
      </c>
      <c r="D29" s="18">
        <v>9.5457189999997354</v>
      </c>
      <c r="E29" s="18">
        <v>10.188796999998885</v>
      </c>
      <c r="F29" s="325">
        <v>6.7368209770177323</v>
      </c>
      <c r="G29" s="18">
        <v>41.160291000001052</v>
      </c>
      <c r="H29" s="18">
        <v>56.352955999998812</v>
      </c>
      <c r="I29" s="328">
        <v>36.910975677983849</v>
      </c>
      <c r="J29" s="328">
        <v>0.5137091805373144</v>
      </c>
    </row>
    <row r="30" spans="1:10" s="4" customFormat="1" ht="33" customHeight="1" x14ac:dyDescent="0.15">
      <c r="A30" s="331" t="s">
        <v>39</v>
      </c>
      <c r="B30" s="304" t="s">
        <v>534</v>
      </c>
      <c r="C30" s="332"/>
      <c r="D30" s="333">
        <v>7190.9186410000002</v>
      </c>
      <c r="E30" s="333">
        <v>5158.3506669999988</v>
      </c>
      <c r="F30" s="334">
        <v>-28.265762352128952</v>
      </c>
      <c r="G30" s="333">
        <v>10582.030382000001</v>
      </c>
      <c r="H30" s="333">
        <v>9981.4573240000027</v>
      </c>
      <c r="I30" s="334">
        <v>-5.6754047788557749</v>
      </c>
      <c r="J30" s="334">
        <v>100.00000000000001</v>
      </c>
    </row>
    <row r="31" spans="1:10" s="4" customFormat="1" ht="9.75" customHeight="1" x14ac:dyDescent="0.15">
      <c r="A31" s="199"/>
      <c r="B31" s="30"/>
      <c r="C31" s="17" t="s">
        <v>81</v>
      </c>
      <c r="D31" s="18">
        <v>5151.5600000000004</v>
      </c>
      <c r="E31" s="18">
        <v>2094.8000000000002</v>
      </c>
      <c r="F31" s="325">
        <v>-59.336589304987221</v>
      </c>
      <c r="G31" s="18">
        <v>5540.6478390000002</v>
      </c>
      <c r="H31" s="18">
        <v>2446.1687110000003</v>
      </c>
      <c r="I31" s="329">
        <v>-55.850492901178583</v>
      </c>
      <c r="J31" s="328">
        <v>24.5071298869183</v>
      </c>
    </row>
    <row r="32" spans="1:10" s="4" customFormat="1" ht="9.75" customHeight="1" x14ac:dyDescent="0.15">
      <c r="A32" s="199"/>
      <c r="B32" s="30"/>
      <c r="C32" s="17" t="s">
        <v>89</v>
      </c>
      <c r="D32" s="18">
        <v>1144.5999999999999</v>
      </c>
      <c r="E32" s="18">
        <v>833.28</v>
      </c>
      <c r="F32" s="325">
        <v>-27.19902149222435</v>
      </c>
      <c r="G32" s="18">
        <v>2180.5374379999998</v>
      </c>
      <c r="H32" s="18">
        <v>1671.920063</v>
      </c>
      <c r="I32" s="329">
        <v>-23.325321828296897</v>
      </c>
      <c r="J32" s="328">
        <v>16.750260094584956</v>
      </c>
    </row>
    <row r="33" spans="1:10" s="4" customFormat="1" ht="9.75" customHeight="1" x14ac:dyDescent="0.15">
      <c r="A33" s="199"/>
      <c r="B33" s="30"/>
      <c r="C33" s="17" t="s">
        <v>78</v>
      </c>
      <c r="D33" s="18">
        <v>176.653053</v>
      </c>
      <c r="E33" s="18">
        <v>699.38</v>
      </c>
      <c r="F33" s="325">
        <v>295.90597961530841</v>
      </c>
      <c r="G33" s="18">
        <v>681.19005299999992</v>
      </c>
      <c r="H33" s="18">
        <v>1521.19991</v>
      </c>
      <c r="I33" s="329">
        <v>123.31505037405472</v>
      </c>
      <c r="J33" s="328">
        <v>15.24025861777055</v>
      </c>
    </row>
    <row r="34" spans="1:10" s="4" customFormat="1" ht="9.75" customHeight="1" x14ac:dyDescent="0.15">
      <c r="A34" s="199"/>
      <c r="B34" s="30"/>
      <c r="C34" s="17" t="s">
        <v>92</v>
      </c>
      <c r="D34" s="18">
        <v>236.6842</v>
      </c>
      <c r="E34" s="18">
        <v>419.48444799999999</v>
      </c>
      <c r="F34" s="325">
        <v>77.233819579000198</v>
      </c>
      <c r="G34" s="18">
        <v>475.65669299999996</v>
      </c>
      <c r="H34" s="18">
        <v>1103.9917650000004</v>
      </c>
      <c r="I34" s="329">
        <v>132.09844016638291</v>
      </c>
      <c r="J34" s="328">
        <v>11.060426640762143</v>
      </c>
    </row>
    <row r="35" spans="1:10" s="4" customFormat="1" ht="9.75" customHeight="1" x14ac:dyDescent="0.15">
      <c r="A35" s="199"/>
      <c r="B35" s="30"/>
      <c r="C35" s="17" t="s">
        <v>583</v>
      </c>
      <c r="D35" s="18">
        <v>70</v>
      </c>
      <c r="E35" s="18">
        <v>200</v>
      </c>
      <c r="F35" s="325">
        <v>185.71428571428572</v>
      </c>
      <c r="G35" s="18">
        <v>250.42</v>
      </c>
      <c r="H35" s="18">
        <v>717.5</v>
      </c>
      <c r="I35" s="329">
        <v>186.51864867023403</v>
      </c>
      <c r="J35" s="328">
        <v>7.1883290857217901</v>
      </c>
    </row>
    <row r="36" spans="1:10" s="4" customFormat="1" ht="9.75" customHeight="1" x14ac:dyDescent="0.15">
      <c r="A36" s="199"/>
      <c r="B36" s="30"/>
      <c r="C36" s="17" t="s">
        <v>149</v>
      </c>
      <c r="D36" s="18">
        <v>22.808</v>
      </c>
      <c r="E36" s="18">
        <v>26.799999999999997</v>
      </c>
      <c r="F36" s="325">
        <v>17.502630655910203</v>
      </c>
      <c r="G36" s="18">
        <v>299.031881</v>
      </c>
      <c r="H36" s="18">
        <v>375.62168000000003</v>
      </c>
      <c r="I36" s="329">
        <v>25.612586438567742</v>
      </c>
      <c r="J36" s="328">
        <v>3.7631947701347492</v>
      </c>
    </row>
    <row r="37" spans="1:10" s="4" customFormat="1" ht="9.75" customHeight="1" x14ac:dyDescent="0.15">
      <c r="A37" s="199"/>
      <c r="B37" s="30"/>
      <c r="C37" s="17" t="s">
        <v>86</v>
      </c>
      <c r="D37" s="18">
        <v>62.76</v>
      </c>
      <c r="E37" s="18">
        <v>174.85496000000001</v>
      </c>
      <c r="F37" s="325">
        <v>178.60892288081581</v>
      </c>
      <c r="G37" s="18">
        <v>197.23363699999999</v>
      </c>
      <c r="H37" s="18">
        <v>289.51642500000003</v>
      </c>
      <c r="I37" s="329">
        <v>46.788564772042427</v>
      </c>
      <c r="J37" s="328">
        <v>2.9005426322253536</v>
      </c>
    </row>
    <row r="38" spans="1:10" s="4" customFormat="1" ht="9.75" customHeight="1" x14ac:dyDescent="0.15">
      <c r="A38" s="199"/>
      <c r="B38" s="30"/>
      <c r="C38" s="17" t="s">
        <v>167</v>
      </c>
      <c r="D38" s="18">
        <v>24.15</v>
      </c>
      <c r="E38" s="18">
        <v>126.15</v>
      </c>
      <c r="F38" s="325">
        <v>422.36024844720504</v>
      </c>
      <c r="G38" s="18">
        <v>90.649749999999997</v>
      </c>
      <c r="H38" s="18">
        <v>269.93590499999999</v>
      </c>
      <c r="I38" s="329">
        <v>197.77898449802674</v>
      </c>
      <c r="J38" s="328">
        <v>2.7043736824977476</v>
      </c>
    </row>
    <row r="39" spans="1:10" s="4" customFormat="1" ht="9.75" customHeight="1" x14ac:dyDescent="0.15">
      <c r="A39" s="199"/>
      <c r="B39" s="30"/>
      <c r="C39" s="17" t="s">
        <v>617</v>
      </c>
      <c r="D39" s="18">
        <v>32.6</v>
      </c>
      <c r="E39" s="18">
        <v>84.8</v>
      </c>
      <c r="F39" s="325">
        <v>160.12269938650303</v>
      </c>
      <c r="G39" s="18">
        <v>112.25196</v>
      </c>
      <c r="H39" s="18">
        <v>251.314288</v>
      </c>
      <c r="I39" s="329">
        <v>123.88409788123079</v>
      </c>
      <c r="J39" s="328">
        <v>2.5178115764290765</v>
      </c>
    </row>
    <row r="40" spans="1:10" s="4" customFormat="1" ht="9.75" customHeight="1" x14ac:dyDescent="0.15">
      <c r="A40" s="199"/>
      <c r="B40" s="30"/>
      <c r="C40" s="17" t="s">
        <v>79</v>
      </c>
      <c r="D40" s="18">
        <v>89.85199999999999</v>
      </c>
      <c r="E40" s="18">
        <v>54.470699999999994</v>
      </c>
      <c r="F40" s="325">
        <v>-39.37730935315853</v>
      </c>
      <c r="G40" s="18">
        <v>195.83841799999999</v>
      </c>
      <c r="H40" s="18">
        <v>240.83618800000002</v>
      </c>
      <c r="I40" s="329">
        <v>22.976988100465579</v>
      </c>
      <c r="J40" s="328">
        <v>2.4128359234770191</v>
      </c>
    </row>
    <row r="41" spans="1:10" s="4" customFormat="1" ht="9.75" customHeight="1" x14ac:dyDescent="0.15">
      <c r="A41" s="17"/>
      <c r="B41" s="30"/>
      <c r="C41" s="17" t="s">
        <v>22</v>
      </c>
      <c r="D41" s="18">
        <v>179.25138800000059</v>
      </c>
      <c r="E41" s="18">
        <v>444.33055899999908</v>
      </c>
      <c r="F41" s="325">
        <v>147.88123760581291</v>
      </c>
      <c r="G41" s="18">
        <v>558.57271299999957</v>
      </c>
      <c r="H41" s="18">
        <v>1093.4523890000037</v>
      </c>
      <c r="I41" s="329">
        <v>95.758289574736978</v>
      </c>
      <c r="J41" s="328">
        <v>10.954837089478332</v>
      </c>
    </row>
    <row r="42" spans="1:10" s="4" customFormat="1" ht="24" customHeight="1" x14ac:dyDescent="0.15">
      <c r="A42" s="331" t="s">
        <v>184</v>
      </c>
      <c r="B42" s="304" t="s">
        <v>472</v>
      </c>
      <c r="C42" s="332"/>
      <c r="D42" s="333">
        <v>1151.8222350000001</v>
      </c>
      <c r="E42" s="333">
        <v>1440.8598609999997</v>
      </c>
      <c r="F42" s="334">
        <v>25.093943945265096</v>
      </c>
      <c r="G42" s="333">
        <v>7790.8245939999988</v>
      </c>
      <c r="H42" s="333">
        <v>9821.9008300000005</v>
      </c>
      <c r="I42" s="334">
        <v>26.07010607791387</v>
      </c>
      <c r="J42" s="334">
        <v>100</v>
      </c>
    </row>
    <row r="43" spans="1:10" s="4" customFormat="1" ht="9.75" customHeight="1" x14ac:dyDescent="0.15">
      <c r="A43" s="199"/>
      <c r="B43" s="30"/>
      <c r="C43" s="17" t="s">
        <v>227</v>
      </c>
      <c r="D43" s="18">
        <v>109.499</v>
      </c>
      <c r="E43" s="18">
        <v>198.81879599999999</v>
      </c>
      <c r="F43" s="325">
        <v>81.571334898035602</v>
      </c>
      <c r="G43" s="18">
        <v>829.313807</v>
      </c>
      <c r="H43" s="18">
        <v>1428.1697539999998</v>
      </c>
      <c r="I43" s="328">
        <v>72.211018548736121</v>
      </c>
      <c r="J43" s="328">
        <v>14.540665587233381</v>
      </c>
    </row>
    <row r="44" spans="1:10" s="4" customFormat="1" ht="9.75" customHeight="1" x14ac:dyDescent="0.15">
      <c r="A44" s="199"/>
      <c r="B44" s="30"/>
      <c r="C44" s="17" t="s">
        <v>79</v>
      </c>
      <c r="D44" s="18">
        <v>25.420152000000002</v>
      </c>
      <c r="E44" s="18">
        <v>64.823509999999999</v>
      </c>
      <c r="F44" s="325">
        <v>155.00834928131036</v>
      </c>
      <c r="G44" s="18">
        <v>136.60628400000002</v>
      </c>
      <c r="H44" s="18">
        <v>1157.661349</v>
      </c>
      <c r="I44" s="328">
        <v>747.44370105258099</v>
      </c>
      <c r="J44" s="328">
        <v>11.786530622097514</v>
      </c>
    </row>
    <row r="45" spans="1:10" s="4" customFormat="1" ht="9.75" customHeight="1" x14ac:dyDescent="0.15">
      <c r="A45" s="199"/>
      <c r="B45" s="30"/>
      <c r="C45" s="17" t="s">
        <v>89</v>
      </c>
      <c r="D45" s="18">
        <v>49.082159999999995</v>
      </c>
      <c r="E45" s="18">
        <v>152.51957999999999</v>
      </c>
      <c r="F45" s="325">
        <v>210.7434147152448</v>
      </c>
      <c r="G45" s="18">
        <v>329.37637900000004</v>
      </c>
      <c r="H45" s="18">
        <v>1145.4129090000004</v>
      </c>
      <c r="I45" s="328">
        <v>247.75198891842822</v>
      </c>
      <c r="J45" s="328">
        <v>11.661825229404197</v>
      </c>
    </row>
    <row r="46" spans="1:10" s="4" customFormat="1" ht="9.75" customHeight="1" x14ac:dyDescent="0.15">
      <c r="A46" s="199"/>
      <c r="B46" s="30"/>
      <c r="C46" s="17" t="s">
        <v>92</v>
      </c>
      <c r="D46" s="18">
        <v>110.80416</v>
      </c>
      <c r="E46" s="18">
        <v>231.47024999999996</v>
      </c>
      <c r="F46" s="325">
        <v>108.90032468095056</v>
      </c>
      <c r="G46" s="18">
        <v>207.513441</v>
      </c>
      <c r="H46" s="18">
        <v>1089.1951650000001</v>
      </c>
      <c r="I46" s="328">
        <v>424.87933299703712</v>
      </c>
      <c r="J46" s="328">
        <v>11.089453903598415</v>
      </c>
    </row>
    <row r="47" spans="1:10" s="4" customFormat="1" ht="9.75" customHeight="1" x14ac:dyDescent="0.15">
      <c r="A47" s="199"/>
      <c r="B47" s="30"/>
      <c r="C47" s="17" t="s">
        <v>400</v>
      </c>
      <c r="D47" s="18">
        <v>91.555799999999991</v>
      </c>
      <c r="E47" s="18">
        <v>63.212999999999994</v>
      </c>
      <c r="F47" s="325">
        <v>-30.956859095764557</v>
      </c>
      <c r="G47" s="18">
        <v>943.24966500000005</v>
      </c>
      <c r="H47" s="18">
        <v>988.93742800000007</v>
      </c>
      <c r="I47" s="328">
        <v>4.8436553645635261</v>
      </c>
      <c r="J47" s="328">
        <v>10.068696936741521</v>
      </c>
    </row>
    <row r="48" spans="1:10" s="4" customFormat="1" ht="9.75" customHeight="1" x14ac:dyDescent="0.15">
      <c r="A48" s="199"/>
      <c r="B48" s="30"/>
      <c r="C48" s="17" t="s">
        <v>78</v>
      </c>
      <c r="D48" s="18">
        <v>108.67120299999999</v>
      </c>
      <c r="E48" s="18">
        <v>241.03266400000001</v>
      </c>
      <c r="F48" s="325">
        <v>121.79994087302046</v>
      </c>
      <c r="G48" s="18">
        <v>592.19930600000009</v>
      </c>
      <c r="H48" s="18">
        <v>947.508287</v>
      </c>
      <c r="I48" s="328">
        <v>59.998209623028465</v>
      </c>
      <c r="J48" s="328">
        <v>9.646893237874405</v>
      </c>
    </row>
    <row r="49" spans="1:10" s="4" customFormat="1" ht="9.75" customHeight="1" x14ac:dyDescent="0.15">
      <c r="A49" s="199"/>
      <c r="B49" s="30"/>
      <c r="C49" s="17" t="s">
        <v>232</v>
      </c>
      <c r="D49" s="18">
        <v>35.443129999999996</v>
      </c>
      <c r="E49" s="18">
        <v>35.343632999999997</v>
      </c>
      <c r="F49" s="325">
        <v>-0.2807229496943453</v>
      </c>
      <c r="G49" s="18">
        <v>549.38086799999996</v>
      </c>
      <c r="H49" s="18">
        <v>802.15940899999998</v>
      </c>
      <c r="I49" s="328">
        <v>46.011529655233652</v>
      </c>
      <c r="J49" s="328">
        <v>8.1670485467526337</v>
      </c>
    </row>
    <row r="50" spans="1:10" s="4" customFormat="1" ht="9.75" customHeight="1" x14ac:dyDescent="0.15">
      <c r="A50" s="199"/>
      <c r="B50" s="30"/>
      <c r="C50" s="17" t="s">
        <v>169</v>
      </c>
      <c r="D50" s="18">
        <v>80.401200000000003</v>
      </c>
      <c r="E50" s="18">
        <v>50.852879999999999</v>
      </c>
      <c r="F50" s="325">
        <v>-36.751093267264665</v>
      </c>
      <c r="G50" s="18">
        <v>1104.4515690000001</v>
      </c>
      <c r="H50" s="18">
        <v>672.709878</v>
      </c>
      <c r="I50" s="328">
        <v>-39.091047821219583</v>
      </c>
      <c r="J50" s="328">
        <v>6.8490803322435898</v>
      </c>
    </row>
    <row r="51" spans="1:10" s="4" customFormat="1" ht="9.75" customHeight="1" x14ac:dyDescent="0.15">
      <c r="A51" s="199"/>
      <c r="B51" s="30"/>
      <c r="C51" s="17" t="s">
        <v>397</v>
      </c>
      <c r="D51" s="18">
        <v>65.615399999999994</v>
      </c>
      <c r="E51" s="18">
        <v>88.104119999999995</v>
      </c>
      <c r="F51" s="325">
        <v>34.273539443484303</v>
      </c>
      <c r="G51" s="18">
        <v>1007.909059</v>
      </c>
      <c r="H51" s="18">
        <v>304.84356300000002</v>
      </c>
      <c r="I51" s="328">
        <v>-69.754854341476857</v>
      </c>
      <c r="J51" s="328">
        <v>3.1037124918721055</v>
      </c>
    </row>
    <row r="52" spans="1:10" s="4" customFormat="1" ht="9.75" customHeight="1" x14ac:dyDescent="0.15">
      <c r="A52" s="199"/>
      <c r="B52" s="30"/>
      <c r="C52" s="17" t="s">
        <v>84</v>
      </c>
      <c r="D52" s="18">
        <v>81.640860000000004</v>
      </c>
      <c r="E52" s="18">
        <v>102.19872000000001</v>
      </c>
      <c r="F52" s="325">
        <v>25.180846943552538</v>
      </c>
      <c r="G52" s="18">
        <v>156.594458</v>
      </c>
      <c r="H52" s="18">
        <v>200.21929100000003</v>
      </c>
      <c r="I52" s="328">
        <v>27.858478235545235</v>
      </c>
      <c r="J52" s="328">
        <v>2.0384983972598305</v>
      </c>
    </row>
    <row r="53" spans="1:10" s="4" customFormat="1" ht="9.75" customHeight="1" x14ac:dyDescent="0.15">
      <c r="A53" s="199"/>
      <c r="B53" s="30"/>
      <c r="C53" s="17" t="s">
        <v>22</v>
      </c>
      <c r="D53" s="18">
        <v>393.6891700000001</v>
      </c>
      <c r="E53" s="18">
        <v>212.48270799999977</v>
      </c>
      <c r="F53" s="325">
        <v>-46.027799545514625</v>
      </c>
      <c r="G53" s="18">
        <v>1934.2297579999995</v>
      </c>
      <c r="H53" s="18">
        <v>1085.0837970000011</v>
      </c>
      <c r="I53" s="328">
        <v>-43.900987330378904</v>
      </c>
      <c r="J53" s="328">
        <v>11.047594714922418</v>
      </c>
    </row>
    <row r="54" spans="1:10" s="4" customFormat="1" ht="24" customHeight="1" x14ac:dyDescent="0.15">
      <c r="A54" s="331" t="s">
        <v>75</v>
      </c>
      <c r="B54" s="304" t="s">
        <v>425</v>
      </c>
      <c r="C54" s="332"/>
      <c r="D54" s="333">
        <v>11154.198</v>
      </c>
      <c r="E54" s="333">
        <v>13899.371000000001</v>
      </c>
      <c r="F54" s="334">
        <v>24.611119508547375</v>
      </c>
      <c r="G54" s="333">
        <v>6840.9007350000002</v>
      </c>
      <c r="H54" s="333">
        <v>9813.8950270000023</v>
      </c>
      <c r="I54" s="334">
        <v>43.459105857059363</v>
      </c>
      <c r="J54" s="334">
        <v>100</v>
      </c>
    </row>
    <row r="55" spans="1:10" s="4" customFormat="1" ht="9.75" customHeight="1" x14ac:dyDescent="0.15">
      <c r="A55" s="199"/>
      <c r="B55" s="30"/>
      <c r="C55" s="17" t="s">
        <v>87</v>
      </c>
      <c r="D55" s="18">
        <v>4610.97</v>
      </c>
      <c r="E55" s="18">
        <v>5940.2560000000003</v>
      </c>
      <c r="F55" s="325">
        <v>28.828771386497841</v>
      </c>
      <c r="G55" s="18">
        <v>2865.9852800000003</v>
      </c>
      <c r="H55" s="18">
        <v>4233.9845800000003</v>
      </c>
      <c r="I55" s="328">
        <v>47.732251437104381</v>
      </c>
      <c r="J55" s="328">
        <v>43.142753905064765</v>
      </c>
    </row>
    <row r="56" spans="1:10" s="4" customFormat="1" ht="9.75" customHeight="1" x14ac:dyDescent="0.15">
      <c r="A56" s="199"/>
      <c r="B56" s="30"/>
      <c r="C56" s="17" t="s">
        <v>92</v>
      </c>
      <c r="D56" s="18">
        <v>96</v>
      </c>
      <c r="E56" s="18">
        <v>3236.63</v>
      </c>
      <c r="F56" s="325">
        <v>3271.4895833333335</v>
      </c>
      <c r="G56" s="18">
        <v>59.827874999999999</v>
      </c>
      <c r="H56" s="18">
        <v>2300.4156419999999</v>
      </c>
      <c r="I56" s="328">
        <v>3745.0565760525506</v>
      </c>
      <c r="J56" s="328">
        <v>23.44039380563062</v>
      </c>
    </row>
    <row r="57" spans="1:10" s="4" customFormat="1" ht="9.75" customHeight="1" x14ac:dyDescent="0.15">
      <c r="A57" s="199"/>
      <c r="B57" s="30"/>
      <c r="C57" s="17" t="s">
        <v>147</v>
      </c>
      <c r="D57" s="18">
        <v>6182.2280000000001</v>
      </c>
      <c r="E57" s="18">
        <v>2518.375</v>
      </c>
      <c r="F57" s="325">
        <v>-59.264281420872869</v>
      </c>
      <c r="G57" s="18">
        <v>3760.5975800000001</v>
      </c>
      <c r="H57" s="18">
        <v>1761.7355599999999</v>
      </c>
      <c r="I57" s="328">
        <v>-53.15277632019324</v>
      </c>
      <c r="J57" s="328">
        <v>17.951440841308273</v>
      </c>
    </row>
    <row r="58" spans="1:10" s="4" customFormat="1" ht="9.75" customHeight="1" x14ac:dyDescent="0.15">
      <c r="A58" s="199"/>
      <c r="B58" s="30"/>
      <c r="C58" s="17" t="s">
        <v>163</v>
      </c>
      <c r="D58" s="18">
        <v>265</v>
      </c>
      <c r="E58" s="18">
        <v>1430.99</v>
      </c>
      <c r="F58" s="325">
        <v>439.99622641509433</v>
      </c>
      <c r="G58" s="18">
        <v>154.49</v>
      </c>
      <c r="H58" s="18">
        <v>1033.3587</v>
      </c>
      <c r="I58" s="328">
        <v>568.88387597902772</v>
      </c>
      <c r="J58" s="328">
        <v>10.529547108024103</v>
      </c>
    </row>
    <row r="59" spans="1:10" s="4" customFormat="1" ht="9.75" customHeight="1" x14ac:dyDescent="0.15">
      <c r="A59" s="17"/>
      <c r="B59" s="30"/>
      <c r="C59" s="17" t="s">
        <v>22</v>
      </c>
      <c r="D59" s="18">
        <v>0</v>
      </c>
      <c r="E59" s="18">
        <v>773.1200000000008</v>
      </c>
      <c r="F59" s="326" t="s">
        <v>642</v>
      </c>
      <c r="G59" s="18">
        <v>0</v>
      </c>
      <c r="H59" s="18">
        <v>484.40054500000224</v>
      </c>
      <c r="I59" s="326" t="s">
        <v>636</v>
      </c>
      <c r="J59" s="328">
        <v>4.9358643399722411</v>
      </c>
    </row>
    <row r="60" spans="1:10" s="4" customFormat="1" ht="33" customHeight="1" x14ac:dyDescent="0.15">
      <c r="A60" s="331" t="s">
        <v>188</v>
      </c>
      <c r="B60" s="304" t="s">
        <v>523</v>
      </c>
      <c r="C60" s="332"/>
      <c r="D60" s="333">
        <v>9689.4540000000015</v>
      </c>
      <c r="E60" s="333">
        <v>12014.271005000001</v>
      </c>
      <c r="F60" s="334">
        <v>23.993271499095805</v>
      </c>
      <c r="G60" s="333">
        <v>8463.2433740000015</v>
      </c>
      <c r="H60" s="333">
        <v>8609.4392650000009</v>
      </c>
      <c r="I60" s="334">
        <v>1.7274215633350298</v>
      </c>
      <c r="J60" s="334">
        <v>99.992708921212184</v>
      </c>
    </row>
    <row r="61" spans="1:10" s="4" customFormat="1" ht="9.75" customHeight="1" x14ac:dyDescent="0.15">
      <c r="A61" s="199"/>
      <c r="B61" s="16"/>
      <c r="C61" s="30" t="s">
        <v>78</v>
      </c>
      <c r="D61" s="18">
        <v>9689.4540000000015</v>
      </c>
      <c r="E61" s="18">
        <v>12014.235000000001</v>
      </c>
      <c r="F61" s="325">
        <v>23.992899909530486</v>
      </c>
      <c r="G61" s="18">
        <v>8463.2433740000015</v>
      </c>
      <c r="H61" s="18">
        <v>8608.8115440000001</v>
      </c>
      <c r="I61" s="328">
        <v>1.7200045368800376</v>
      </c>
      <c r="J61" s="328">
        <v>99.992708921212184</v>
      </c>
    </row>
    <row r="62" spans="1:10" s="4" customFormat="1" ht="14" customHeight="1" x14ac:dyDescent="0.15">
      <c r="A62" s="248" t="s">
        <v>191</v>
      </c>
      <c r="B62" s="247" t="s">
        <v>363</v>
      </c>
      <c r="C62" s="247"/>
      <c r="D62" s="320">
        <v>7699.89</v>
      </c>
      <c r="E62" s="320">
        <v>16185.67</v>
      </c>
      <c r="F62" s="324">
        <v>110.20650944364138</v>
      </c>
      <c r="G62" s="320">
        <v>3889.4977330000002</v>
      </c>
      <c r="H62" s="320">
        <v>7932.4833270000008</v>
      </c>
      <c r="I62" s="324">
        <v>103.94621289267634</v>
      </c>
      <c r="J62" s="324">
        <v>100</v>
      </c>
    </row>
    <row r="63" spans="1:10" s="4" customFormat="1" ht="9.75" customHeight="1" x14ac:dyDescent="0.15">
      <c r="A63" s="203"/>
      <c r="B63" s="171"/>
      <c r="C63" s="144" t="s">
        <v>93</v>
      </c>
      <c r="D63" s="323">
        <v>7699.89</v>
      </c>
      <c r="E63" s="323">
        <v>16185.67</v>
      </c>
      <c r="F63" s="327">
        <v>110.20650944364138</v>
      </c>
      <c r="G63" s="323">
        <v>3889.4977330000002</v>
      </c>
      <c r="H63" s="323">
        <v>7932.4833270000008</v>
      </c>
      <c r="I63" s="330">
        <v>103.94621289267634</v>
      </c>
      <c r="J63" s="330">
        <v>100</v>
      </c>
    </row>
    <row r="64" spans="1:10" ht="8" customHeight="1" x14ac:dyDescent="0.15">
      <c r="A64" s="9" t="s">
        <v>48</v>
      </c>
      <c r="B64" s="33"/>
      <c r="C64" s="10"/>
      <c r="D64" s="10"/>
      <c r="E64" s="10"/>
      <c r="F64" s="10"/>
      <c r="G64" s="36"/>
      <c r="H64" s="11"/>
      <c r="I64" s="10"/>
      <c r="J64" s="34"/>
    </row>
    <row r="65" spans="1:10" ht="8" customHeight="1" x14ac:dyDescent="0.15">
      <c r="A65" s="12" t="s">
        <v>24</v>
      </c>
      <c r="B65" s="33"/>
      <c r="C65" s="10"/>
      <c r="D65" s="36"/>
      <c r="E65" s="10"/>
      <c r="F65" s="10"/>
      <c r="G65" s="36"/>
      <c r="H65" s="11"/>
      <c r="I65" s="10"/>
      <c r="J65" s="34"/>
    </row>
    <row r="66" spans="1:10" ht="8" customHeight="1" x14ac:dyDescent="0.15">
      <c r="A66" s="12" t="s">
        <v>386</v>
      </c>
      <c r="B66" s="12"/>
      <c r="C66" s="12"/>
      <c r="D66" s="12"/>
      <c r="E66" s="12"/>
      <c r="F66" s="12"/>
      <c r="G66" s="12"/>
      <c r="H66" s="11"/>
      <c r="I66" s="10"/>
      <c r="J66" s="11"/>
    </row>
    <row r="67" spans="1:10" ht="13" x14ac:dyDescent="0.15">
      <c r="C67" s="35" t="s">
        <v>34</v>
      </c>
      <c r="F67" s="29"/>
      <c r="I67" s="29"/>
    </row>
    <row r="68" spans="1:10" ht="13" x14ac:dyDescent="0.15">
      <c r="C68" s="35" t="s">
        <v>34</v>
      </c>
      <c r="F68" s="29"/>
      <c r="I68" s="29"/>
    </row>
    <row r="69" spans="1:10" ht="13" x14ac:dyDescent="0.15">
      <c r="C69" s="35" t="s">
        <v>34</v>
      </c>
      <c r="F69" s="29"/>
      <c r="I69" s="29"/>
    </row>
    <row r="70" spans="1:10" ht="13" x14ac:dyDescent="0.15">
      <c r="C70" s="35" t="s">
        <v>34</v>
      </c>
      <c r="F70" s="29"/>
      <c r="I70" s="29"/>
    </row>
    <row r="71" spans="1:10" ht="13" x14ac:dyDescent="0.15">
      <c r="C71" s="35" t="s">
        <v>34</v>
      </c>
      <c r="F71" s="29"/>
      <c r="I71" s="29"/>
    </row>
    <row r="72" spans="1:10" ht="13" x14ac:dyDescent="0.15">
      <c r="C72" s="35" t="s">
        <v>34</v>
      </c>
      <c r="F72" s="29"/>
      <c r="I72" s="29"/>
    </row>
    <row r="73" spans="1:10" ht="13" x14ac:dyDescent="0.15">
      <c r="C73" s="35" t="s">
        <v>34</v>
      </c>
      <c r="F73" s="29"/>
      <c r="I73" s="29"/>
    </row>
    <row r="74" spans="1:10" ht="13" x14ac:dyDescent="0.15">
      <c r="C74" s="35" t="s">
        <v>34</v>
      </c>
      <c r="F74" s="29"/>
      <c r="I74" s="29"/>
    </row>
    <row r="75" spans="1:10" ht="13" x14ac:dyDescent="0.15">
      <c r="C75" s="35" t="s">
        <v>34</v>
      </c>
      <c r="F75" s="29"/>
      <c r="I75" s="29"/>
    </row>
    <row r="76" spans="1:10" ht="13" x14ac:dyDescent="0.15">
      <c r="C76" s="35" t="s">
        <v>34</v>
      </c>
      <c r="F76" s="29"/>
      <c r="I76" s="29"/>
    </row>
    <row r="77" spans="1:10" ht="13" x14ac:dyDescent="0.15">
      <c r="C77" s="35" t="s">
        <v>34</v>
      </c>
      <c r="F77" s="29"/>
      <c r="I77" s="29"/>
    </row>
    <row r="78" spans="1:10" ht="13" x14ac:dyDescent="0.15">
      <c r="C78" s="35" t="s">
        <v>34</v>
      </c>
      <c r="F78" s="29"/>
      <c r="I78" s="29"/>
    </row>
    <row r="79" spans="1:10" ht="13" x14ac:dyDescent="0.15">
      <c r="C79" s="35" t="s">
        <v>34</v>
      </c>
      <c r="F79" s="29"/>
      <c r="I79" s="29"/>
    </row>
    <row r="80" spans="1:10" ht="13" x14ac:dyDescent="0.15">
      <c r="C80" s="35" t="s">
        <v>34</v>
      </c>
      <c r="F80" s="29"/>
      <c r="I80" s="29"/>
    </row>
    <row r="81" spans="3:9" ht="13" x14ac:dyDescent="0.15">
      <c r="C81" s="35" t="s">
        <v>34</v>
      </c>
      <c r="F81" s="29"/>
      <c r="I81" s="29"/>
    </row>
    <row r="82" spans="3:9" ht="13" x14ac:dyDescent="0.15">
      <c r="C82" s="35" t="s">
        <v>34</v>
      </c>
      <c r="F82" s="29"/>
      <c r="I82" s="29"/>
    </row>
    <row r="83" spans="3:9" ht="13" x14ac:dyDescent="0.15">
      <c r="C83" s="35" t="s">
        <v>34</v>
      </c>
      <c r="F83" s="29"/>
      <c r="I83" s="29"/>
    </row>
    <row r="84" spans="3:9" ht="13" x14ac:dyDescent="0.15">
      <c r="C84" s="35" t="s">
        <v>34</v>
      </c>
      <c r="F84" s="29"/>
      <c r="I84" s="29"/>
    </row>
    <row r="85" spans="3:9" ht="13" x14ac:dyDescent="0.15">
      <c r="C85" s="35" t="s">
        <v>34</v>
      </c>
      <c r="F85" s="29"/>
      <c r="I85" s="29"/>
    </row>
    <row r="86" spans="3:9" ht="13" x14ac:dyDescent="0.15">
      <c r="C86" s="35" t="s">
        <v>34</v>
      </c>
      <c r="F86" s="29"/>
      <c r="I86" s="29"/>
    </row>
    <row r="87" spans="3:9" ht="13" x14ac:dyDescent="0.15">
      <c r="C87" s="35" t="s">
        <v>34</v>
      </c>
      <c r="F87" s="29"/>
      <c r="I87" s="29"/>
    </row>
    <row r="88" spans="3:9" ht="13" x14ac:dyDescent="0.15">
      <c r="C88" s="35" t="s">
        <v>34</v>
      </c>
      <c r="F88" s="29"/>
      <c r="I88" s="29"/>
    </row>
    <row r="89" spans="3:9" ht="13" x14ac:dyDescent="0.15">
      <c r="C89" s="35" t="s">
        <v>34</v>
      </c>
      <c r="F89" s="29"/>
      <c r="I89" s="29"/>
    </row>
    <row r="90" spans="3:9" ht="13" x14ac:dyDescent="0.15">
      <c r="C90" s="35" t="s">
        <v>34</v>
      </c>
      <c r="F90" s="29"/>
      <c r="I90" s="29"/>
    </row>
    <row r="91" spans="3:9" ht="13" x14ac:dyDescent="0.15">
      <c r="C91" s="35" t="s">
        <v>34</v>
      </c>
      <c r="F91" s="29"/>
      <c r="I91" s="29"/>
    </row>
    <row r="92" spans="3:9" ht="13" x14ac:dyDescent="0.15">
      <c r="C92" s="35" t="s">
        <v>34</v>
      </c>
      <c r="F92" s="29"/>
      <c r="I92" s="29"/>
    </row>
    <row r="93" spans="3:9" ht="13" x14ac:dyDescent="0.15">
      <c r="C93" s="35" t="s">
        <v>34</v>
      </c>
      <c r="F93" s="29"/>
      <c r="I93" s="29"/>
    </row>
    <row r="94" spans="3:9" ht="13" x14ac:dyDescent="0.15">
      <c r="C94" s="35" t="s">
        <v>34</v>
      </c>
      <c r="F94" s="29"/>
      <c r="I94" s="29"/>
    </row>
    <row r="95" spans="3:9" ht="13" x14ac:dyDescent="0.15">
      <c r="C95" s="35" t="s">
        <v>34</v>
      </c>
      <c r="F95" s="29"/>
      <c r="I95" s="29"/>
    </row>
    <row r="96" spans="3:9" ht="13" x14ac:dyDescent="0.15">
      <c r="C96" s="35" t="s">
        <v>34</v>
      </c>
      <c r="F96" s="29"/>
      <c r="I96" s="29"/>
    </row>
    <row r="97" spans="3:9" ht="13" x14ac:dyDescent="0.15">
      <c r="C97" s="35" t="s">
        <v>34</v>
      </c>
      <c r="F97" s="29"/>
      <c r="I97" s="29"/>
    </row>
    <row r="98" spans="3:9" ht="13" x14ac:dyDescent="0.15">
      <c r="C98" s="35" t="s">
        <v>34</v>
      </c>
      <c r="F98" s="29"/>
      <c r="I98" s="29"/>
    </row>
    <row r="99" spans="3:9" ht="13" x14ac:dyDescent="0.15">
      <c r="C99" s="35" t="s">
        <v>34</v>
      </c>
      <c r="F99" s="29"/>
      <c r="I99" s="29"/>
    </row>
    <row r="100" spans="3:9" ht="13" x14ac:dyDescent="0.15">
      <c r="C100" s="35" t="s">
        <v>34</v>
      </c>
      <c r="F100" s="29"/>
      <c r="I100" s="29"/>
    </row>
    <row r="101" spans="3:9" ht="13" x14ac:dyDescent="0.15">
      <c r="C101" s="35" t="s">
        <v>34</v>
      </c>
      <c r="F101" s="29"/>
      <c r="I101" s="29"/>
    </row>
    <row r="102" spans="3:9" ht="13" x14ac:dyDescent="0.15">
      <c r="C102" s="35" t="s">
        <v>34</v>
      </c>
      <c r="F102" s="29"/>
      <c r="I102" s="29"/>
    </row>
    <row r="103" spans="3:9" ht="13" x14ac:dyDescent="0.15">
      <c r="C103" s="35" t="s">
        <v>34</v>
      </c>
      <c r="F103" s="29"/>
      <c r="I103" s="29"/>
    </row>
    <row r="104" spans="3:9" ht="13" x14ac:dyDescent="0.15">
      <c r="C104" s="35" t="s">
        <v>34</v>
      </c>
      <c r="F104" s="29"/>
      <c r="I104" s="29"/>
    </row>
    <row r="105" spans="3:9" ht="13" x14ac:dyDescent="0.15">
      <c r="C105" s="35" t="s">
        <v>34</v>
      </c>
      <c r="F105" s="29"/>
      <c r="I105" s="29"/>
    </row>
    <row r="106" spans="3:9" ht="13" x14ac:dyDescent="0.15">
      <c r="C106" s="35" t="s">
        <v>34</v>
      </c>
      <c r="F106" s="29"/>
      <c r="I106" s="29"/>
    </row>
    <row r="107" spans="3:9" ht="13" x14ac:dyDescent="0.15">
      <c r="C107" s="35" t="s">
        <v>34</v>
      </c>
      <c r="F107" s="29"/>
      <c r="I107" s="29"/>
    </row>
    <row r="108" spans="3:9" ht="13" x14ac:dyDescent="0.15">
      <c r="C108" s="35" t="s">
        <v>34</v>
      </c>
      <c r="F108" s="29"/>
      <c r="I108" s="29"/>
    </row>
    <row r="109" spans="3:9" ht="13" x14ac:dyDescent="0.15">
      <c r="C109" s="35" t="s">
        <v>34</v>
      </c>
      <c r="F109" s="29"/>
      <c r="I109" s="29"/>
    </row>
    <row r="110" spans="3:9" ht="13" x14ac:dyDescent="0.15">
      <c r="C110" s="35" t="s">
        <v>34</v>
      </c>
      <c r="F110" s="29"/>
      <c r="I110" s="29"/>
    </row>
    <row r="111" spans="3:9" ht="13" x14ac:dyDescent="0.15">
      <c r="C111" s="35" t="s">
        <v>34</v>
      </c>
      <c r="F111" s="29"/>
      <c r="I111" s="29"/>
    </row>
    <row r="112" spans="3:9" ht="13" x14ac:dyDescent="0.15">
      <c r="C112" s="35" t="s">
        <v>34</v>
      </c>
      <c r="F112" s="29"/>
      <c r="I112" s="29"/>
    </row>
    <row r="113" spans="3:9" ht="13" x14ac:dyDescent="0.15">
      <c r="C113" s="35" t="s">
        <v>34</v>
      </c>
      <c r="F113" s="29"/>
      <c r="I113" s="29"/>
    </row>
    <row r="114" spans="3:9" ht="13" x14ac:dyDescent="0.15">
      <c r="C114" s="35" t="s">
        <v>34</v>
      </c>
      <c r="F114" s="29"/>
      <c r="I114" s="29"/>
    </row>
    <row r="115" spans="3:9" ht="13" x14ac:dyDescent="0.15">
      <c r="C115" s="35" t="s">
        <v>34</v>
      </c>
      <c r="F115" s="29"/>
      <c r="I115" s="29"/>
    </row>
    <row r="116" spans="3:9" ht="13" x14ac:dyDescent="0.15">
      <c r="C116" s="35" t="s">
        <v>34</v>
      </c>
      <c r="F116" s="29"/>
      <c r="I116" s="29"/>
    </row>
    <row r="117" spans="3:9" ht="13" x14ac:dyDescent="0.15">
      <c r="C117" s="35" t="s">
        <v>34</v>
      </c>
      <c r="F117" s="29"/>
      <c r="I117" s="29"/>
    </row>
    <row r="118" spans="3:9" ht="13" x14ac:dyDescent="0.15">
      <c r="C118" s="35" t="s">
        <v>34</v>
      </c>
      <c r="F118" s="29"/>
      <c r="I118" s="29"/>
    </row>
    <row r="119" spans="3:9" ht="13" x14ac:dyDescent="0.15">
      <c r="C119" s="35" t="s">
        <v>34</v>
      </c>
      <c r="F119" s="29"/>
      <c r="I119" s="29"/>
    </row>
    <row r="120" spans="3:9" ht="13" x14ac:dyDescent="0.15">
      <c r="C120" s="35" t="s">
        <v>34</v>
      </c>
      <c r="F120" s="29"/>
      <c r="I120" s="29"/>
    </row>
    <row r="121" spans="3:9" ht="13" x14ac:dyDescent="0.15">
      <c r="C121" s="35" t="s">
        <v>34</v>
      </c>
      <c r="F121" s="29"/>
      <c r="I121" s="29"/>
    </row>
    <row r="122" spans="3:9" ht="13" x14ac:dyDescent="0.15">
      <c r="C122" s="35" t="s">
        <v>34</v>
      </c>
      <c r="F122" s="29"/>
      <c r="I122" s="29"/>
    </row>
    <row r="123" spans="3:9" ht="13" x14ac:dyDescent="0.15">
      <c r="C123" s="35" t="s">
        <v>34</v>
      </c>
      <c r="F123" s="29"/>
      <c r="I123" s="29"/>
    </row>
    <row r="124" spans="3:9" ht="13" x14ac:dyDescent="0.15">
      <c r="C124" s="35" t="s">
        <v>34</v>
      </c>
      <c r="F124" s="29"/>
      <c r="I124" s="29"/>
    </row>
    <row r="125" spans="3:9" ht="13" x14ac:dyDescent="0.15">
      <c r="C125" s="35" t="s">
        <v>34</v>
      </c>
      <c r="F125" s="29"/>
      <c r="I125" s="29"/>
    </row>
    <row r="126" spans="3:9" ht="13" x14ac:dyDescent="0.15">
      <c r="C126" s="35" t="s">
        <v>34</v>
      </c>
      <c r="F126" s="29"/>
      <c r="I126" s="29"/>
    </row>
    <row r="127" spans="3:9" ht="13" x14ac:dyDescent="0.15">
      <c r="C127" s="35" t="s">
        <v>34</v>
      </c>
      <c r="F127" s="29"/>
      <c r="I127" s="29"/>
    </row>
    <row r="128" spans="3:9" ht="13" x14ac:dyDescent="0.15">
      <c r="C128" s="35" t="s">
        <v>34</v>
      </c>
      <c r="F128" s="29"/>
      <c r="I128" s="29"/>
    </row>
    <row r="129" spans="3:9" ht="13" x14ac:dyDescent="0.15">
      <c r="C129" s="35" t="s">
        <v>34</v>
      </c>
      <c r="F129" s="29"/>
      <c r="I129" s="29"/>
    </row>
    <row r="130" spans="3:9" ht="13" x14ac:dyDescent="0.15">
      <c r="C130" s="35" t="s">
        <v>34</v>
      </c>
      <c r="F130" s="29"/>
      <c r="I130" s="29"/>
    </row>
    <row r="131" spans="3:9" ht="13" x14ac:dyDescent="0.15">
      <c r="C131" s="35" t="s">
        <v>34</v>
      </c>
      <c r="F131" s="29"/>
      <c r="I131" s="29"/>
    </row>
    <row r="132" spans="3:9" ht="13" x14ac:dyDescent="0.15">
      <c r="C132" s="35" t="s">
        <v>34</v>
      </c>
      <c r="F132" s="29"/>
      <c r="I132" s="29"/>
    </row>
    <row r="133" spans="3:9" ht="13" x14ac:dyDescent="0.15">
      <c r="C133" s="35" t="s">
        <v>34</v>
      </c>
      <c r="F133" s="29"/>
      <c r="I133" s="29"/>
    </row>
    <row r="134" spans="3:9" ht="13" x14ac:dyDescent="0.15">
      <c r="C134" s="35" t="s">
        <v>34</v>
      </c>
      <c r="F134" s="29"/>
      <c r="I134" s="29"/>
    </row>
    <row r="135" spans="3:9" ht="13" x14ac:dyDescent="0.15">
      <c r="C135" s="35" t="s">
        <v>34</v>
      </c>
      <c r="F135" s="29"/>
      <c r="I135" s="29"/>
    </row>
    <row r="136" spans="3:9" ht="13" x14ac:dyDescent="0.15">
      <c r="C136" s="35" t="s">
        <v>34</v>
      </c>
      <c r="F136" s="29"/>
      <c r="I136" s="29"/>
    </row>
    <row r="137" spans="3:9" ht="13" x14ac:dyDescent="0.15">
      <c r="C137" s="35" t="s">
        <v>34</v>
      </c>
      <c r="F137" s="29"/>
      <c r="I137" s="29"/>
    </row>
    <row r="138" spans="3:9" ht="13" x14ac:dyDescent="0.15">
      <c r="C138" s="35" t="s">
        <v>34</v>
      </c>
      <c r="F138" s="29"/>
      <c r="I138" s="29"/>
    </row>
    <row r="139" spans="3:9" ht="13" x14ac:dyDescent="0.15">
      <c r="C139" s="35" t="s">
        <v>34</v>
      </c>
      <c r="F139" s="29"/>
      <c r="I139" s="29"/>
    </row>
    <row r="140" spans="3:9" ht="13" x14ac:dyDescent="0.15">
      <c r="C140" s="35" t="s">
        <v>34</v>
      </c>
      <c r="F140" s="29"/>
      <c r="I140" s="29"/>
    </row>
    <row r="141" spans="3:9" ht="13" x14ac:dyDescent="0.15">
      <c r="C141" s="35" t="s">
        <v>34</v>
      </c>
      <c r="F141" s="29"/>
      <c r="I141" s="29"/>
    </row>
    <row r="142" spans="3:9" ht="13" x14ac:dyDescent="0.15">
      <c r="C142" s="35" t="s">
        <v>34</v>
      </c>
      <c r="F142" s="29"/>
      <c r="I142" s="29"/>
    </row>
    <row r="143" spans="3:9" ht="13" x14ac:dyDescent="0.15">
      <c r="C143" s="35" t="s">
        <v>34</v>
      </c>
      <c r="F143" s="29"/>
      <c r="I143" s="29"/>
    </row>
    <row r="144" spans="3:9" ht="13" x14ac:dyDescent="0.15">
      <c r="C144" s="35" t="s">
        <v>34</v>
      </c>
      <c r="F144" s="29"/>
      <c r="I144" s="29"/>
    </row>
    <row r="145" spans="3:9" ht="13" x14ac:dyDescent="0.15">
      <c r="C145" s="35" t="s">
        <v>34</v>
      </c>
      <c r="F145" s="29"/>
      <c r="I145" s="29"/>
    </row>
    <row r="146" spans="3:9" ht="13" x14ac:dyDescent="0.15">
      <c r="C146" s="35" t="s">
        <v>34</v>
      </c>
      <c r="F146" s="29"/>
      <c r="I146" s="29"/>
    </row>
    <row r="147" spans="3:9" ht="13" x14ac:dyDescent="0.15">
      <c r="C147" s="35" t="s">
        <v>34</v>
      </c>
      <c r="F147" s="29"/>
      <c r="I147" s="29"/>
    </row>
    <row r="148" spans="3:9" ht="13" x14ac:dyDescent="0.15">
      <c r="C148" s="35" t="s">
        <v>34</v>
      </c>
      <c r="F148" s="29"/>
      <c r="I148" s="29"/>
    </row>
    <row r="149" spans="3:9" ht="13" x14ac:dyDescent="0.15">
      <c r="C149" s="35" t="s">
        <v>34</v>
      </c>
      <c r="F149" s="29"/>
      <c r="I149" s="29"/>
    </row>
    <row r="150" spans="3:9" ht="13" x14ac:dyDescent="0.15">
      <c r="C150" s="35" t="s">
        <v>34</v>
      </c>
      <c r="F150" s="29"/>
      <c r="I150" s="29"/>
    </row>
    <row r="151" spans="3:9" ht="13" x14ac:dyDescent="0.15">
      <c r="C151" s="35" t="s">
        <v>34</v>
      </c>
      <c r="F151" s="29"/>
      <c r="I151" s="29"/>
    </row>
    <row r="152" spans="3:9" ht="13" x14ac:dyDescent="0.15">
      <c r="C152" s="35" t="s">
        <v>34</v>
      </c>
      <c r="F152" s="29"/>
      <c r="I152" s="29"/>
    </row>
    <row r="153" spans="3:9" ht="13" x14ac:dyDescent="0.15">
      <c r="C153" s="35" t="s">
        <v>34</v>
      </c>
      <c r="F153" s="29"/>
      <c r="I153" s="29"/>
    </row>
    <row r="154" spans="3:9" ht="13" x14ac:dyDescent="0.15">
      <c r="C154" s="35" t="s">
        <v>34</v>
      </c>
      <c r="F154" s="29"/>
      <c r="I154" s="29"/>
    </row>
    <row r="155" spans="3:9" ht="13" x14ac:dyDescent="0.15">
      <c r="C155" s="35" t="s">
        <v>34</v>
      </c>
      <c r="F155" s="29"/>
      <c r="I155" s="29"/>
    </row>
    <row r="156" spans="3:9" ht="13" x14ac:dyDescent="0.15">
      <c r="C156" s="35" t="s">
        <v>34</v>
      </c>
      <c r="F156" s="29"/>
      <c r="I156" s="29"/>
    </row>
    <row r="157" spans="3:9" ht="13" x14ac:dyDescent="0.15">
      <c r="C157" s="35" t="s">
        <v>34</v>
      </c>
      <c r="F157" s="29"/>
      <c r="I157" s="29"/>
    </row>
    <row r="158" spans="3:9" ht="13" x14ac:dyDescent="0.15">
      <c r="C158" s="35" t="s">
        <v>34</v>
      </c>
      <c r="F158" s="29"/>
      <c r="I158" s="29"/>
    </row>
    <row r="159" spans="3:9" ht="13" x14ac:dyDescent="0.15">
      <c r="C159" s="35" t="s">
        <v>34</v>
      </c>
      <c r="F159" s="29"/>
      <c r="I159" s="29"/>
    </row>
    <row r="160" spans="3:9" ht="13" x14ac:dyDescent="0.15">
      <c r="C160" s="35" t="s">
        <v>34</v>
      </c>
      <c r="F160" s="29"/>
      <c r="I160" s="29"/>
    </row>
    <row r="161" spans="3:9" ht="13" x14ac:dyDescent="0.15">
      <c r="C161" s="35" t="s">
        <v>34</v>
      </c>
      <c r="F161" s="29"/>
      <c r="I161" s="29"/>
    </row>
    <row r="162" spans="3:9" ht="13" x14ac:dyDescent="0.15">
      <c r="C162" s="35" t="s">
        <v>34</v>
      </c>
      <c r="F162" s="29"/>
      <c r="I162" s="29"/>
    </row>
    <row r="163" spans="3:9" ht="13" x14ac:dyDescent="0.15">
      <c r="C163" s="35" t="s">
        <v>34</v>
      </c>
      <c r="F163" s="29"/>
      <c r="I163" s="29"/>
    </row>
    <row r="164" spans="3:9" ht="13" x14ac:dyDescent="0.15">
      <c r="C164" s="35" t="s">
        <v>34</v>
      </c>
      <c r="F164" s="29"/>
      <c r="I164" s="29"/>
    </row>
    <row r="165" spans="3:9" ht="13" x14ac:dyDescent="0.15">
      <c r="C165" s="35" t="s">
        <v>34</v>
      </c>
      <c r="F165" s="29"/>
      <c r="I165" s="29"/>
    </row>
    <row r="166" spans="3:9" ht="13" x14ac:dyDescent="0.15">
      <c r="C166" s="35" t="s">
        <v>34</v>
      </c>
      <c r="F166" s="29"/>
      <c r="I166" s="29"/>
    </row>
    <row r="167" spans="3:9" ht="13" x14ac:dyDescent="0.15">
      <c r="C167" s="35" t="s">
        <v>34</v>
      </c>
      <c r="F167" s="29"/>
      <c r="I167" s="29"/>
    </row>
    <row r="168" spans="3:9" ht="13" x14ac:dyDescent="0.15">
      <c r="C168" s="35" t="s">
        <v>34</v>
      </c>
      <c r="F168" s="29"/>
      <c r="I168" s="29"/>
    </row>
    <row r="169" spans="3:9" ht="13" x14ac:dyDescent="0.15">
      <c r="C169" s="35" t="s">
        <v>34</v>
      </c>
      <c r="F169" s="29"/>
      <c r="I169" s="29"/>
    </row>
    <row r="170" spans="3:9" ht="13" x14ac:dyDescent="0.15">
      <c r="C170" s="35" t="s">
        <v>34</v>
      </c>
      <c r="F170" s="29"/>
      <c r="I170" s="29"/>
    </row>
    <row r="171" spans="3:9" ht="13" x14ac:dyDescent="0.15">
      <c r="C171" s="35" t="s">
        <v>34</v>
      </c>
      <c r="F171" s="29"/>
      <c r="I171" s="29"/>
    </row>
    <row r="172" spans="3:9" ht="13" x14ac:dyDescent="0.15">
      <c r="C172" s="35" t="s">
        <v>34</v>
      </c>
      <c r="F172" s="29"/>
      <c r="I172" s="29"/>
    </row>
    <row r="173" spans="3:9" ht="13" x14ac:dyDescent="0.15">
      <c r="C173" s="35" t="s">
        <v>34</v>
      </c>
      <c r="F173" s="29"/>
      <c r="I173" s="29"/>
    </row>
    <row r="174" spans="3:9" ht="13" x14ac:dyDescent="0.15">
      <c r="C174" s="35" t="s">
        <v>34</v>
      </c>
      <c r="F174" s="29"/>
      <c r="I174" s="29"/>
    </row>
    <row r="175" spans="3:9" ht="13" x14ac:dyDescent="0.15">
      <c r="C175" s="35" t="s">
        <v>34</v>
      </c>
      <c r="F175" s="29"/>
      <c r="I175" s="29"/>
    </row>
    <row r="176" spans="3:9" ht="13" x14ac:dyDescent="0.15">
      <c r="C176" s="35" t="s">
        <v>34</v>
      </c>
      <c r="F176" s="29"/>
      <c r="I176" s="29"/>
    </row>
    <row r="177" spans="3:9" ht="13" x14ac:dyDescent="0.15">
      <c r="C177" s="35" t="s">
        <v>34</v>
      </c>
      <c r="F177" s="29"/>
      <c r="I177" s="29"/>
    </row>
    <row r="178" spans="3:9" ht="13" x14ac:dyDescent="0.15">
      <c r="C178" s="35" t="s">
        <v>34</v>
      </c>
      <c r="F178" s="29"/>
      <c r="I178" s="29"/>
    </row>
    <row r="179" spans="3:9" ht="13" x14ac:dyDescent="0.15">
      <c r="C179" s="35" t="s">
        <v>34</v>
      </c>
      <c r="F179" s="29"/>
      <c r="I179" s="29"/>
    </row>
    <row r="180" spans="3:9" ht="13" x14ac:dyDescent="0.15">
      <c r="C180" s="35" t="s">
        <v>34</v>
      </c>
      <c r="F180" s="29"/>
      <c r="I180" s="29"/>
    </row>
    <row r="181" spans="3:9" ht="13" x14ac:dyDescent="0.15">
      <c r="C181" s="35" t="s">
        <v>34</v>
      </c>
      <c r="F181" s="29"/>
      <c r="I181" s="29"/>
    </row>
    <row r="182" spans="3:9" ht="13" x14ac:dyDescent="0.15">
      <c r="C182" s="35" t="s">
        <v>34</v>
      </c>
      <c r="F182" s="29"/>
      <c r="I182" s="29"/>
    </row>
    <row r="183" spans="3:9" ht="13" x14ac:dyDescent="0.15">
      <c r="C183" s="35" t="s">
        <v>34</v>
      </c>
      <c r="F183" s="29"/>
      <c r="I183" s="29"/>
    </row>
    <row r="184" spans="3:9" ht="13" x14ac:dyDescent="0.15">
      <c r="C184" s="35" t="s">
        <v>34</v>
      </c>
      <c r="F184" s="29"/>
      <c r="I184" s="29"/>
    </row>
    <row r="185" spans="3:9" ht="13" x14ac:dyDescent="0.15">
      <c r="C185" s="35" t="s">
        <v>34</v>
      </c>
      <c r="F185" s="29"/>
      <c r="I185" s="29"/>
    </row>
    <row r="186" spans="3:9" ht="13" x14ac:dyDescent="0.15">
      <c r="C186" s="35" t="s">
        <v>34</v>
      </c>
      <c r="F186" s="29"/>
      <c r="I186" s="29"/>
    </row>
    <row r="187" spans="3:9" ht="13" x14ac:dyDescent="0.15">
      <c r="C187" s="35" t="s">
        <v>34</v>
      </c>
      <c r="F187" s="29"/>
      <c r="I187" s="29"/>
    </row>
    <row r="188" spans="3:9" ht="13" x14ac:dyDescent="0.15">
      <c r="C188" s="35" t="s">
        <v>34</v>
      </c>
      <c r="F188" s="29"/>
      <c r="I188" s="29"/>
    </row>
    <row r="189" spans="3:9" ht="13" x14ac:dyDescent="0.15">
      <c r="C189" s="35" t="s">
        <v>34</v>
      </c>
      <c r="F189" s="29"/>
      <c r="I189" s="29"/>
    </row>
    <row r="190" spans="3:9" ht="13" x14ac:dyDescent="0.15">
      <c r="C190" s="35" t="s">
        <v>34</v>
      </c>
      <c r="F190" s="29"/>
      <c r="I190" s="29"/>
    </row>
    <row r="191" spans="3:9" ht="13" x14ac:dyDescent="0.15">
      <c r="C191" s="35" t="s">
        <v>34</v>
      </c>
      <c r="F191" s="29"/>
      <c r="I191" s="29"/>
    </row>
    <row r="192" spans="3:9" ht="13" x14ac:dyDescent="0.15">
      <c r="C192" s="35" t="s">
        <v>34</v>
      </c>
      <c r="F192" s="29"/>
      <c r="I192" s="29"/>
    </row>
    <row r="193" spans="3:9" x14ac:dyDescent="0.15">
      <c r="C193" s="24" t="s">
        <v>34</v>
      </c>
      <c r="F193" s="29"/>
      <c r="I193" s="29"/>
    </row>
    <row r="194" spans="3:9" x14ac:dyDescent="0.15">
      <c r="C194" s="24" t="s">
        <v>34</v>
      </c>
      <c r="F194" s="29"/>
      <c r="I194" s="29"/>
    </row>
    <row r="195" spans="3:9" x14ac:dyDescent="0.15">
      <c r="C195" s="24" t="s">
        <v>34</v>
      </c>
      <c r="F195" s="29"/>
      <c r="I195" s="29"/>
    </row>
    <row r="196" spans="3:9" x14ac:dyDescent="0.15">
      <c r="C196" s="24" t="s">
        <v>34</v>
      </c>
      <c r="F196" s="29"/>
      <c r="I196" s="29"/>
    </row>
    <row r="197" spans="3:9" x14ac:dyDescent="0.15">
      <c r="C197" s="24" t="s">
        <v>34</v>
      </c>
      <c r="F197" s="29"/>
      <c r="I197" s="29"/>
    </row>
    <row r="198" spans="3:9" x14ac:dyDescent="0.15">
      <c r="C198" s="24" t="s">
        <v>34</v>
      </c>
      <c r="F198" s="29"/>
      <c r="I198" s="29"/>
    </row>
    <row r="199" spans="3:9" x14ac:dyDescent="0.15">
      <c r="C199" s="24" t="s">
        <v>34</v>
      </c>
      <c r="F199" s="29"/>
      <c r="I199" s="29"/>
    </row>
    <row r="200" spans="3:9" x14ac:dyDescent="0.15">
      <c r="C200" s="24" t="s">
        <v>34</v>
      </c>
      <c r="F200" s="29"/>
      <c r="I200" s="29"/>
    </row>
    <row r="201" spans="3:9" x14ac:dyDescent="0.15">
      <c r="C201" s="24" t="s">
        <v>34</v>
      </c>
      <c r="F201" s="29"/>
      <c r="I201" s="29"/>
    </row>
    <row r="202" spans="3:9" x14ac:dyDescent="0.15">
      <c r="C202" s="24" t="s">
        <v>34</v>
      </c>
      <c r="F202" s="29"/>
      <c r="I202" s="29"/>
    </row>
    <row r="203" spans="3:9" x14ac:dyDescent="0.15">
      <c r="C203" s="24" t="s">
        <v>34</v>
      </c>
      <c r="F203" s="29"/>
      <c r="I203" s="29"/>
    </row>
    <row r="204" spans="3:9" x14ac:dyDescent="0.15">
      <c r="C204" s="24" t="s">
        <v>34</v>
      </c>
      <c r="F204" s="29"/>
      <c r="I204" s="29"/>
    </row>
    <row r="205" spans="3:9" x14ac:dyDescent="0.15">
      <c r="C205" s="24" t="s">
        <v>34</v>
      </c>
      <c r="F205" s="29"/>
      <c r="I205" s="29"/>
    </row>
    <row r="206" spans="3:9" x14ac:dyDescent="0.15">
      <c r="F206" s="29"/>
      <c r="I206" s="29"/>
    </row>
    <row r="207" spans="3:9" x14ac:dyDescent="0.15">
      <c r="F207" s="29"/>
      <c r="I207" s="29"/>
    </row>
    <row r="208" spans="3:9" x14ac:dyDescent="0.15">
      <c r="F208" s="29"/>
      <c r="I208" s="29"/>
    </row>
    <row r="209" spans="6:9" x14ac:dyDescent="0.15">
      <c r="F209" s="29"/>
      <c r="I209" s="29"/>
    </row>
    <row r="210" spans="6:9" x14ac:dyDescent="0.15">
      <c r="F210" s="29"/>
      <c r="I210" s="29"/>
    </row>
    <row r="211" spans="6:9" x14ac:dyDescent="0.15">
      <c r="F211" s="29"/>
      <c r="I211" s="29"/>
    </row>
    <row r="212" spans="6:9" x14ac:dyDescent="0.15">
      <c r="F212" s="29"/>
      <c r="I212" s="29"/>
    </row>
    <row r="213" spans="6:9" x14ac:dyDescent="0.15">
      <c r="F213" s="29"/>
      <c r="I213" s="29"/>
    </row>
    <row r="214" spans="6:9" x14ac:dyDescent="0.15">
      <c r="F214" s="29"/>
      <c r="I214" s="29"/>
    </row>
    <row r="215" spans="6:9" x14ac:dyDescent="0.15">
      <c r="F215" s="29"/>
      <c r="I215" s="29"/>
    </row>
    <row r="216" spans="6:9" x14ac:dyDescent="0.15">
      <c r="F216" s="29"/>
      <c r="I216" s="29"/>
    </row>
    <row r="217" spans="6:9" x14ac:dyDescent="0.15">
      <c r="F217" s="29"/>
      <c r="I217" s="29"/>
    </row>
    <row r="218" spans="6:9" x14ac:dyDescent="0.15">
      <c r="F218" s="29"/>
      <c r="I218" s="29"/>
    </row>
    <row r="219" spans="6:9" x14ac:dyDescent="0.15">
      <c r="F219" s="29"/>
      <c r="I219" s="29"/>
    </row>
    <row r="220" spans="6:9" x14ac:dyDescent="0.15">
      <c r="F220" s="29"/>
      <c r="I220" s="29"/>
    </row>
    <row r="221" spans="6:9" x14ac:dyDescent="0.15">
      <c r="F221" s="29"/>
      <c r="I221" s="29"/>
    </row>
    <row r="222" spans="6:9" x14ac:dyDescent="0.15">
      <c r="F222" s="29"/>
      <c r="I222" s="29"/>
    </row>
    <row r="223" spans="6:9" x14ac:dyDescent="0.15">
      <c r="F223" s="29"/>
      <c r="I223" s="29"/>
    </row>
    <row r="224" spans="6:9" x14ac:dyDescent="0.15">
      <c r="F224" s="29"/>
      <c r="I224" s="29"/>
    </row>
    <row r="225" spans="6:9" x14ac:dyDescent="0.15">
      <c r="F225" s="29"/>
      <c r="I225" s="29"/>
    </row>
    <row r="226" spans="6:9" x14ac:dyDescent="0.15">
      <c r="F226" s="29"/>
      <c r="I226" s="29"/>
    </row>
    <row r="227" spans="6:9" x14ac:dyDescent="0.15">
      <c r="F227" s="29"/>
      <c r="I227" s="29"/>
    </row>
    <row r="228" spans="6:9" x14ac:dyDescent="0.15">
      <c r="F228" s="29"/>
      <c r="I228" s="29"/>
    </row>
    <row r="229" spans="6:9" x14ac:dyDescent="0.15">
      <c r="F229" s="29"/>
      <c r="I229" s="29"/>
    </row>
    <row r="230" spans="6:9" x14ac:dyDescent="0.15">
      <c r="F230" s="29"/>
      <c r="I230" s="29"/>
    </row>
    <row r="231" spans="6:9" x14ac:dyDescent="0.15">
      <c r="F231" s="29"/>
      <c r="I231" s="29"/>
    </row>
    <row r="232" spans="6:9" x14ac:dyDescent="0.15">
      <c r="F232" s="29"/>
      <c r="I232" s="29"/>
    </row>
    <row r="233" spans="6:9" x14ac:dyDescent="0.15">
      <c r="F233" s="29"/>
      <c r="I233" s="29"/>
    </row>
    <row r="234" spans="6:9" x14ac:dyDescent="0.15">
      <c r="F234" s="29"/>
      <c r="I234" s="29"/>
    </row>
    <row r="235" spans="6:9" x14ac:dyDescent="0.15">
      <c r="F235" s="29"/>
      <c r="I235" s="29"/>
    </row>
    <row r="236" spans="6:9" x14ac:dyDescent="0.15">
      <c r="F236" s="29"/>
      <c r="I236" s="29"/>
    </row>
    <row r="237" spans="6:9" x14ac:dyDescent="0.15">
      <c r="F237" s="29"/>
      <c r="I237" s="29"/>
    </row>
    <row r="238" spans="6:9" x14ac:dyDescent="0.15">
      <c r="F238" s="29"/>
      <c r="I238" s="29"/>
    </row>
    <row r="239" spans="6:9" x14ac:dyDescent="0.15">
      <c r="F239" s="29"/>
      <c r="I239" s="29"/>
    </row>
    <row r="240" spans="6:9" x14ac:dyDescent="0.15">
      <c r="F240" s="29"/>
      <c r="I240" s="29"/>
    </row>
    <row r="241" spans="6:9" x14ac:dyDescent="0.15">
      <c r="F241" s="29"/>
      <c r="I241" s="29"/>
    </row>
    <row r="242" spans="6:9" x14ac:dyDescent="0.15">
      <c r="F242" s="29"/>
      <c r="I242" s="29"/>
    </row>
    <row r="243" spans="6:9" x14ac:dyDescent="0.15">
      <c r="F243" s="29"/>
      <c r="I243" s="29"/>
    </row>
    <row r="244" spans="6:9" x14ac:dyDescent="0.15">
      <c r="F244" s="29"/>
      <c r="I244" s="29"/>
    </row>
    <row r="245" spans="6:9" x14ac:dyDescent="0.15">
      <c r="F245" s="29"/>
      <c r="I245" s="29"/>
    </row>
    <row r="246" spans="6:9" x14ac:dyDescent="0.15">
      <c r="F246" s="29"/>
      <c r="I246" s="29"/>
    </row>
    <row r="247" spans="6:9" x14ac:dyDescent="0.15">
      <c r="F247" s="29"/>
      <c r="I247" s="29"/>
    </row>
    <row r="248" spans="6:9" x14ac:dyDescent="0.15">
      <c r="F248" s="29"/>
      <c r="I248" s="29"/>
    </row>
    <row r="249" spans="6:9" x14ac:dyDescent="0.15">
      <c r="F249" s="29"/>
      <c r="I249" s="29"/>
    </row>
    <row r="250" spans="6:9" x14ac:dyDescent="0.15">
      <c r="F250" s="29"/>
      <c r="I250" s="29"/>
    </row>
    <row r="251" spans="6:9" x14ac:dyDescent="0.15">
      <c r="F251" s="29"/>
      <c r="I251" s="29"/>
    </row>
    <row r="252" spans="6:9" x14ac:dyDescent="0.15">
      <c r="F252" s="29"/>
      <c r="I252" s="29"/>
    </row>
    <row r="253" spans="6:9" x14ac:dyDescent="0.15">
      <c r="F253" s="29"/>
      <c r="I253" s="29"/>
    </row>
    <row r="254" spans="6:9" x14ac:dyDescent="0.15">
      <c r="F254" s="29"/>
      <c r="I254" s="29"/>
    </row>
    <row r="255" spans="6:9" x14ac:dyDescent="0.15">
      <c r="F255" s="29"/>
      <c r="I255" s="29"/>
    </row>
    <row r="256" spans="6:9" x14ac:dyDescent="0.15">
      <c r="F256" s="29"/>
      <c r="I256" s="29"/>
    </row>
    <row r="257" spans="6:9" x14ac:dyDescent="0.15">
      <c r="F257" s="29"/>
      <c r="I257" s="29"/>
    </row>
    <row r="258" spans="6:9" x14ac:dyDescent="0.15">
      <c r="F258" s="29"/>
      <c r="I258" s="29"/>
    </row>
    <row r="259" spans="6:9" x14ac:dyDescent="0.15">
      <c r="F259" s="29"/>
      <c r="I259" s="29"/>
    </row>
    <row r="260" spans="6:9" x14ac:dyDescent="0.15">
      <c r="F260" s="29"/>
      <c r="I260" s="29"/>
    </row>
    <row r="261" spans="6:9" x14ac:dyDescent="0.15">
      <c r="F261" s="29"/>
      <c r="I261" s="29"/>
    </row>
    <row r="262" spans="6:9" x14ac:dyDescent="0.15">
      <c r="F262" s="29"/>
      <c r="I262" s="29"/>
    </row>
    <row r="263" spans="6:9" x14ac:dyDescent="0.15">
      <c r="F263" s="29"/>
      <c r="I263" s="29"/>
    </row>
    <row r="264" spans="6:9" x14ac:dyDescent="0.15">
      <c r="F264" s="29"/>
      <c r="I264" s="29"/>
    </row>
    <row r="265" spans="6:9" x14ac:dyDescent="0.15">
      <c r="F265" s="29"/>
      <c r="I265" s="29"/>
    </row>
    <row r="266" spans="6:9" x14ac:dyDescent="0.15">
      <c r="F266" s="29"/>
      <c r="I266" s="29"/>
    </row>
    <row r="267" spans="6:9" x14ac:dyDescent="0.15">
      <c r="F267" s="29"/>
      <c r="I267" s="29"/>
    </row>
    <row r="268" spans="6:9" x14ac:dyDescent="0.15">
      <c r="F268" s="29"/>
      <c r="I268" s="29"/>
    </row>
    <row r="269" spans="6:9" x14ac:dyDescent="0.15">
      <c r="F269" s="29"/>
      <c r="I269" s="29"/>
    </row>
    <row r="270" spans="6:9" x14ac:dyDescent="0.15">
      <c r="F270" s="29"/>
      <c r="I270" s="29"/>
    </row>
    <row r="271" spans="6:9" x14ac:dyDescent="0.15">
      <c r="F271" s="29"/>
      <c r="I271" s="29"/>
    </row>
    <row r="272" spans="6:9" x14ac:dyDescent="0.15">
      <c r="F272" s="29"/>
      <c r="I272" s="29"/>
    </row>
    <row r="273" spans="6:9" x14ac:dyDescent="0.15">
      <c r="F273" s="29"/>
      <c r="I273" s="29"/>
    </row>
    <row r="274" spans="6:9" x14ac:dyDescent="0.15">
      <c r="F274" s="29"/>
      <c r="I274" s="29"/>
    </row>
    <row r="275" spans="6:9" x14ac:dyDescent="0.15">
      <c r="F275" s="29"/>
      <c r="I275" s="29"/>
    </row>
    <row r="276" spans="6:9" x14ac:dyDescent="0.15">
      <c r="F276" s="29"/>
      <c r="I276" s="29"/>
    </row>
    <row r="277" spans="6:9" x14ac:dyDescent="0.15">
      <c r="F277" s="29"/>
      <c r="I277" s="29"/>
    </row>
    <row r="278" spans="6:9" x14ac:dyDescent="0.15">
      <c r="F278" s="29"/>
      <c r="I278" s="29"/>
    </row>
    <row r="279" spans="6:9" x14ac:dyDescent="0.15">
      <c r="F279" s="29"/>
      <c r="I279" s="29"/>
    </row>
    <row r="280" spans="6:9" x14ac:dyDescent="0.15">
      <c r="F280" s="29"/>
      <c r="I280" s="29"/>
    </row>
    <row r="281" spans="6:9" x14ac:dyDescent="0.15">
      <c r="F281" s="29"/>
      <c r="I281" s="29"/>
    </row>
    <row r="282" spans="6:9" x14ac:dyDescent="0.15">
      <c r="F282" s="29"/>
      <c r="I282" s="29"/>
    </row>
    <row r="283" spans="6:9" x14ac:dyDescent="0.15">
      <c r="F283" s="29"/>
      <c r="I283" s="29"/>
    </row>
    <row r="284" spans="6:9" x14ac:dyDescent="0.15">
      <c r="F284" s="29"/>
      <c r="I284" s="29"/>
    </row>
    <row r="285" spans="6:9" x14ac:dyDescent="0.15">
      <c r="F285" s="29"/>
      <c r="I285" s="29"/>
    </row>
    <row r="286" spans="6:9" x14ac:dyDescent="0.15">
      <c r="F286" s="29"/>
      <c r="I286" s="29"/>
    </row>
    <row r="287" spans="6:9" x14ac:dyDescent="0.15">
      <c r="F287" s="29"/>
      <c r="I287" s="29"/>
    </row>
    <row r="288" spans="6:9" x14ac:dyDescent="0.15">
      <c r="F288" s="29"/>
      <c r="I288" s="29"/>
    </row>
    <row r="289" spans="6:9" x14ac:dyDescent="0.15">
      <c r="F289" s="29"/>
      <c r="I289" s="29"/>
    </row>
    <row r="290" spans="6:9" x14ac:dyDescent="0.15">
      <c r="F290" s="29"/>
      <c r="I290" s="29"/>
    </row>
    <row r="291" spans="6:9" x14ac:dyDescent="0.15">
      <c r="F291" s="29"/>
      <c r="I291" s="29"/>
    </row>
    <row r="292" spans="6:9" x14ac:dyDescent="0.15">
      <c r="F292" s="29"/>
      <c r="I292" s="29"/>
    </row>
    <row r="293" spans="6:9" x14ac:dyDescent="0.15">
      <c r="F293" s="29"/>
      <c r="I293" s="29"/>
    </row>
    <row r="294" spans="6:9" x14ac:dyDescent="0.15">
      <c r="F294" s="29"/>
      <c r="I294" s="29"/>
    </row>
    <row r="295" spans="6:9" x14ac:dyDescent="0.15">
      <c r="F295" s="29"/>
      <c r="I295" s="29"/>
    </row>
    <row r="296" spans="6:9" x14ac:dyDescent="0.15">
      <c r="F296" s="29"/>
      <c r="I296" s="29"/>
    </row>
    <row r="297" spans="6:9" x14ac:dyDescent="0.15">
      <c r="F297" s="29"/>
      <c r="I297" s="29"/>
    </row>
    <row r="298" spans="6:9" x14ac:dyDescent="0.15">
      <c r="F298" s="29"/>
      <c r="I298" s="29"/>
    </row>
    <row r="299" spans="6:9" x14ac:dyDescent="0.15">
      <c r="F299" s="29"/>
      <c r="I299" s="29"/>
    </row>
    <row r="300" spans="6:9" x14ac:dyDescent="0.15">
      <c r="F300" s="29"/>
      <c r="I300" s="29"/>
    </row>
    <row r="301" spans="6:9" x14ac:dyDescent="0.15">
      <c r="F301" s="29"/>
      <c r="I301" s="29"/>
    </row>
    <row r="302" spans="6:9" x14ac:dyDescent="0.15">
      <c r="F302" s="29"/>
      <c r="I302" s="29"/>
    </row>
    <row r="303" spans="6:9" x14ac:dyDescent="0.15">
      <c r="F303" s="29"/>
      <c r="I303" s="29"/>
    </row>
    <row r="304" spans="6:9" x14ac:dyDescent="0.15">
      <c r="F304" s="29"/>
      <c r="I304" s="29"/>
    </row>
    <row r="305" spans="6:9" x14ac:dyDescent="0.15">
      <c r="F305" s="29"/>
      <c r="I305" s="29"/>
    </row>
    <row r="306" spans="6:9" x14ac:dyDescent="0.15">
      <c r="F306" s="29"/>
      <c r="I306" s="29"/>
    </row>
    <row r="307" spans="6:9" x14ac:dyDescent="0.15">
      <c r="F307" s="29"/>
      <c r="I307" s="29"/>
    </row>
    <row r="308" spans="6:9" x14ac:dyDescent="0.15">
      <c r="F308" s="29"/>
      <c r="I308" s="29"/>
    </row>
    <row r="309" spans="6:9" x14ac:dyDescent="0.15">
      <c r="F309" s="29"/>
      <c r="I309" s="29"/>
    </row>
    <row r="310" spans="6:9" x14ac:dyDescent="0.15">
      <c r="F310" s="29"/>
      <c r="I310" s="29"/>
    </row>
    <row r="311" spans="6:9" x14ac:dyDescent="0.15">
      <c r="F311" s="29"/>
      <c r="I311" s="29"/>
    </row>
    <row r="312" spans="6:9" x14ac:dyDescent="0.15">
      <c r="F312" s="29"/>
      <c r="I312" s="29"/>
    </row>
    <row r="313" spans="6:9" x14ac:dyDescent="0.15">
      <c r="F313" s="29"/>
      <c r="I313" s="29"/>
    </row>
    <row r="314" spans="6:9" x14ac:dyDescent="0.15">
      <c r="F314" s="29"/>
      <c r="I314" s="29"/>
    </row>
    <row r="315" spans="6:9" x14ac:dyDescent="0.15">
      <c r="F315" s="29"/>
      <c r="I315" s="29"/>
    </row>
    <row r="316" spans="6:9" x14ac:dyDescent="0.15">
      <c r="F316" s="29"/>
      <c r="I316" s="29"/>
    </row>
    <row r="317" spans="6:9" x14ac:dyDescent="0.15">
      <c r="F317" s="29"/>
      <c r="I317" s="29"/>
    </row>
    <row r="318" spans="6:9" x14ac:dyDescent="0.15">
      <c r="F318" s="29"/>
      <c r="I318" s="29"/>
    </row>
    <row r="319" spans="6:9" x14ac:dyDescent="0.15">
      <c r="F319" s="29"/>
      <c r="I319" s="29"/>
    </row>
    <row r="320" spans="6:9" x14ac:dyDescent="0.15">
      <c r="F320" s="29"/>
      <c r="I320" s="29"/>
    </row>
    <row r="321" spans="6:9" x14ac:dyDescent="0.15">
      <c r="F321" s="29"/>
      <c r="I321" s="29"/>
    </row>
    <row r="322" spans="6:9" x14ac:dyDescent="0.15">
      <c r="F322" s="29"/>
      <c r="I322" s="29"/>
    </row>
    <row r="323" spans="6:9" x14ac:dyDescent="0.15">
      <c r="F323" s="29"/>
      <c r="I323" s="29"/>
    </row>
    <row r="324" spans="6:9" x14ac:dyDescent="0.15">
      <c r="F324" s="29"/>
      <c r="I324" s="29"/>
    </row>
    <row r="325" spans="6:9" x14ac:dyDescent="0.15">
      <c r="F325" s="29"/>
      <c r="I325" s="29"/>
    </row>
    <row r="326" spans="6:9" x14ac:dyDescent="0.15">
      <c r="F326" s="29"/>
      <c r="I326" s="29"/>
    </row>
    <row r="327" spans="6:9" x14ac:dyDescent="0.15">
      <c r="F327" s="29"/>
      <c r="I327" s="29"/>
    </row>
    <row r="328" spans="6:9" x14ac:dyDescent="0.15">
      <c r="F328" s="29"/>
      <c r="I328" s="29"/>
    </row>
    <row r="329" spans="6:9" x14ac:dyDescent="0.15">
      <c r="F329" s="29"/>
      <c r="I329" s="29"/>
    </row>
    <row r="330" spans="6:9" x14ac:dyDescent="0.15">
      <c r="F330" s="29"/>
      <c r="I330" s="29"/>
    </row>
    <row r="331" spans="6:9" x14ac:dyDescent="0.15">
      <c r="F331" s="29"/>
      <c r="I331" s="29"/>
    </row>
    <row r="332" spans="6:9" x14ac:dyDescent="0.15">
      <c r="F332" s="29"/>
      <c r="I332" s="29"/>
    </row>
    <row r="333" spans="6:9" x14ac:dyDescent="0.15">
      <c r="F333" s="29"/>
      <c r="I333" s="29"/>
    </row>
    <row r="334" spans="6:9" x14ac:dyDescent="0.15">
      <c r="F334" s="29"/>
      <c r="I334" s="29"/>
    </row>
    <row r="335" spans="6:9" x14ac:dyDescent="0.15">
      <c r="F335" s="29"/>
      <c r="I335" s="29"/>
    </row>
    <row r="336" spans="6:9" x14ac:dyDescent="0.15">
      <c r="F336" s="29"/>
      <c r="I336" s="29"/>
    </row>
    <row r="337" spans="6:9" x14ac:dyDescent="0.15">
      <c r="F337" s="29"/>
      <c r="I337" s="29"/>
    </row>
    <row r="338" spans="6:9" x14ac:dyDescent="0.15">
      <c r="F338" s="29"/>
      <c r="I338" s="29"/>
    </row>
    <row r="339" spans="6:9" x14ac:dyDescent="0.15">
      <c r="F339" s="29"/>
      <c r="I339" s="29"/>
    </row>
    <row r="340" spans="6:9" x14ac:dyDescent="0.15">
      <c r="F340" s="29"/>
      <c r="I340" s="29"/>
    </row>
    <row r="341" spans="6:9" x14ac:dyDescent="0.15">
      <c r="F341" s="29"/>
      <c r="I341" s="29"/>
    </row>
    <row r="342" spans="6:9" x14ac:dyDescent="0.15">
      <c r="F342" s="29"/>
      <c r="I342" s="29"/>
    </row>
    <row r="343" spans="6:9" x14ac:dyDescent="0.15">
      <c r="F343" s="29"/>
      <c r="I343" s="29"/>
    </row>
    <row r="344" spans="6:9" x14ac:dyDescent="0.15">
      <c r="F344" s="29"/>
      <c r="I344" s="29"/>
    </row>
    <row r="345" spans="6:9" x14ac:dyDescent="0.15">
      <c r="F345" s="29"/>
      <c r="I345" s="29"/>
    </row>
    <row r="346" spans="6:9" x14ac:dyDescent="0.15">
      <c r="F346" s="29"/>
      <c r="I346" s="29"/>
    </row>
    <row r="347" spans="6:9" x14ac:dyDescent="0.15">
      <c r="F347" s="29"/>
      <c r="I347" s="29"/>
    </row>
    <row r="348" spans="6:9" x14ac:dyDescent="0.15">
      <c r="F348" s="29"/>
      <c r="I348" s="29"/>
    </row>
    <row r="349" spans="6:9" x14ac:dyDescent="0.15">
      <c r="F349" s="29"/>
      <c r="I349" s="29"/>
    </row>
    <row r="350" spans="6:9" x14ac:dyDescent="0.15">
      <c r="F350" s="29"/>
      <c r="I350" s="29"/>
    </row>
    <row r="351" spans="6:9" x14ac:dyDescent="0.15">
      <c r="F351" s="29"/>
      <c r="I351" s="29"/>
    </row>
    <row r="352" spans="6:9" x14ac:dyDescent="0.15">
      <c r="F352" s="29"/>
      <c r="I352" s="29"/>
    </row>
    <row r="353" spans="6:9" x14ac:dyDescent="0.15">
      <c r="F353" s="29"/>
      <c r="I353" s="29"/>
    </row>
    <row r="354" spans="6:9" x14ac:dyDescent="0.15">
      <c r="F354" s="29"/>
      <c r="I354" s="29"/>
    </row>
    <row r="355" spans="6:9" x14ac:dyDescent="0.15">
      <c r="F355" s="29"/>
      <c r="I355" s="29"/>
    </row>
    <row r="356" spans="6:9" x14ac:dyDescent="0.15">
      <c r="F356" s="29"/>
      <c r="I356" s="29"/>
    </row>
    <row r="357" spans="6:9" x14ac:dyDescent="0.15">
      <c r="F357" s="29"/>
      <c r="I357" s="29"/>
    </row>
    <row r="358" spans="6:9" x14ac:dyDescent="0.15">
      <c r="F358" s="29"/>
      <c r="I358" s="29"/>
    </row>
    <row r="359" spans="6:9" x14ac:dyDescent="0.15">
      <c r="F359" s="29"/>
      <c r="I359" s="29"/>
    </row>
    <row r="360" spans="6:9" x14ac:dyDescent="0.15">
      <c r="F360" s="29"/>
      <c r="I360" s="29"/>
    </row>
    <row r="361" spans="6:9" x14ac:dyDescent="0.15">
      <c r="F361" s="29"/>
      <c r="I361" s="29"/>
    </row>
    <row r="362" spans="6:9" x14ac:dyDescent="0.15">
      <c r="F362" s="29"/>
      <c r="I362" s="29"/>
    </row>
    <row r="363" spans="6:9" x14ac:dyDescent="0.15">
      <c r="F363" s="29"/>
      <c r="I363" s="29"/>
    </row>
    <row r="364" spans="6:9" x14ac:dyDescent="0.15">
      <c r="F364" s="29"/>
      <c r="I364" s="29"/>
    </row>
    <row r="365" spans="6:9" x14ac:dyDescent="0.15">
      <c r="F365" s="29"/>
      <c r="I365" s="29"/>
    </row>
    <row r="366" spans="6:9" x14ac:dyDescent="0.15">
      <c r="F366" s="29"/>
      <c r="I366" s="29"/>
    </row>
    <row r="367" spans="6:9" x14ac:dyDescent="0.15">
      <c r="F367" s="29"/>
      <c r="I367" s="29"/>
    </row>
    <row r="368" spans="6:9" x14ac:dyDescent="0.15">
      <c r="F368" s="29"/>
      <c r="I368" s="29"/>
    </row>
    <row r="369" spans="6:9" x14ac:dyDescent="0.15">
      <c r="F369" s="29"/>
      <c r="I369" s="29"/>
    </row>
    <row r="370" spans="6:9" x14ac:dyDescent="0.15">
      <c r="F370" s="29"/>
      <c r="I370" s="29"/>
    </row>
    <row r="371" spans="6:9" x14ac:dyDescent="0.15">
      <c r="F371" s="29"/>
      <c r="I371" s="29"/>
    </row>
    <row r="372" spans="6:9" x14ac:dyDescent="0.15">
      <c r="F372" s="29"/>
      <c r="I372" s="29"/>
    </row>
    <row r="373" spans="6:9" x14ac:dyDescent="0.15">
      <c r="F373" s="29"/>
      <c r="I373" s="29"/>
    </row>
    <row r="374" spans="6:9" x14ac:dyDescent="0.15">
      <c r="F374" s="29"/>
      <c r="I374" s="29"/>
    </row>
    <row r="375" spans="6:9" x14ac:dyDescent="0.15">
      <c r="F375" s="29"/>
      <c r="I375" s="29"/>
    </row>
    <row r="376" spans="6:9" x14ac:dyDescent="0.15">
      <c r="F376" s="29"/>
      <c r="I376" s="29"/>
    </row>
    <row r="377" spans="6:9" x14ac:dyDescent="0.15">
      <c r="F377" s="29"/>
      <c r="I377" s="29"/>
    </row>
    <row r="378" spans="6:9" x14ac:dyDescent="0.15">
      <c r="F378" s="29"/>
      <c r="I378" s="29"/>
    </row>
    <row r="379" spans="6:9" x14ac:dyDescent="0.15">
      <c r="F379" s="29"/>
      <c r="I379" s="29"/>
    </row>
    <row r="380" spans="6:9" x14ac:dyDescent="0.15">
      <c r="F380" s="29"/>
      <c r="I380" s="29"/>
    </row>
    <row r="381" spans="6:9" x14ac:dyDescent="0.15">
      <c r="F381" s="29"/>
      <c r="I381" s="29"/>
    </row>
    <row r="382" spans="6:9" x14ac:dyDescent="0.15">
      <c r="F382" s="29"/>
      <c r="I382" s="29"/>
    </row>
    <row r="383" spans="6:9" x14ac:dyDescent="0.15">
      <c r="F383" s="29"/>
      <c r="I383" s="29"/>
    </row>
    <row r="384" spans="6:9" x14ac:dyDescent="0.15">
      <c r="F384" s="29"/>
      <c r="I384" s="29"/>
    </row>
    <row r="385" spans="6:9" x14ac:dyDescent="0.15">
      <c r="F385" s="29"/>
      <c r="I385" s="29"/>
    </row>
    <row r="386" spans="6:9" x14ac:dyDescent="0.15">
      <c r="F386" s="29"/>
      <c r="I386" s="29"/>
    </row>
    <row r="387" spans="6:9" x14ac:dyDescent="0.15">
      <c r="F387" s="29"/>
      <c r="I387" s="29"/>
    </row>
    <row r="388" spans="6:9" x14ac:dyDescent="0.15">
      <c r="F388" s="29"/>
      <c r="I388" s="29"/>
    </row>
    <row r="389" spans="6:9" x14ac:dyDescent="0.15">
      <c r="F389" s="29"/>
      <c r="I389" s="29"/>
    </row>
    <row r="390" spans="6:9" x14ac:dyDescent="0.15">
      <c r="F390" s="29"/>
      <c r="I390" s="29"/>
    </row>
    <row r="391" spans="6:9" x14ac:dyDescent="0.15">
      <c r="F391" s="29"/>
      <c r="I391" s="29"/>
    </row>
    <row r="392" spans="6:9" x14ac:dyDescent="0.15">
      <c r="F392" s="29"/>
      <c r="I392" s="29"/>
    </row>
    <row r="393" spans="6:9" x14ac:dyDescent="0.15">
      <c r="F393" s="29"/>
      <c r="I393" s="29"/>
    </row>
    <row r="394" spans="6:9" x14ac:dyDescent="0.15">
      <c r="F394" s="29"/>
      <c r="I394" s="29"/>
    </row>
    <row r="395" spans="6:9" x14ac:dyDescent="0.15">
      <c r="F395" s="29"/>
      <c r="I395" s="29"/>
    </row>
    <row r="396" spans="6:9" x14ac:dyDescent="0.15">
      <c r="F396" s="29"/>
      <c r="I396" s="29"/>
    </row>
    <row r="397" spans="6:9" x14ac:dyDescent="0.15">
      <c r="F397" s="29"/>
      <c r="I397" s="29"/>
    </row>
    <row r="398" spans="6:9" x14ac:dyDescent="0.15">
      <c r="F398" s="29"/>
      <c r="I398" s="29"/>
    </row>
    <row r="399" spans="6:9" x14ac:dyDescent="0.15">
      <c r="F399" s="29"/>
      <c r="I399" s="29"/>
    </row>
    <row r="400" spans="6:9" x14ac:dyDescent="0.15">
      <c r="F400" s="29"/>
      <c r="I400" s="29"/>
    </row>
    <row r="401" spans="6:9" x14ac:dyDescent="0.15">
      <c r="F401" s="29"/>
      <c r="I401" s="29"/>
    </row>
    <row r="402" spans="6:9" x14ac:dyDescent="0.15">
      <c r="F402" s="29"/>
      <c r="I402" s="29"/>
    </row>
    <row r="403" spans="6:9" x14ac:dyDescent="0.15">
      <c r="F403" s="29"/>
      <c r="I403" s="29"/>
    </row>
    <row r="404" spans="6:9" x14ac:dyDescent="0.15">
      <c r="F404" s="29"/>
      <c r="I404" s="29"/>
    </row>
    <row r="405" spans="6:9" x14ac:dyDescent="0.15">
      <c r="F405" s="29"/>
      <c r="I405" s="29"/>
    </row>
    <row r="406" spans="6:9" x14ac:dyDescent="0.15">
      <c r="F406" s="29"/>
      <c r="I406" s="29"/>
    </row>
    <row r="407" spans="6:9" x14ac:dyDescent="0.15">
      <c r="F407" s="29"/>
      <c r="I407" s="29"/>
    </row>
    <row r="408" spans="6:9" x14ac:dyDescent="0.15">
      <c r="F408" s="29"/>
      <c r="I408" s="29"/>
    </row>
    <row r="409" spans="6:9" x14ac:dyDescent="0.15">
      <c r="F409" s="29"/>
      <c r="I409" s="29"/>
    </row>
    <row r="410" spans="6:9" x14ac:dyDescent="0.15">
      <c r="F410" s="29"/>
      <c r="I410" s="29"/>
    </row>
    <row r="411" spans="6:9" x14ac:dyDescent="0.15">
      <c r="F411" s="29"/>
      <c r="I411" s="29"/>
    </row>
    <row r="412" spans="6:9" x14ac:dyDescent="0.15">
      <c r="F412" s="29"/>
      <c r="I412" s="29"/>
    </row>
    <row r="413" spans="6:9" x14ac:dyDescent="0.15">
      <c r="F413" s="29"/>
      <c r="I413" s="29"/>
    </row>
    <row r="414" spans="6:9" x14ac:dyDescent="0.15">
      <c r="F414" s="29"/>
      <c r="I414" s="29"/>
    </row>
    <row r="415" spans="6:9" x14ac:dyDescent="0.15">
      <c r="F415" s="29"/>
      <c r="I415" s="29"/>
    </row>
    <row r="416" spans="6:9" x14ac:dyDescent="0.15">
      <c r="F416" s="29"/>
      <c r="I416" s="29"/>
    </row>
    <row r="417" spans="6:9" x14ac:dyDescent="0.15">
      <c r="F417" s="29"/>
      <c r="I417" s="29"/>
    </row>
    <row r="418" spans="6:9" x14ac:dyDescent="0.15">
      <c r="F418" s="29"/>
      <c r="I418" s="29"/>
    </row>
    <row r="419" spans="6:9" x14ac:dyDescent="0.15">
      <c r="F419" s="29"/>
      <c r="I419" s="29"/>
    </row>
    <row r="420" spans="6:9" x14ac:dyDescent="0.15">
      <c r="F420" s="29"/>
      <c r="I420" s="29"/>
    </row>
    <row r="421" spans="6:9" x14ac:dyDescent="0.15">
      <c r="F421" s="29"/>
      <c r="I421" s="29"/>
    </row>
    <row r="422" spans="6:9" x14ac:dyDescent="0.15">
      <c r="F422" s="29"/>
      <c r="I422" s="29"/>
    </row>
    <row r="423" spans="6:9" x14ac:dyDescent="0.15">
      <c r="F423" s="29"/>
      <c r="I423" s="29"/>
    </row>
    <row r="424" spans="6:9" x14ac:dyDescent="0.15">
      <c r="F424" s="29"/>
      <c r="I424" s="29"/>
    </row>
    <row r="425" spans="6:9" x14ac:dyDescent="0.15">
      <c r="F425" s="29"/>
      <c r="I425" s="29"/>
    </row>
    <row r="426" spans="6:9" x14ac:dyDescent="0.15">
      <c r="F426" s="29"/>
      <c r="I426" s="29"/>
    </row>
    <row r="427" spans="6:9" x14ac:dyDescent="0.15">
      <c r="F427" s="29"/>
      <c r="I427" s="29"/>
    </row>
    <row r="428" spans="6:9" x14ac:dyDescent="0.15">
      <c r="F428" s="29"/>
      <c r="I428" s="29"/>
    </row>
    <row r="429" spans="6:9" x14ac:dyDescent="0.15">
      <c r="F429" s="29"/>
      <c r="I429" s="29"/>
    </row>
    <row r="430" spans="6:9" x14ac:dyDescent="0.15">
      <c r="F430" s="29"/>
      <c r="I430" s="29"/>
    </row>
    <row r="431" spans="6:9" x14ac:dyDescent="0.15">
      <c r="F431" s="29"/>
      <c r="I431" s="29"/>
    </row>
    <row r="432" spans="6:9" x14ac:dyDescent="0.15">
      <c r="F432" s="29"/>
      <c r="I432" s="29"/>
    </row>
    <row r="433" spans="6:9" x14ac:dyDescent="0.15">
      <c r="F433" s="29"/>
      <c r="I433" s="29"/>
    </row>
    <row r="434" spans="6:9" x14ac:dyDescent="0.15">
      <c r="F434" s="29"/>
      <c r="I434" s="29"/>
    </row>
    <row r="435" spans="6:9" x14ac:dyDescent="0.15">
      <c r="F435" s="29"/>
      <c r="I435" s="29"/>
    </row>
    <row r="436" spans="6:9" x14ac:dyDescent="0.15">
      <c r="F436" s="29"/>
      <c r="I436" s="29"/>
    </row>
    <row r="437" spans="6:9" x14ac:dyDescent="0.15">
      <c r="F437" s="29"/>
      <c r="I437" s="29"/>
    </row>
    <row r="438" spans="6:9" x14ac:dyDescent="0.15">
      <c r="F438" s="29"/>
      <c r="I438" s="29"/>
    </row>
    <row r="439" spans="6:9" x14ac:dyDescent="0.15">
      <c r="F439" s="29"/>
      <c r="I439" s="29"/>
    </row>
    <row r="440" spans="6:9" x14ac:dyDescent="0.15">
      <c r="F440" s="29"/>
      <c r="I440" s="29"/>
    </row>
    <row r="441" spans="6:9" x14ac:dyDescent="0.15">
      <c r="F441" s="29"/>
      <c r="I441" s="29"/>
    </row>
    <row r="442" spans="6:9" x14ac:dyDescent="0.15">
      <c r="F442" s="29"/>
      <c r="I442" s="29"/>
    </row>
    <row r="443" spans="6:9" x14ac:dyDescent="0.15">
      <c r="F443" s="29"/>
      <c r="I443" s="29"/>
    </row>
    <row r="444" spans="6:9" x14ac:dyDescent="0.15">
      <c r="F444" s="29"/>
      <c r="I444" s="29"/>
    </row>
    <row r="445" spans="6:9" x14ac:dyDescent="0.15">
      <c r="F445" s="29"/>
      <c r="I445" s="29"/>
    </row>
    <row r="446" spans="6:9" x14ac:dyDescent="0.15">
      <c r="F446" s="29"/>
      <c r="I446" s="29"/>
    </row>
    <row r="447" spans="6:9" x14ac:dyDescent="0.15">
      <c r="F447" s="29"/>
      <c r="I447" s="29"/>
    </row>
    <row r="448" spans="6:9" x14ac:dyDescent="0.15">
      <c r="F448" s="29"/>
      <c r="I448" s="29"/>
    </row>
    <row r="449" spans="6:9" x14ac:dyDescent="0.15">
      <c r="F449" s="29"/>
      <c r="I449" s="29"/>
    </row>
    <row r="450" spans="6:9" x14ac:dyDescent="0.15">
      <c r="F450" s="29"/>
      <c r="I450" s="29"/>
    </row>
    <row r="451" spans="6:9" x14ac:dyDescent="0.15">
      <c r="F451" s="29"/>
      <c r="I451" s="29"/>
    </row>
    <row r="452" spans="6:9" x14ac:dyDescent="0.15">
      <c r="F452" s="29"/>
      <c r="I452" s="29"/>
    </row>
    <row r="453" spans="6:9" x14ac:dyDescent="0.15">
      <c r="F453" s="29"/>
      <c r="I453" s="29"/>
    </row>
    <row r="454" spans="6:9" x14ac:dyDescent="0.15">
      <c r="F454" s="29"/>
      <c r="I454" s="29"/>
    </row>
    <row r="455" spans="6:9" x14ac:dyDescent="0.15">
      <c r="F455" s="29"/>
      <c r="I455" s="29"/>
    </row>
    <row r="456" spans="6:9" x14ac:dyDescent="0.15">
      <c r="F456" s="29"/>
      <c r="I456" s="29"/>
    </row>
    <row r="457" spans="6:9" x14ac:dyDescent="0.15">
      <c r="F457" s="29"/>
      <c r="I457" s="29"/>
    </row>
    <row r="458" spans="6:9" x14ac:dyDescent="0.15">
      <c r="F458" s="29"/>
      <c r="I458" s="29"/>
    </row>
    <row r="459" spans="6:9" x14ac:dyDescent="0.15">
      <c r="F459" s="29"/>
      <c r="I459" s="29"/>
    </row>
    <row r="460" spans="6:9" x14ac:dyDescent="0.15">
      <c r="F460" s="29"/>
      <c r="I460" s="29"/>
    </row>
    <row r="461" spans="6:9" x14ac:dyDescent="0.15">
      <c r="F461" s="29"/>
      <c r="I461" s="29"/>
    </row>
    <row r="462" spans="6:9" x14ac:dyDescent="0.15">
      <c r="F462" s="29"/>
      <c r="I462" s="29"/>
    </row>
    <row r="463" spans="6:9" x14ac:dyDescent="0.15">
      <c r="F463" s="29"/>
      <c r="I463" s="29"/>
    </row>
    <row r="464" spans="6:9" x14ac:dyDescent="0.15">
      <c r="F464" s="29"/>
      <c r="I464" s="29"/>
    </row>
    <row r="465" spans="6:9" x14ac:dyDescent="0.15">
      <c r="F465" s="29"/>
      <c r="I465" s="29"/>
    </row>
    <row r="466" spans="6:9" x14ac:dyDescent="0.15">
      <c r="F466" s="29"/>
      <c r="I466" s="29"/>
    </row>
    <row r="467" spans="6:9" x14ac:dyDescent="0.15">
      <c r="F467" s="29"/>
      <c r="I467" s="29"/>
    </row>
    <row r="468" spans="6:9" x14ac:dyDescent="0.15">
      <c r="F468" s="29"/>
      <c r="I468" s="29"/>
    </row>
    <row r="469" spans="6:9" x14ac:dyDescent="0.15">
      <c r="F469" s="29"/>
      <c r="I469" s="29"/>
    </row>
    <row r="470" spans="6:9" x14ac:dyDescent="0.15">
      <c r="F470" s="29"/>
      <c r="I470" s="29"/>
    </row>
    <row r="471" spans="6:9" x14ac:dyDescent="0.15">
      <c r="F471" s="29"/>
      <c r="I471" s="29"/>
    </row>
    <row r="472" spans="6:9" x14ac:dyDescent="0.15">
      <c r="F472" s="29"/>
      <c r="I472" s="29"/>
    </row>
    <row r="473" spans="6:9" x14ac:dyDescent="0.15">
      <c r="F473" s="29"/>
      <c r="I473" s="29"/>
    </row>
    <row r="474" spans="6:9" x14ac:dyDescent="0.15">
      <c r="F474" s="29"/>
      <c r="I474" s="29"/>
    </row>
    <row r="475" spans="6:9" x14ac:dyDescent="0.15">
      <c r="F475" s="29"/>
      <c r="I475" s="29"/>
    </row>
    <row r="476" spans="6:9" x14ac:dyDescent="0.15">
      <c r="F476" s="29"/>
      <c r="I476" s="29"/>
    </row>
    <row r="477" spans="6:9" x14ac:dyDescent="0.15">
      <c r="F477" s="29"/>
      <c r="I477" s="29"/>
    </row>
    <row r="478" spans="6:9" x14ac:dyDescent="0.15">
      <c r="F478" s="29"/>
      <c r="I478" s="29"/>
    </row>
    <row r="479" spans="6:9" x14ac:dyDescent="0.15">
      <c r="F479" s="29"/>
      <c r="I479" s="29"/>
    </row>
    <row r="480" spans="6:9" x14ac:dyDescent="0.15">
      <c r="F480" s="29"/>
      <c r="I480" s="29"/>
    </row>
    <row r="481" spans="6:9" x14ac:dyDescent="0.15">
      <c r="F481" s="29"/>
      <c r="I481" s="29"/>
    </row>
    <row r="482" spans="6:9" x14ac:dyDescent="0.15">
      <c r="F482" s="29"/>
      <c r="I482" s="29"/>
    </row>
    <row r="483" spans="6:9" x14ac:dyDescent="0.15">
      <c r="F483" s="29"/>
      <c r="I483" s="29"/>
    </row>
    <row r="484" spans="6:9" x14ac:dyDescent="0.15">
      <c r="F484" s="29"/>
      <c r="I484" s="29"/>
    </row>
    <row r="485" spans="6:9" x14ac:dyDescent="0.15">
      <c r="F485" s="29"/>
      <c r="I485" s="29"/>
    </row>
    <row r="486" spans="6:9" x14ac:dyDescent="0.15">
      <c r="F486" s="29"/>
      <c r="I486" s="29"/>
    </row>
    <row r="487" spans="6:9" x14ac:dyDescent="0.15">
      <c r="F487" s="29"/>
      <c r="I487" s="29"/>
    </row>
    <row r="488" spans="6:9" x14ac:dyDescent="0.15">
      <c r="F488" s="29"/>
      <c r="I488" s="29"/>
    </row>
    <row r="489" spans="6:9" x14ac:dyDescent="0.15">
      <c r="F489" s="29"/>
      <c r="I489" s="29"/>
    </row>
    <row r="490" spans="6:9" x14ac:dyDescent="0.15">
      <c r="F490" s="29"/>
      <c r="I490" s="29"/>
    </row>
    <row r="491" spans="6:9" x14ac:dyDescent="0.15">
      <c r="F491" s="29"/>
      <c r="I491" s="29"/>
    </row>
    <row r="492" spans="6:9" x14ac:dyDescent="0.15">
      <c r="F492" s="29"/>
      <c r="I492" s="29"/>
    </row>
    <row r="493" spans="6:9" x14ac:dyDescent="0.15">
      <c r="F493" s="29"/>
      <c r="I493" s="29"/>
    </row>
    <row r="494" spans="6:9" x14ac:dyDescent="0.15">
      <c r="F494" s="29"/>
      <c r="I494" s="29"/>
    </row>
    <row r="495" spans="6:9" x14ac:dyDescent="0.15">
      <c r="F495" s="29"/>
      <c r="I495" s="29"/>
    </row>
    <row r="496" spans="6:9" x14ac:dyDescent="0.15">
      <c r="F496" s="29"/>
      <c r="I496" s="29"/>
    </row>
    <row r="497" spans="6:9" x14ac:dyDescent="0.15">
      <c r="F497" s="29"/>
      <c r="I497" s="29"/>
    </row>
    <row r="498" spans="6:9" x14ac:dyDescent="0.15">
      <c r="F498" s="29"/>
      <c r="I498" s="29"/>
    </row>
    <row r="499" spans="6:9" x14ac:dyDescent="0.15">
      <c r="F499" s="29"/>
      <c r="I499" s="29"/>
    </row>
    <row r="500" spans="6:9" x14ac:dyDescent="0.15">
      <c r="F500" s="29"/>
      <c r="I500" s="29"/>
    </row>
    <row r="501" spans="6:9" x14ac:dyDescent="0.15">
      <c r="F501" s="29"/>
      <c r="I501" s="29"/>
    </row>
    <row r="502" spans="6:9" x14ac:dyDescent="0.15">
      <c r="F502" s="29"/>
      <c r="I502" s="29"/>
    </row>
    <row r="503" spans="6:9" x14ac:dyDescent="0.15">
      <c r="F503" s="29"/>
      <c r="I503" s="29"/>
    </row>
    <row r="504" spans="6:9" x14ac:dyDescent="0.15">
      <c r="F504" s="29"/>
      <c r="I504" s="29"/>
    </row>
    <row r="505" spans="6:9" x14ac:dyDescent="0.15">
      <c r="F505" s="29"/>
      <c r="I505" s="29"/>
    </row>
    <row r="506" spans="6:9" x14ac:dyDescent="0.15">
      <c r="F506" s="29"/>
      <c r="I506" s="29"/>
    </row>
    <row r="507" spans="6:9" x14ac:dyDescent="0.15">
      <c r="F507" s="29"/>
      <c r="I507" s="29"/>
    </row>
    <row r="508" spans="6:9" x14ac:dyDescent="0.15">
      <c r="F508" s="29"/>
      <c r="I508" s="29"/>
    </row>
    <row r="509" spans="6:9" x14ac:dyDescent="0.15">
      <c r="F509" s="29"/>
      <c r="I509" s="29"/>
    </row>
    <row r="510" spans="6:9" x14ac:dyDescent="0.15">
      <c r="F510" s="29"/>
      <c r="I510" s="29"/>
    </row>
    <row r="511" spans="6:9" x14ac:dyDescent="0.15">
      <c r="F511" s="29"/>
      <c r="I511" s="29"/>
    </row>
    <row r="512" spans="6:9" x14ac:dyDescent="0.15">
      <c r="F512" s="29"/>
      <c r="I512" s="29"/>
    </row>
    <row r="513" spans="6:9" x14ac:dyDescent="0.15">
      <c r="F513" s="29"/>
      <c r="I513" s="29"/>
    </row>
    <row r="514" spans="6:9" x14ac:dyDescent="0.15">
      <c r="F514" s="29"/>
      <c r="I514" s="29"/>
    </row>
    <row r="515" spans="6:9" x14ac:dyDescent="0.15">
      <c r="F515" s="29"/>
      <c r="I515" s="29"/>
    </row>
    <row r="516" spans="6:9" x14ac:dyDescent="0.15">
      <c r="F516" s="29"/>
      <c r="I516" s="29"/>
    </row>
    <row r="517" spans="6:9" x14ac:dyDescent="0.15">
      <c r="F517" s="29"/>
      <c r="I517" s="29"/>
    </row>
    <row r="518" spans="6:9" x14ac:dyDescent="0.15">
      <c r="F518" s="29"/>
      <c r="I518" s="29"/>
    </row>
    <row r="519" spans="6:9" x14ac:dyDescent="0.15">
      <c r="F519" s="29"/>
      <c r="I519" s="29"/>
    </row>
    <row r="520" spans="6:9" x14ac:dyDescent="0.15">
      <c r="F520" s="29"/>
      <c r="I520" s="29"/>
    </row>
    <row r="521" spans="6:9" x14ac:dyDescent="0.15">
      <c r="F521" s="29"/>
      <c r="I521" s="29"/>
    </row>
    <row r="522" spans="6:9" x14ac:dyDescent="0.15">
      <c r="F522" s="29"/>
      <c r="I522" s="29"/>
    </row>
    <row r="523" spans="6:9" x14ac:dyDescent="0.15">
      <c r="F523" s="29"/>
      <c r="I523" s="29"/>
    </row>
    <row r="524" spans="6:9" x14ac:dyDescent="0.15">
      <c r="F524" s="29"/>
      <c r="I524" s="29"/>
    </row>
    <row r="525" spans="6:9" x14ac:dyDescent="0.15">
      <c r="F525" s="29"/>
      <c r="I525" s="29"/>
    </row>
    <row r="526" spans="6:9" x14ac:dyDescent="0.15">
      <c r="F526" s="29"/>
      <c r="I526" s="29"/>
    </row>
    <row r="527" spans="6:9" x14ac:dyDescent="0.15">
      <c r="F527" s="29"/>
      <c r="I527" s="29"/>
    </row>
    <row r="528" spans="6:9" x14ac:dyDescent="0.15">
      <c r="F528" s="29"/>
      <c r="I528" s="29"/>
    </row>
    <row r="529" spans="6:9" x14ac:dyDescent="0.15">
      <c r="F529" s="29"/>
      <c r="I529" s="29"/>
    </row>
    <row r="530" spans="6:9" x14ac:dyDescent="0.15">
      <c r="F530" s="29"/>
      <c r="I530" s="29"/>
    </row>
    <row r="531" spans="6:9" x14ac:dyDescent="0.15">
      <c r="F531" s="29"/>
      <c r="I531" s="29"/>
    </row>
    <row r="532" spans="6:9" x14ac:dyDescent="0.15">
      <c r="F532" s="29"/>
      <c r="I532" s="29"/>
    </row>
    <row r="533" spans="6:9" x14ac:dyDescent="0.15">
      <c r="F533" s="29"/>
      <c r="I533" s="29"/>
    </row>
    <row r="534" spans="6:9" x14ac:dyDescent="0.15">
      <c r="F534" s="29"/>
      <c r="I534" s="29"/>
    </row>
    <row r="535" spans="6:9" x14ac:dyDescent="0.15">
      <c r="F535" s="29"/>
      <c r="I535" s="29"/>
    </row>
    <row r="536" spans="6:9" x14ac:dyDescent="0.15">
      <c r="F536" s="29"/>
      <c r="I536" s="29"/>
    </row>
    <row r="537" spans="6:9" x14ac:dyDescent="0.15">
      <c r="F537" s="29"/>
      <c r="I537" s="29"/>
    </row>
    <row r="538" spans="6:9" x14ac:dyDescent="0.15">
      <c r="F538" s="29"/>
      <c r="I538" s="29"/>
    </row>
    <row r="539" spans="6:9" x14ac:dyDescent="0.15">
      <c r="F539" s="29"/>
      <c r="I539" s="29"/>
    </row>
    <row r="540" spans="6:9" x14ac:dyDescent="0.15">
      <c r="F540" s="29"/>
      <c r="I540" s="29"/>
    </row>
    <row r="541" spans="6:9" x14ac:dyDescent="0.15">
      <c r="F541" s="29"/>
      <c r="I541" s="29"/>
    </row>
    <row r="542" spans="6:9" x14ac:dyDescent="0.15">
      <c r="F542" s="29"/>
      <c r="I542" s="29"/>
    </row>
    <row r="543" spans="6:9" x14ac:dyDescent="0.15">
      <c r="F543" s="29"/>
      <c r="I543" s="29"/>
    </row>
    <row r="544" spans="6:9" x14ac:dyDescent="0.15">
      <c r="F544" s="29"/>
      <c r="I544" s="29"/>
    </row>
    <row r="545" spans="6:9" x14ac:dyDescent="0.15">
      <c r="F545" s="29"/>
      <c r="I545" s="29"/>
    </row>
    <row r="546" spans="6:9" x14ac:dyDescent="0.15">
      <c r="F546" s="29"/>
      <c r="I546" s="29"/>
    </row>
    <row r="547" spans="6:9" x14ac:dyDescent="0.15">
      <c r="F547" s="29"/>
      <c r="I547" s="29"/>
    </row>
    <row r="548" spans="6:9" x14ac:dyDescent="0.15">
      <c r="F548" s="29"/>
      <c r="I548" s="29"/>
    </row>
    <row r="549" spans="6:9" x14ac:dyDescent="0.15">
      <c r="F549" s="29"/>
      <c r="I549" s="29"/>
    </row>
    <row r="550" spans="6:9" x14ac:dyDescent="0.15">
      <c r="F550" s="29"/>
      <c r="I550" s="29"/>
    </row>
    <row r="551" spans="6:9" x14ac:dyDescent="0.15">
      <c r="F551" s="29"/>
      <c r="I551" s="29"/>
    </row>
    <row r="552" spans="6:9" x14ac:dyDescent="0.15">
      <c r="F552" s="29"/>
      <c r="I552" s="29"/>
    </row>
    <row r="553" spans="6:9" x14ac:dyDescent="0.15">
      <c r="F553" s="29"/>
      <c r="I553" s="29"/>
    </row>
    <row r="554" spans="6:9" x14ac:dyDescent="0.15">
      <c r="F554" s="29"/>
      <c r="I554" s="29"/>
    </row>
    <row r="555" spans="6:9" x14ac:dyDescent="0.15">
      <c r="F555" s="29"/>
      <c r="I555" s="29"/>
    </row>
    <row r="556" spans="6:9" x14ac:dyDescent="0.15">
      <c r="F556" s="29"/>
      <c r="I556" s="29"/>
    </row>
    <row r="557" spans="6:9" x14ac:dyDescent="0.15">
      <c r="F557" s="29"/>
      <c r="I557" s="29"/>
    </row>
    <row r="558" spans="6:9" x14ac:dyDescent="0.15">
      <c r="F558" s="29"/>
      <c r="I558" s="29"/>
    </row>
    <row r="559" spans="6:9" x14ac:dyDescent="0.15">
      <c r="F559" s="29"/>
      <c r="I559" s="29"/>
    </row>
    <row r="560" spans="6:9" x14ac:dyDescent="0.15">
      <c r="F560" s="29"/>
      <c r="I560" s="29"/>
    </row>
    <row r="561" spans="6:9" x14ac:dyDescent="0.15">
      <c r="F561" s="29"/>
      <c r="I561" s="29"/>
    </row>
    <row r="562" spans="6:9" x14ac:dyDescent="0.15">
      <c r="F562" s="29"/>
      <c r="I562" s="29"/>
    </row>
    <row r="563" spans="6:9" x14ac:dyDescent="0.15">
      <c r="F563" s="29"/>
      <c r="I563" s="29"/>
    </row>
    <row r="564" spans="6:9" x14ac:dyDescent="0.15">
      <c r="F564" s="29"/>
      <c r="I564" s="29"/>
    </row>
    <row r="565" spans="6:9" x14ac:dyDescent="0.15">
      <c r="F565" s="29"/>
      <c r="I565" s="29"/>
    </row>
    <row r="566" spans="6:9" x14ac:dyDescent="0.15">
      <c r="F566" s="29"/>
      <c r="I566" s="29"/>
    </row>
    <row r="567" spans="6:9" x14ac:dyDescent="0.15">
      <c r="F567" s="29"/>
      <c r="I567" s="29"/>
    </row>
    <row r="568" spans="6:9" x14ac:dyDescent="0.15">
      <c r="F568" s="29"/>
      <c r="I568" s="29"/>
    </row>
    <row r="569" spans="6:9" x14ac:dyDescent="0.15">
      <c r="F569" s="29"/>
      <c r="I569" s="29"/>
    </row>
    <row r="570" spans="6:9" x14ac:dyDescent="0.15">
      <c r="F570" s="29"/>
      <c r="I570" s="29"/>
    </row>
    <row r="571" spans="6:9" x14ac:dyDescent="0.15">
      <c r="F571" s="29"/>
      <c r="I571" s="29"/>
    </row>
    <row r="572" spans="6:9" x14ac:dyDescent="0.15">
      <c r="F572" s="29"/>
      <c r="I572" s="29"/>
    </row>
    <row r="573" spans="6:9" x14ac:dyDescent="0.15">
      <c r="F573" s="29"/>
      <c r="I573" s="29"/>
    </row>
    <row r="574" spans="6:9" x14ac:dyDescent="0.15">
      <c r="F574" s="29"/>
      <c r="I574" s="29"/>
    </row>
    <row r="575" spans="6:9" x14ac:dyDescent="0.15">
      <c r="F575" s="29"/>
      <c r="I575" s="29"/>
    </row>
    <row r="576" spans="6:9" x14ac:dyDescent="0.15">
      <c r="F576" s="29"/>
      <c r="I576" s="29"/>
    </row>
    <row r="577" spans="6:9" x14ac:dyDescent="0.15">
      <c r="F577" s="29"/>
      <c r="I577" s="29"/>
    </row>
    <row r="578" spans="6:9" x14ac:dyDescent="0.15">
      <c r="F578" s="29"/>
      <c r="I578" s="29"/>
    </row>
    <row r="579" spans="6:9" x14ac:dyDescent="0.15">
      <c r="F579" s="29"/>
      <c r="I579" s="29"/>
    </row>
    <row r="580" spans="6:9" x14ac:dyDescent="0.15">
      <c r="F580" s="29"/>
      <c r="I580" s="29"/>
    </row>
    <row r="581" spans="6:9" x14ac:dyDescent="0.15">
      <c r="F581" s="29"/>
      <c r="I581" s="29"/>
    </row>
    <row r="582" spans="6:9" x14ac:dyDescent="0.15">
      <c r="F582" s="29"/>
      <c r="I582" s="29"/>
    </row>
    <row r="583" spans="6:9" x14ac:dyDescent="0.15">
      <c r="F583" s="29"/>
      <c r="I583" s="29"/>
    </row>
    <row r="584" spans="6:9" x14ac:dyDescent="0.15">
      <c r="F584" s="29"/>
      <c r="I584" s="29"/>
    </row>
    <row r="585" spans="6:9" x14ac:dyDescent="0.15">
      <c r="F585" s="29"/>
      <c r="I585" s="29"/>
    </row>
    <row r="586" spans="6:9" x14ac:dyDescent="0.15">
      <c r="F586" s="29"/>
      <c r="I586" s="29"/>
    </row>
    <row r="587" spans="6:9" x14ac:dyDescent="0.15">
      <c r="F587" s="29"/>
      <c r="I587" s="29"/>
    </row>
    <row r="588" spans="6:9" x14ac:dyDescent="0.15">
      <c r="F588" s="29"/>
      <c r="I588" s="29"/>
    </row>
    <row r="589" spans="6:9" x14ac:dyDescent="0.15">
      <c r="F589" s="29"/>
      <c r="I589" s="29"/>
    </row>
    <row r="590" spans="6:9" x14ac:dyDescent="0.15">
      <c r="F590" s="29"/>
      <c r="I590" s="29"/>
    </row>
    <row r="591" spans="6:9" x14ac:dyDescent="0.15">
      <c r="F591" s="29"/>
      <c r="I591" s="29"/>
    </row>
    <row r="592" spans="6:9" x14ac:dyDescent="0.15">
      <c r="F592" s="29"/>
      <c r="I592" s="29"/>
    </row>
    <row r="593" spans="6:9" x14ac:dyDescent="0.15">
      <c r="F593" s="29"/>
      <c r="I593" s="29"/>
    </row>
    <row r="594" spans="6:9" x14ac:dyDescent="0.15">
      <c r="F594" s="29"/>
      <c r="I594" s="29"/>
    </row>
    <row r="595" spans="6:9" x14ac:dyDescent="0.15">
      <c r="F595" s="29"/>
      <c r="I595" s="29"/>
    </row>
    <row r="596" spans="6:9" x14ac:dyDescent="0.15">
      <c r="F596" s="29"/>
      <c r="I596" s="29"/>
    </row>
    <row r="597" spans="6:9" x14ac:dyDescent="0.15">
      <c r="F597" s="29"/>
      <c r="I597" s="29"/>
    </row>
    <row r="598" spans="6:9" x14ac:dyDescent="0.15">
      <c r="F598" s="29"/>
      <c r="I598" s="29"/>
    </row>
    <row r="599" spans="6:9" x14ac:dyDescent="0.15">
      <c r="F599" s="29"/>
      <c r="I599" s="29"/>
    </row>
    <row r="600" spans="6:9" x14ac:dyDescent="0.15">
      <c r="F600" s="29"/>
      <c r="I600" s="29"/>
    </row>
    <row r="601" spans="6:9" x14ac:dyDescent="0.15">
      <c r="F601" s="29"/>
      <c r="I601" s="29"/>
    </row>
    <row r="602" spans="6:9" x14ac:dyDescent="0.15">
      <c r="F602" s="29"/>
      <c r="I602" s="29"/>
    </row>
    <row r="603" spans="6:9" x14ac:dyDescent="0.15">
      <c r="F603" s="29"/>
      <c r="I603" s="29"/>
    </row>
    <row r="604" spans="6:9" x14ac:dyDescent="0.15">
      <c r="F604" s="29"/>
      <c r="I604" s="29"/>
    </row>
    <row r="605" spans="6:9" x14ac:dyDescent="0.15">
      <c r="F605" s="29"/>
      <c r="I605" s="29"/>
    </row>
    <row r="606" spans="6:9" x14ac:dyDescent="0.15">
      <c r="F606" s="29"/>
      <c r="I606" s="29"/>
    </row>
    <row r="607" spans="6:9" x14ac:dyDescent="0.15">
      <c r="F607" s="29"/>
      <c r="I607" s="29"/>
    </row>
    <row r="608" spans="6:9" x14ac:dyDescent="0.15">
      <c r="F608" s="29"/>
      <c r="I608" s="29"/>
    </row>
    <row r="609" spans="6:9" x14ac:dyDescent="0.15">
      <c r="F609" s="29"/>
      <c r="I609" s="29"/>
    </row>
    <row r="610" spans="6:9" x14ac:dyDescent="0.15">
      <c r="F610" s="29"/>
      <c r="I610" s="29"/>
    </row>
    <row r="611" spans="6:9" x14ac:dyDescent="0.15">
      <c r="F611" s="29"/>
      <c r="I611" s="29"/>
    </row>
    <row r="612" spans="6:9" x14ac:dyDescent="0.15">
      <c r="F612" s="29"/>
      <c r="I612" s="29"/>
    </row>
    <row r="613" spans="6:9" x14ac:dyDescent="0.15">
      <c r="F613" s="29"/>
      <c r="I613" s="29"/>
    </row>
    <row r="614" spans="6:9" x14ac:dyDescent="0.15">
      <c r="F614" s="29"/>
      <c r="I614" s="29"/>
    </row>
    <row r="615" spans="6:9" x14ac:dyDescent="0.15">
      <c r="F615" s="29"/>
      <c r="I615" s="29"/>
    </row>
    <row r="616" spans="6:9" x14ac:dyDescent="0.15">
      <c r="F616" s="29"/>
      <c r="I616" s="29"/>
    </row>
    <row r="617" spans="6:9" x14ac:dyDescent="0.15">
      <c r="F617" s="29"/>
      <c r="I617" s="29"/>
    </row>
    <row r="618" spans="6:9" x14ac:dyDescent="0.15">
      <c r="F618" s="29"/>
      <c r="I618" s="29"/>
    </row>
    <row r="619" spans="6:9" x14ac:dyDescent="0.15">
      <c r="F619" s="29"/>
      <c r="I619" s="29"/>
    </row>
    <row r="620" spans="6:9" x14ac:dyDescent="0.15">
      <c r="F620" s="29"/>
      <c r="I620" s="29"/>
    </row>
    <row r="621" spans="6:9" x14ac:dyDescent="0.15">
      <c r="F621" s="29"/>
      <c r="I621" s="29"/>
    </row>
    <row r="622" spans="6:9" x14ac:dyDescent="0.15">
      <c r="F622" s="29"/>
      <c r="I622" s="29"/>
    </row>
    <row r="623" spans="6:9" x14ac:dyDescent="0.15">
      <c r="F623" s="29"/>
      <c r="I623" s="29"/>
    </row>
    <row r="624" spans="6:9" x14ac:dyDescent="0.15">
      <c r="F624" s="29"/>
      <c r="I624" s="29"/>
    </row>
    <row r="625" spans="6:9" x14ac:dyDescent="0.15">
      <c r="F625" s="29"/>
      <c r="I625" s="29"/>
    </row>
    <row r="626" spans="6:9" x14ac:dyDescent="0.15">
      <c r="F626" s="29"/>
      <c r="I626" s="29"/>
    </row>
    <row r="627" spans="6:9" x14ac:dyDescent="0.15">
      <c r="F627" s="29"/>
      <c r="I627" s="29"/>
    </row>
    <row r="628" spans="6:9" x14ac:dyDescent="0.15">
      <c r="F628" s="29"/>
      <c r="I628" s="29"/>
    </row>
    <row r="629" spans="6:9" x14ac:dyDescent="0.15">
      <c r="F629" s="29"/>
      <c r="I629" s="29"/>
    </row>
    <row r="630" spans="6:9" x14ac:dyDescent="0.15">
      <c r="F630" s="29"/>
      <c r="I630" s="29"/>
    </row>
    <row r="631" spans="6:9" x14ac:dyDescent="0.15">
      <c r="F631" s="29"/>
      <c r="I631" s="29"/>
    </row>
    <row r="632" spans="6:9" x14ac:dyDescent="0.15">
      <c r="F632" s="29"/>
      <c r="I632" s="29"/>
    </row>
    <row r="633" spans="6:9" x14ac:dyDescent="0.15">
      <c r="F633" s="29"/>
      <c r="I633" s="29"/>
    </row>
    <row r="634" spans="6:9" x14ac:dyDescent="0.15">
      <c r="F634" s="29"/>
      <c r="I634" s="29"/>
    </row>
    <row r="635" spans="6:9" x14ac:dyDescent="0.15">
      <c r="F635" s="29"/>
      <c r="I635" s="29"/>
    </row>
    <row r="636" spans="6:9" x14ac:dyDescent="0.15">
      <c r="F636" s="29"/>
      <c r="I636" s="29"/>
    </row>
    <row r="637" spans="6:9" x14ac:dyDescent="0.15">
      <c r="F637" s="29"/>
      <c r="I637" s="29"/>
    </row>
    <row r="638" spans="6:9" x14ac:dyDescent="0.15">
      <c r="F638" s="29"/>
      <c r="I638" s="29"/>
    </row>
    <row r="639" spans="6:9" x14ac:dyDescent="0.15">
      <c r="F639" s="29"/>
      <c r="I639" s="29"/>
    </row>
    <row r="640" spans="6:9" x14ac:dyDescent="0.15">
      <c r="F640" s="29"/>
      <c r="I640" s="29"/>
    </row>
    <row r="641" spans="6:9" x14ac:dyDescent="0.15">
      <c r="F641" s="29"/>
      <c r="I641" s="29"/>
    </row>
    <row r="642" spans="6:9" x14ac:dyDescent="0.15">
      <c r="F642" s="29"/>
      <c r="I642" s="29"/>
    </row>
    <row r="643" spans="6:9" x14ac:dyDescent="0.15">
      <c r="F643" s="29"/>
      <c r="I643" s="29"/>
    </row>
    <row r="644" spans="6:9" x14ac:dyDescent="0.15">
      <c r="F644" s="29"/>
      <c r="I644" s="29"/>
    </row>
    <row r="645" spans="6:9" x14ac:dyDescent="0.15">
      <c r="F645" s="29"/>
      <c r="I645" s="29"/>
    </row>
    <row r="646" spans="6:9" x14ac:dyDescent="0.15">
      <c r="F646" s="29"/>
      <c r="I646" s="29"/>
    </row>
    <row r="647" spans="6:9" x14ac:dyDescent="0.15">
      <c r="F647" s="29"/>
      <c r="I647" s="29"/>
    </row>
    <row r="648" spans="6:9" x14ac:dyDescent="0.15">
      <c r="F648" s="29"/>
      <c r="I648" s="29"/>
    </row>
    <row r="649" spans="6:9" x14ac:dyDescent="0.15">
      <c r="F649" s="29"/>
      <c r="I649" s="29"/>
    </row>
    <row r="650" spans="6:9" x14ac:dyDescent="0.15">
      <c r="F650" s="29"/>
      <c r="I650" s="29"/>
    </row>
    <row r="651" spans="6:9" x14ac:dyDescent="0.15">
      <c r="F651" s="29"/>
      <c r="I651" s="29"/>
    </row>
    <row r="652" spans="6:9" x14ac:dyDescent="0.15">
      <c r="F652" s="29"/>
      <c r="I652" s="29"/>
    </row>
    <row r="653" spans="6:9" x14ac:dyDescent="0.15">
      <c r="F653" s="29"/>
      <c r="I653" s="29"/>
    </row>
    <row r="654" spans="6:9" x14ac:dyDescent="0.15">
      <c r="F654" s="29"/>
      <c r="I654" s="29"/>
    </row>
    <row r="655" spans="6:9" x14ac:dyDescent="0.15">
      <c r="F655" s="29"/>
      <c r="I655" s="29"/>
    </row>
    <row r="656" spans="6:9" x14ac:dyDescent="0.15">
      <c r="F656" s="29"/>
      <c r="I656" s="29"/>
    </row>
    <row r="657" spans="6:9" x14ac:dyDescent="0.15">
      <c r="F657" s="29"/>
      <c r="I657" s="29"/>
    </row>
    <row r="658" spans="6:9" x14ac:dyDescent="0.15">
      <c r="F658" s="29"/>
      <c r="I658" s="29"/>
    </row>
    <row r="659" spans="6:9" x14ac:dyDescent="0.15">
      <c r="F659" s="29"/>
      <c r="I659" s="29"/>
    </row>
    <row r="660" spans="6:9" x14ac:dyDescent="0.15">
      <c r="F660" s="29"/>
      <c r="I660" s="29"/>
    </row>
    <row r="661" spans="6:9" x14ac:dyDescent="0.15">
      <c r="F661" s="29"/>
      <c r="I661" s="29"/>
    </row>
    <row r="662" spans="6:9" x14ac:dyDescent="0.15">
      <c r="F662" s="29"/>
      <c r="I662" s="29"/>
    </row>
    <row r="663" spans="6:9" x14ac:dyDescent="0.15">
      <c r="F663" s="29"/>
      <c r="I663" s="29"/>
    </row>
    <row r="664" spans="6:9" x14ac:dyDescent="0.15">
      <c r="F664" s="29"/>
      <c r="I664" s="29"/>
    </row>
    <row r="665" spans="6:9" x14ac:dyDescent="0.15">
      <c r="F665" s="29"/>
      <c r="I665" s="29"/>
    </row>
    <row r="666" spans="6:9" x14ac:dyDescent="0.15">
      <c r="F666" s="29"/>
      <c r="I666" s="29"/>
    </row>
    <row r="667" spans="6:9" x14ac:dyDescent="0.15">
      <c r="F667" s="29"/>
      <c r="I667" s="29"/>
    </row>
    <row r="668" spans="6:9" x14ac:dyDescent="0.15">
      <c r="F668" s="29"/>
      <c r="I668" s="29"/>
    </row>
    <row r="669" spans="6:9" x14ac:dyDescent="0.15">
      <c r="F669" s="29"/>
      <c r="I669" s="29"/>
    </row>
    <row r="670" spans="6:9" x14ac:dyDescent="0.15">
      <c r="F670" s="29"/>
      <c r="I670" s="29"/>
    </row>
    <row r="671" spans="6:9" x14ac:dyDescent="0.15">
      <c r="F671" s="29"/>
      <c r="I671" s="29"/>
    </row>
    <row r="672" spans="6:9" x14ac:dyDescent="0.15">
      <c r="F672" s="29"/>
      <c r="I672" s="29"/>
    </row>
    <row r="673" spans="6:9" x14ac:dyDescent="0.15">
      <c r="F673" s="29"/>
      <c r="I673" s="29"/>
    </row>
    <row r="674" spans="6:9" x14ac:dyDescent="0.15">
      <c r="F674" s="29"/>
      <c r="I674" s="29"/>
    </row>
    <row r="675" spans="6:9" x14ac:dyDescent="0.15">
      <c r="F675" s="29"/>
      <c r="I675" s="29"/>
    </row>
    <row r="676" spans="6:9" x14ac:dyDescent="0.15">
      <c r="F676" s="29"/>
      <c r="I676" s="29"/>
    </row>
    <row r="677" spans="6:9" x14ac:dyDescent="0.15">
      <c r="F677" s="29"/>
      <c r="I677" s="29"/>
    </row>
    <row r="678" spans="6:9" x14ac:dyDescent="0.15">
      <c r="F678" s="29"/>
      <c r="I678" s="29"/>
    </row>
    <row r="679" spans="6:9" x14ac:dyDescent="0.15">
      <c r="F679" s="29"/>
      <c r="I679" s="29"/>
    </row>
    <row r="680" spans="6:9" x14ac:dyDescent="0.15">
      <c r="F680" s="29"/>
      <c r="I680" s="29"/>
    </row>
    <row r="681" spans="6:9" x14ac:dyDescent="0.15">
      <c r="F681" s="29"/>
      <c r="I681" s="29"/>
    </row>
    <row r="682" spans="6:9" x14ac:dyDescent="0.15">
      <c r="F682" s="29"/>
      <c r="I682" s="29"/>
    </row>
    <row r="683" spans="6:9" x14ac:dyDescent="0.15">
      <c r="F683" s="29"/>
      <c r="I683" s="29"/>
    </row>
    <row r="684" spans="6:9" x14ac:dyDescent="0.15">
      <c r="F684" s="29"/>
      <c r="I684" s="29"/>
    </row>
    <row r="685" spans="6:9" x14ac:dyDescent="0.15">
      <c r="F685" s="29"/>
      <c r="I685" s="29"/>
    </row>
    <row r="686" spans="6:9" x14ac:dyDescent="0.15">
      <c r="F686" s="29"/>
      <c r="I686" s="29"/>
    </row>
    <row r="687" spans="6:9" x14ac:dyDescent="0.15">
      <c r="F687" s="29"/>
      <c r="I687" s="29"/>
    </row>
    <row r="688" spans="6:9" x14ac:dyDescent="0.15">
      <c r="F688" s="29"/>
      <c r="I688" s="29"/>
    </row>
    <row r="689" spans="6:9" x14ac:dyDescent="0.15">
      <c r="F689" s="29"/>
      <c r="I689" s="29"/>
    </row>
    <row r="690" spans="6:9" x14ac:dyDescent="0.15">
      <c r="F690" s="29"/>
      <c r="I690" s="29"/>
    </row>
    <row r="691" spans="6:9" x14ac:dyDescent="0.15">
      <c r="F691" s="29"/>
      <c r="I691" s="29"/>
    </row>
    <row r="692" spans="6:9" x14ac:dyDescent="0.15">
      <c r="F692" s="29"/>
      <c r="I692" s="29"/>
    </row>
    <row r="693" spans="6:9" x14ac:dyDescent="0.15">
      <c r="F693" s="29"/>
      <c r="I693" s="29"/>
    </row>
    <row r="694" spans="6:9" x14ac:dyDescent="0.15">
      <c r="F694" s="29"/>
      <c r="I694" s="29"/>
    </row>
    <row r="695" spans="6:9" x14ac:dyDescent="0.15">
      <c r="F695" s="29"/>
      <c r="I695" s="29"/>
    </row>
    <row r="696" spans="6:9" x14ac:dyDescent="0.15">
      <c r="F696" s="29"/>
      <c r="I696" s="29"/>
    </row>
    <row r="697" spans="6:9" x14ac:dyDescent="0.15">
      <c r="F697" s="29"/>
      <c r="I697" s="29"/>
    </row>
    <row r="698" spans="6:9" x14ac:dyDescent="0.15">
      <c r="F698" s="29"/>
      <c r="I698" s="29"/>
    </row>
    <row r="699" spans="6:9" x14ac:dyDescent="0.15">
      <c r="F699" s="29"/>
      <c r="I699" s="29"/>
    </row>
    <row r="700" spans="6:9" x14ac:dyDescent="0.15">
      <c r="F700" s="29"/>
      <c r="I700" s="29"/>
    </row>
    <row r="701" spans="6:9" x14ac:dyDescent="0.15">
      <c r="F701" s="29"/>
      <c r="I701" s="29"/>
    </row>
    <row r="702" spans="6:9" x14ac:dyDescent="0.15">
      <c r="F702" s="29"/>
      <c r="I702" s="29"/>
    </row>
    <row r="703" spans="6:9" x14ac:dyDescent="0.15">
      <c r="F703" s="29"/>
      <c r="I703" s="29"/>
    </row>
    <row r="704" spans="6:9" x14ac:dyDescent="0.15">
      <c r="F704" s="29"/>
      <c r="I704" s="29"/>
    </row>
    <row r="705" spans="6:9" x14ac:dyDescent="0.15">
      <c r="F705" s="29"/>
      <c r="I705" s="29"/>
    </row>
    <row r="706" spans="6:9" x14ac:dyDescent="0.15">
      <c r="F706" s="29"/>
      <c r="I706" s="29"/>
    </row>
    <row r="707" spans="6:9" x14ac:dyDescent="0.15">
      <c r="F707" s="29"/>
      <c r="I707" s="29"/>
    </row>
    <row r="708" spans="6:9" x14ac:dyDescent="0.15">
      <c r="F708" s="29"/>
      <c r="I708" s="29"/>
    </row>
    <row r="709" spans="6:9" x14ac:dyDescent="0.15">
      <c r="F709" s="29"/>
      <c r="I709" s="29"/>
    </row>
    <row r="710" spans="6:9" x14ac:dyDescent="0.15">
      <c r="F710" s="29"/>
      <c r="I710" s="29"/>
    </row>
    <row r="711" spans="6:9" x14ac:dyDescent="0.15">
      <c r="F711" s="29"/>
      <c r="I711" s="29"/>
    </row>
    <row r="712" spans="6:9" x14ac:dyDescent="0.15">
      <c r="F712" s="29"/>
      <c r="I712" s="29"/>
    </row>
    <row r="713" spans="6:9" x14ac:dyDescent="0.15">
      <c r="F713" s="29"/>
      <c r="I713" s="29"/>
    </row>
    <row r="714" spans="6:9" x14ac:dyDescent="0.15">
      <c r="F714" s="29"/>
      <c r="I714" s="29"/>
    </row>
    <row r="715" spans="6:9" x14ac:dyDescent="0.15">
      <c r="F715" s="29"/>
      <c r="I715" s="29"/>
    </row>
    <row r="716" spans="6:9" x14ac:dyDescent="0.15">
      <c r="F716" s="29"/>
      <c r="I716" s="29"/>
    </row>
    <row r="717" spans="6:9" x14ac:dyDescent="0.15">
      <c r="F717" s="29"/>
      <c r="I717" s="29"/>
    </row>
    <row r="718" spans="6:9" x14ac:dyDescent="0.15">
      <c r="F718" s="29"/>
      <c r="I718" s="29"/>
    </row>
    <row r="719" spans="6:9" x14ac:dyDescent="0.15">
      <c r="F719" s="29"/>
      <c r="I719" s="29"/>
    </row>
    <row r="720" spans="6:9" x14ac:dyDescent="0.15">
      <c r="F720" s="29"/>
      <c r="I720" s="29"/>
    </row>
    <row r="721" spans="6:9" x14ac:dyDescent="0.15">
      <c r="F721" s="29"/>
      <c r="I721" s="29"/>
    </row>
    <row r="722" spans="6:9" x14ac:dyDescent="0.15">
      <c r="F722" s="29"/>
      <c r="I722" s="29"/>
    </row>
    <row r="723" spans="6:9" x14ac:dyDescent="0.15">
      <c r="F723" s="29"/>
      <c r="I723" s="29"/>
    </row>
    <row r="724" spans="6:9" x14ac:dyDescent="0.15">
      <c r="F724" s="29"/>
      <c r="I724" s="29"/>
    </row>
    <row r="725" spans="6:9" x14ac:dyDescent="0.15">
      <c r="F725" s="29"/>
      <c r="I725" s="29"/>
    </row>
    <row r="726" spans="6:9" x14ac:dyDescent="0.15">
      <c r="F726" s="29"/>
      <c r="I726" s="29"/>
    </row>
    <row r="727" spans="6:9" x14ac:dyDescent="0.15">
      <c r="F727" s="29"/>
      <c r="I727" s="29"/>
    </row>
    <row r="728" spans="6:9" x14ac:dyDescent="0.15">
      <c r="F728" s="29"/>
      <c r="I728" s="29"/>
    </row>
    <row r="729" spans="6:9" x14ac:dyDescent="0.15">
      <c r="F729" s="29"/>
      <c r="I729" s="29"/>
    </row>
    <row r="730" spans="6:9" x14ac:dyDescent="0.15">
      <c r="F730" s="29"/>
      <c r="I730" s="29"/>
    </row>
    <row r="731" spans="6:9" x14ac:dyDescent="0.15">
      <c r="F731" s="29"/>
      <c r="I731" s="29"/>
    </row>
    <row r="732" spans="6:9" x14ac:dyDescent="0.15">
      <c r="F732" s="29"/>
      <c r="I732" s="29"/>
    </row>
    <row r="733" spans="6:9" x14ac:dyDescent="0.15">
      <c r="F733" s="29"/>
      <c r="I733" s="29"/>
    </row>
    <row r="734" spans="6:9" x14ac:dyDescent="0.15">
      <c r="F734" s="29"/>
      <c r="I734" s="29"/>
    </row>
    <row r="735" spans="6:9" x14ac:dyDescent="0.15">
      <c r="F735" s="29"/>
      <c r="I735" s="29"/>
    </row>
    <row r="736" spans="6:9" x14ac:dyDescent="0.15">
      <c r="F736" s="29"/>
      <c r="I736" s="29"/>
    </row>
    <row r="737" spans="6:9" x14ac:dyDescent="0.15">
      <c r="F737" s="29"/>
      <c r="I737" s="29"/>
    </row>
    <row r="738" spans="6:9" x14ac:dyDescent="0.15">
      <c r="F738" s="29"/>
      <c r="I738" s="29"/>
    </row>
    <row r="739" spans="6:9" x14ac:dyDescent="0.15">
      <c r="F739" s="29"/>
      <c r="I739" s="29"/>
    </row>
    <row r="740" spans="6:9" x14ac:dyDescent="0.15">
      <c r="F740" s="29"/>
      <c r="I740" s="29"/>
    </row>
    <row r="741" spans="6:9" x14ac:dyDescent="0.15">
      <c r="F741" s="29"/>
      <c r="I741" s="29"/>
    </row>
    <row r="742" spans="6:9" x14ac:dyDescent="0.15">
      <c r="F742" s="29"/>
      <c r="I742" s="29"/>
    </row>
    <row r="743" spans="6:9" x14ac:dyDescent="0.15">
      <c r="F743" s="29"/>
      <c r="I743" s="29"/>
    </row>
    <row r="744" spans="6:9" x14ac:dyDescent="0.15">
      <c r="F744" s="29"/>
      <c r="I744" s="29"/>
    </row>
    <row r="745" spans="6:9" x14ac:dyDescent="0.15">
      <c r="F745" s="29"/>
      <c r="I745" s="29"/>
    </row>
    <row r="746" spans="6:9" x14ac:dyDescent="0.15">
      <c r="F746" s="29"/>
      <c r="I746" s="29"/>
    </row>
    <row r="747" spans="6:9" x14ac:dyDescent="0.15">
      <c r="F747" s="29"/>
      <c r="I747" s="29"/>
    </row>
    <row r="748" spans="6:9" x14ac:dyDescent="0.15">
      <c r="F748" s="29"/>
      <c r="I748" s="29"/>
    </row>
    <row r="749" spans="6:9" x14ac:dyDescent="0.15">
      <c r="F749" s="29"/>
      <c r="I749" s="29"/>
    </row>
    <row r="750" spans="6:9" x14ac:dyDescent="0.15">
      <c r="F750" s="29"/>
      <c r="I750" s="29"/>
    </row>
    <row r="751" spans="6:9" x14ac:dyDescent="0.15">
      <c r="F751" s="29"/>
      <c r="I751" s="29"/>
    </row>
    <row r="752" spans="6:9" x14ac:dyDescent="0.15">
      <c r="F752" s="29"/>
      <c r="I752" s="29"/>
    </row>
    <row r="753" spans="6:9" x14ac:dyDescent="0.15">
      <c r="F753" s="29"/>
      <c r="I753" s="29"/>
    </row>
    <row r="754" spans="6:9" x14ac:dyDescent="0.15">
      <c r="F754" s="29"/>
      <c r="I754" s="29"/>
    </row>
    <row r="755" spans="6:9" x14ac:dyDescent="0.15">
      <c r="F755" s="29"/>
      <c r="I755" s="29"/>
    </row>
    <row r="756" spans="6:9" x14ac:dyDescent="0.15">
      <c r="F756" s="29"/>
      <c r="I756" s="29"/>
    </row>
    <row r="757" spans="6:9" x14ac:dyDescent="0.15">
      <c r="F757" s="29"/>
      <c r="I757" s="29"/>
    </row>
    <row r="758" spans="6:9" x14ac:dyDescent="0.15">
      <c r="F758" s="29"/>
      <c r="I758" s="29"/>
    </row>
    <row r="759" spans="6:9" x14ac:dyDescent="0.15">
      <c r="F759" s="29"/>
      <c r="I759" s="29"/>
    </row>
    <row r="760" spans="6:9" x14ac:dyDescent="0.15">
      <c r="F760" s="29"/>
      <c r="I760" s="29"/>
    </row>
    <row r="761" spans="6:9" x14ac:dyDescent="0.15">
      <c r="F761" s="29"/>
      <c r="I761" s="29"/>
    </row>
    <row r="762" spans="6:9" x14ac:dyDescent="0.15">
      <c r="F762" s="29"/>
      <c r="I762" s="29"/>
    </row>
    <row r="763" spans="6:9" x14ac:dyDescent="0.15">
      <c r="F763" s="29"/>
      <c r="I763" s="29"/>
    </row>
    <row r="764" spans="6:9" x14ac:dyDescent="0.15">
      <c r="F764" s="29"/>
      <c r="I764" s="29"/>
    </row>
    <row r="765" spans="6:9" x14ac:dyDescent="0.15">
      <c r="F765" s="29"/>
      <c r="I765" s="29"/>
    </row>
    <row r="766" spans="6:9" x14ac:dyDescent="0.15">
      <c r="F766" s="29"/>
      <c r="I766" s="29"/>
    </row>
    <row r="767" spans="6:9" x14ac:dyDescent="0.15">
      <c r="F767" s="29"/>
      <c r="I767" s="29"/>
    </row>
    <row r="768" spans="6:9" x14ac:dyDescent="0.15">
      <c r="F768" s="29"/>
      <c r="I768" s="29"/>
    </row>
    <row r="769" spans="6:9" x14ac:dyDescent="0.15">
      <c r="F769" s="29"/>
      <c r="I769" s="29"/>
    </row>
    <row r="770" spans="6:9" x14ac:dyDescent="0.15">
      <c r="F770" s="29"/>
      <c r="I770" s="29"/>
    </row>
    <row r="771" spans="6:9" x14ac:dyDescent="0.15">
      <c r="F771" s="29"/>
      <c r="I771" s="29"/>
    </row>
    <row r="772" spans="6:9" x14ac:dyDescent="0.15">
      <c r="F772" s="29"/>
      <c r="I772" s="29"/>
    </row>
    <row r="773" spans="6:9" x14ac:dyDescent="0.15">
      <c r="F773" s="29"/>
      <c r="I773" s="29"/>
    </row>
    <row r="774" spans="6:9" x14ac:dyDescent="0.15">
      <c r="F774" s="29"/>
      <c r="I774" s="29"/>
    </row>
    <row r="775" spans="6:9" x14ac:dyDescent="0.15">
      <c r="F775" s="29"/>
      <c r="I775" s="29"/>
    </row>
    <row r="776" spans="6:9" x14ac:dyDescent="0.15">
      <c r="F776" s="29"/>
      <c r="I776" s="29"/>
    </row>
    <row r="777" spans="6:9" x14ac:dyDescent="0.15">
      <c r="F777" s="29"/>
      <c r="I777" s="29"/>
    </row>
    <row r="778" spans="6:9" x14ac:dyDescent="0.15">
      <c r="F778" s="29"/>
      <c r="I778" s="29"/>
    </row>
    <row r="779" spans="6:9" x14ac:dyDescent="0.15">
      <c r="F779" s="29"/>
      <c r="I779" s="29"/>
    </row>
    <row r="780" spans="6:9" x14ac:dyDescent="0.15">
      <c r="F780" s="29"/>
      <c r="I780" s="29"/>
    </row>
    <row r="781" spans="6:9" x14ac:dyDescent="0.15">
      <c r="F781" s="29"/>
      <c r="I781" s="29"/>
    </row>
    <row r="782" spans="6:9" x14ac:dyDescent="0.15">
      <c r="F782" s="29"/>
      <c r="I782" s="29"/>
    </row>
    <row r="783" spans="6:9" x14ac:dyDescent="0.15">
      <c r="F783" s="29"/>
      <c r="I783" s="29"/>
    </row>
    <row r="784" spans="6:9" x14ac:dyDescent="0.15">
      <c r="F784" s="29"/>
      <c r="I784" s="29"/>
    </row>
    <row r="785" spans="6:9" x14ac:dyDescent="0.15">
      <c r="F785" s="29"/>
      <c r="I785" s="29"/>
    </row>
    <row r="786" spans="6:9" x14ac:dyDescent="0.15">
      <c r="F786" s="29"/>
      <c r="I786" s="29"/>
    </row>
    <row r="787" spans="6:9" x14ac:dyDescent="0.15">
      <c r="F787" s="29"/>
      <c r="I787" s="29"/>
    </row>
    <row r="788" spans="6:9" x14ac:dyDescent="0.15">
      <c r="F788" s="29"/>
      <c r="I788" s="29"/>
    </row>
    <row r="789" spans="6:9" x14ac:dyDescent="0.15">
      <c r="F789" s="29"/>
      <c r="I789" s="29"/>
    </row>
    <row r="790" spans="6:9" x14ac:dyDescent="0.15">
      <c r="F790" s="29"/>
      <c r="I790" s="29"/>
    </row>
    <row r="791" spans="6:9" x14ac:dyDescent="0.15">
      <c r="F791" s="29"/>
      <c r="I791" s="29"/>
    </row>
    <row r="792" spans="6:9" x14ac:dyDescent="0.15">
      <c r="F792" s="29"/>
      <c r="I792" s="29"/>
    </row>
    <row r="793" spans="6:9" x14ac:dyDescent="0.15">
      <c r="F793" s="29"/>
      <c r="I793" s="29"/>
    </row>
    <row r="794" spans="6:9" x14ac:dyDescent="0.15">
      <c r="F794" s="29"/>
      <c r="I794" s="29"/>
    </row>
    <row r="795" spans="6:9" x14ac:dyDescent="0.15">
      <c r="F795" s="29"/>
      <c r="I795" s="29"/>
    </row>
    <row r="796" spans="6:9" x14ac:dyDescent="0.15">
      <c r="F796" s="29"/>
      <c r="I796" s="29"/>
    </row>
    <row r="797" spans="6:9" x14ac:dyDescent="0.15">
      <c r="F797" s="29"/>
      <c r="I797" s="29"/>
    </row>
    <row r="798" spans="6:9" x14ac:dyDescent="0.15">
      <c r="F798" s="29"/>
      <c r="I798" s="29"/>
    </row>
    <row r="799" spans="6:9" x14ac:dyDescent="0.15">
      <c r="F799" s="29"/>
      <c r="I799" s="29"/>
    </row>
    <row r="800" spans="6:9" x14ac:dyDescent="0.15">
      <c r="F800" s="29"/>
      <c r="I800" s="29"/>
    </row>
    <row r="801" spans="6:9" x14ac:dyDescent="0.15">
      <c r="F801" s="29"/>
      <c r="I801" s="29"/>
    </row>
    <row r="802" spans="6:9" x14ac:dyDescent="0.15">
      <c r="F802" s="29"/>
      <c r="I802" s="29"/>
    </row>
    <row r="803" spans="6:9" x14ac:dyDescent="0.15">
      <c r="F803" s="29"/>
      <c r="I803" s="29"/>
    </row>
    <row r="804" spans="6:9" x14ac:dyDescent="0.15">
      <c r="F804" s="29"/>
      <c r="I804" s="29"/>
    </row>
    <row r="805" spans="6:9" x14ac:dyDescent="0.15">
      <c r="F805" s="29"/>
      <c r="I805" s="29"/>
    </row>
    <row r="806" spans="6:9" x14ac:dyDescent="0.15">
      <c r="F806" s="29"/>
      <c r="I806" s="29"/>
    </row>
    <row r="807" spans="6:9" x14ac:dyDescent="0.15">
      <c r="F807" s="29"/>
      <c r="I807" s="29"/>
    </row>
    <row r="808" spans="6:9" x14ac:dyDescent="0.15">
      <c r="F808" s="29"/>
      <c r="I808" s="29"/>
    </row>
    <row r="809" spans="6:9" x14ac:dyDescent="0.15">
      <c r="F809" s="29"/>
      <c r="I809" s="29"/>
    </row>
    <row r="810" spans="6:9" x14ac:dyDescent="0.15">
      <c r="F810" s="29"/>
      <c r="I810" s="29"/>
    </row>
    <row r="811" spans="6:9" x14ac:dyDescent="0.15">
      <c r="F811" s="29"/>
      <c r="I811" s="29"/>
    </row>
    <row r="812" spans="6:9" x14ac:dyDescent="0.15">
      <c r="F812" s="29"/>
      <c r="I812" s="29"/>
    </row>
    <row r="813" spans="6:9" x14ac:dyDescent="0.15">
      <c r="F813" s="29"/>
      <c r="I813" s="29"/>
    </row>
    <row r="814" spans="6:9" x14ac:dyDescent="0.15">
      <c r="F814" s="29"/>
      <c r="I814" s="29"/>
    </row>
    <row r="815" spans="6:9" x14ac:dyDescent="0.15">
      <c r="F815" s="29"/>
      <c r="I815" s="29"/>
    </row>
    <row r="816" spans="6:9" x14ac:dyDescent="0.15">
      <c r="F816" s="29"/>
      <c r="I816" s="29"/>
    </row>
    <row r="817" spans="6:9" x14ac:dyDescent="0.15">
      <c r="F817" s="29"/>
      <c r="I817" s="29"/>
    </row>
    <row r="818" spans="6:9" x14ac:dyDescent="0.15">
      <c r="F818" s="29"/>
      <c r="I818" s="29"/>
    </row>
    <row r="819" spans="6:9" x14ac:dyDescent="0.15">
      <c r="F819" s="29"/>
      <c r="I819" s="29"/>
    </row>
    <row r="820" spans="6:9" x14ac:dyDescent="0.15">
      <c r="F820" s="29"/>
      <c r="I820" s="29"/>
    </row>
    <row r="821" spans="6:9" x14ac:dyDescent="0.15">
      <c r="F821" s="29"/>
      <c r="I821" s="29"/>
    </row>
    <row r="822" spans="6:9" x14ac:dyDescent="0.15">
      <c r="F822" s="29"/>
      <c r="I822" s="29"/>
    </row>
    <row r="823" spans="6:9" x14ac:dyDescent="0.15">
      <c r="F823" s="29"/>
      <c r="I823" s="29"/>
    </row>
    <row r="824" spans="6:9" x14ac:dyDescent="0.15">
      <c r="F824" s="29"/>
      <c r="I824" s="29"/>
    </row>
    <row r="825" spans="6:9" x14ac:dyDescent="0.15">
      <c r="F825" s="29"/>
      <c r="I825" s="29"/>
    </row>
    <row r="826" spans="6:9" x14ac:dyDescent="0.15">
      <c r="F826" s="29"/>
      <c r="I826" s="29"/>
    </row>
    <row r="827" spans="6:9" x14ac:dyDescent="0.15">
      <c r="F827" s="29"/>
      <c r="I827" s="29"/>
    </row>
    <row r="828" spans="6:9" x14ac:dyDescent="0.15">
      <c r="F828" s="29"/>
      <c r="I828" s="29"/>
    </row>
    <row r="829" spans="6:9" x14ac:dyDescent="0.15">
      <c r="F829" s="29"/>
      <c r="I829" s="29"/>
    </row>
    <row r="830" spans="6:9" x14ac:dyDescent="0.15">
      <c r="F830" s="29"/>
      <c r="I830" s="29"/>
    </row>
    <row r="831" spans="6:9" x14ac:dyDescent="0.15">
      <c r="F831" s="29"/>
      <c r="I831" s="29"/>
    </row>
    <row r="832" spans="6:9" x14ac:dyDescent="0.15">
      <c r="F832" s="29"/>
      <c r="I832" s="29"/>
    </row>
    <row r="833" spans="6:9" x14ac:dyDescent="0.15">
      <c r="F833" s="29"/>
      <c r="I833" s="29"/>
    </row>
    <row r="834" spans="6:9" x14ac:dyDescent="0.15">
      <c r="F834" s="29"/>
      <c r="I834" s="29"/>
    </row>
    <row r="835" spans="6:9" x14ac:dyDescent="0.15">
      <c r="F835" s="29"/>
      <c r="I835" s="29"/>
    </row>
    <row r="836" spans="6:9" x14ac:dyDescent="0.15">
      <c r="F836" s="29"/>
      <c r="I836" s="29"/>
    </row>
    <row r="837" spans="6:9" x14ac:dyDescent="0.15">
      <c r="F837" s="29"/>
      <c r="I837" s="29"/>
    </row>
    <row r="838" spans="6:9" x14ac:dyDescent="0.15">
      <c r="F838" s="29"/>
      <c r="I838" s="29"/>
    </row>
    <row r="839" spans="6:9" x14ac:dyDescent="0.15">
      <c r="F839" s="29"/>
      <c r="I839" s="29"/>
    </row>
    <row r="840" spans="6:9" x14ac:dyDescent="0.15">
      <c r="F840" s="29"/>
      <c r="I840" s="29"/>
    </row>
    <row r="841" spans="6:9" x14ac:dyDescent="0.15">
      <c r="F841" s="29"/>
      <c r="I841" s="29"/>
    </row>
    <row r="842" spans="6:9" x14ac:dyDescent="0.15">
      <c r="F842" s="29"/>
      <c r="I842" s="29"/>
    </row>
    <row r="843" spans="6:9" x14ac:dyDescent="0.15">
      <c r="F843" s="29"/>
      <c r="I843" s="29"/>
    </row>
    <row r="844" spans="6:9" x14ac:dyDescent="0.15">
      <c r="F844" s="29"/>
      <c r="I844" s="29"/>
    </row>
    <row r="845" spans="6:9" x14ac:dyDescent="0.15">
      <c r="F845" s="29"/>
      <c r="I845" s="29"/>
    </row>
    <row r="846" spans="6:9" x14ac:dyDescent="0.15">
      <c r="F846" s="29"/>
      <c r="I846" s="29"/>
    </row>
    <row r="847" spans="6:9" x14ac:dyDescent="0.15">
      <c r="F847" s="29"/>
      <c r="I847" s="29"/>
    </row>
    <row r="848" spans="6:9" x14ac:dyDescent="0.15">
      <c r="F848" s="29"/>
      <c r="I848" s="29"/>
    </row>
    <row r="849" spans="6:9" x14ac:dyDescent="0.15">
      <c r="F849" s="29"/>
      <c r="I849" s="29"/>
    </row>
    <row r="850" spans="6:9" x14ac:dyDescent="0.15">
      <c r="F850" s="29"/>
      <c r="I850" s="29"/>
    </row>
    <row r="851" spans="6:9" x14ac:dyDescent="0.15">
      <c r="F851" s="29"/>
      <c r="I851" s="29"/>
    </row>
    <row r="852" spans="6:9" x14ac:dyDescent="0.15">
      <c r="F852" s="29"/>
      <c r="I852" s="29"/>
    </row>
    <row r="853" spans="6:9" x14ac:dyDescent="0.15">
      <c r="F853" s="29"/>
      <c r="I853" s="29"/>
    </row>
    <row r="854" spans="6:9" x14ac:dyDescent="0.15">
      <c r="F854" s="29"/>
      <c r="I854" s="29"/>
    </row>
    <row r="855" spans="6:9" x14ac:dyDescent="0.15">
      <c r="F855" s="29"/>
      <c r="I855" s="29"/>
    </row>
    <row r="856" spans="6:9" x14ac:dyDescent="0.15">
      <c r="F856" s="29"/>
      <c r="I856" s="29"/>
    </row>
    <row r="857" spans="6:9" x14ac:dyDescent="0.15">
      <c r="F857" s="29"/>
      <c r="I857" s="29"/>
    </row>
    <row r="858" spans="6:9" x14ac:dyDescent="0.15">
      <c r="F858" s="29"/>
      <c r="I858" s="29"/>
    </row>
    <row r="859" spans="6:9" x14ac:dyDescent="0.15">
      <c r="F859" s="29"/>
      <c r="I859" s="29"/>
    </row>
    <row r="860" spans="6:9" x14ac:dyDescent="0.15">
      <c r="F860" s="29"/>
      <c r="I860" s="29"/>
    </row>
    <row r="861" spans="6:9" x14ac:dyDescent="0.15">
      <c r="F861" s="29"/>
      <c r="I861" s="29"/>
    </row>
    <row r="862" spans="6:9" x14ac:dyDescent="0.15">
      <c r="F862" s="29"/>
      <c r="I862" s="29"/>
    </row>
    <row r="863" spans="6:9" x14ac:dyDescent="0.15">
      <c r="F863" s="29"/>
      <c r="I863" s="29"/>
    </row>
    <row r="864" spans="6:9" x14ac:dyDescent="0.15">
      <c r="F864" s="29"/>
      <c r="I864" s="29"/>
    </row>
    <row r="865" spans="6:9" x14ac:dyDescent="0.15">
      <c r="F865" s="29"/>
      <c r="I865" s="29"/>
    </row>
    <row r="866" spans="6:9" x14ac:dyDescent="0.15">
      <c r="F866" s="29"/>
      <c r="I866" s="29"/>
    </row>
    <row r="867" spans="6:9" x14ac:dyDescent="0.15">
      <c r="F867" s="29"/>
      <c r="I867" s="29"/>
    </row>
    <row r="868" spans="6:9" x14ac:dyDescent="0.15">
      <c r="F868" s="29"/>
      <c r="I868" s="29"/>
    </row>
    <row r="869" spans="6:9" x14ac:dyDescent="0.15">
      <c r="F869" s="29"/>
      <c r="I869" s="29"/>
    </row>
    <row r="870" spans="6:9" x14ac:dyDescent="0.15">
      <c r="F870" s="29"/>
      <c r="I870" s="29"/>
    </row>
    <row r="871" spans="6:9" x14ac:dyDescent="0.15">
      <c r="F871" s="29"/>
      <c r="I871" s="29"/>
    </row>
    <row r="872" spans="6:9" x14ac:dyDescent="0.15">
      <c r="F872" s="29"/>
      <c r="I872" s="29"/>
    </row>
    <row r="873" spans="6:9" x14ac:dyDescent="0.15">
      <c r="F873" s="29"/>
      <c r="I873" s="29"/>
    </row>
    <row r="874" spans="6:9" x14ac:dyDescent="0.15">
      <c r="F874" s="29"/>
      <c r="I874" s="29"/>
    </row>
    <row r="875" spans="6:9" x14ac:dyDescent="0.15">
      <c r="F875" s="29"/>
      <c r="I875" s="29"/>
    </row>
    <row r="876" spans="6:9" x14ac:dyDescent="0.15">
      <c r="F876" s="29"/>
      <c r="I876" s="29"/>
    </row>
    <row r="877" spans="6:9" x14ac:dyDescent="0.15">
      <c r="F877" s="29"/>
      <c r="I877" s="29"/>
    </row>
    <row r="878" spans="6:9" x14ac:dyDescent="0.15">
      <c r="F878" s="29"/>
      <c r="I878" s="29"/>
    </row>
    <row r="879" spans="6:9" x14ac:dyDescent="0.15">
      <c r="F879" s="29"/>
      <c r="I879" s="29"/>
    </row>
    <row r="880" spans="6:9" x14ac:dyDescent="0.15">
      <c r="F880" s="29"/>
      <c r="I880" s="29"/>
    </row>
    <row r="881" spans="6:9" x14ac:dyDescent="0.15">
      <c r="F881" s="29"/>
      <c r="I881" s="29"/>
    </row>
    <row r="882" spans="6:9" x14ac:dyDescent="0.15">
      <c r="F882" s="29"/>
      <c r="I882" s="29"/>
    </row>
    <row r="883" spans="6:9" x14ac:dyDescent="0.15">
      <c r="F883" s="29"/>
      <c r="I883" s="29"/>
    </row>
    <row r="884" spans="6:9" x14ac:dyDescent="0.15">
      <c r="F884" s="29"/>
      <c r="I884" s="29"/>
    </row>
    <row r="885" spans="6:9" x14ac:dyDescent="0.15">
      <c r="F885" s="29"/>
      <c r="I885" s="29"/>
    </row>
    <row r="886" spans="6:9" x14ac:dyDescent="0.15">
      <c r="F886" s="29"/>
      <c r="I886" s="29"/>
    </row>
    <row r="887" spans="6:9" x14ac:dyDescent="0.15">
      <c r="F887" s="29"/>
      <c r="I887" s="29"/>
    </row>
    <row r="888" spans="6:9" x14ac:dyDescent="0.15">
      <c r="F888" s="29"/>
      <c r="I888" s="29"/>
    </row>
    <row r="889" spans="6:9" x14ac:dyDescent="0.15">
      <c r="F889" s="29"/>
      <c r="I889" s="29"/>
    </row>
    <row r="890" spans="6:9" x14ac:dyDescent="0.15">
      <c r="F890" s="29"/>
      <c r="I890" s="29"/>
    </row>
    <row r="891" spans="6:9" x14ac:dyDescent="0.15">
      <c r="F891" s="29"/>
      <c r="I891" s="29"/>
    </row>
    <row r="892" spans="6:9" x14ac:dyDescent="0.15">
      <c r="F892" s="29"/>
      <c r="I892" s="29"/>
    </row>
    <row r="893" spans="6:9" x14ac:dyDescent="0.15">
      <c r="F893" s="29"/>
      <c r="I893" s="29"/>
    </row>
    <row r="894" spans="6:9" x14ac:dyDescent="0.15">
      <c r="F894" s="29"/>
      <c r="I894" s="29"/>
    </row>
    <row r="895" spans="6:9" x14ac:dyDescent="0.15">
      <c r="F895" s="29"/>
      <c r="I895" s="29"/>
    </row>
    <row r="896" spans="6:9" x14ac:dyDescent="0.15">
      <c r="F896" s="29"/>
      <c r="I896" s="29"/>
    </row>
    <row r="897" spans="6:9" x14ac:dyDescent="0.15">
      <c r="F897" s="29"/>
      <c r="I897" s="29"/>
    </row>
    <row r="898" spans="6:9" x14ac:dyDescent="0.15">
      <c r="F898" s="29"/>
      <c r="I898" s="29"/>
    </row>
    <row r="899" spans="6:9" x14ac:dyDescent="0.15">
      <c r="F899" s="29"/>
      <c r="I899" s="29"/>
    </row>
    <row r="900" spans="6:9" x14ac:dyDescent="0.15">
      <c r="F900" s="29"/>
      <c r="I900" s="29"/>
    </row>
    <row r="901" spans="6:9" x14ac:dyDescent="0.15">
      <c r="F901" s="29"/>
      <c r="I901" s="29"/>
    </row>
    <row r="902" spans="6:9" x14ac:dyDescent="0.15">
      <c r="F902" s="29"/>
      <c r="I902" s="29"/>
    </row>
    <row r="903" spans="6:9" x14ac:dyDescent="0.15">
      <c r="F903" s="29"/>
      <c r="I903" s="29"/>
    </row>
    <row r="904" spans="6:9" x14ac:dyDescent="0.15">
      <c r="F904" s="29"/>
      <c r="I904" s="29"/>
    </row>
    <row r="905" spans="6:9" x14ac:dyDescent="0.15">
      <c r="F905" s="29"/>
      <c r="I905" s="29"/>
    </row>
    <row r="906" spans="6:9" x14ac:dyDescent="0.15">
      <c r="F906" s="29"/>
      <c r="I906" s="29"/>
    </row>
    <row r="907" spans="6:9" x14ac:dyDescent="0.15">
      <c r="F907" s="29"/>
      <c r="I907" s="29"/>
    </row>
    <row r="908" spans="6:9" x14ac:dyDescent="0.15">
      <c r="F908" s="29"/>
      <c r="I908" s="29"/>
    </row>
    <row r="909" spans="6:9" x14ac:dyDescent="0.15">
      <c r="F909" s="29"/>
      <c r="I909" s="29"/>
    </row>
    <row r="910" spans="6:9" x14ac:dyDescent="0.15">
      <c r="F910" s="29"/>
      <c r="I910" s="29"/>
    </row>
    <row r="911" spans="6:9" x14ac:dyDescent="0.15">
      <c r="F911" s="29"/>
      <c r="I911" s="29"/>
    </row>
    <row r="912" spans="6:9" x14ac:dyDescent="0.15">
      <c r="F912" s="29"/>
      <c r="I912" s="29"/>
    </row>
    <row r="913" spans="6:9" x14ac:dyDescent="0.15">
      <c r="F913" s="29"/>
      <c r="I913" s="29"/>
    </row>
    <row r="914" spans="6:9" x14ac:dyDescent="0.15">
      <c r="F914" s="29"/>
      <c r="I914" s="29"/>
    </row>
    <row r="915" spans="6:9" x14ac:dyDescent="0.15">
      <c r="F915" s="29"/>
      <c r="I915" s="29"/>
    </row>
    <row r="916" spans="6:9" x14ac:dyDescent="0.15">
      <c r="F916" s="29"/>
      <c r="I916" s="29"/>
    </row>
    <row r="917" spans="6:9" x14ac:dyDescent="0.15">
      <c r="F917" s="29"/>
      <c r="I917" s="29"/>
    </row>
    <row r="918" spans="6:9" x14ac:dyDescent="0.15">
      <c r="F918" s="29"/>
      <c r="I918" s="29"/>
    </row>
    <row r="919" spans="6:9" x14ac:dyDescent="0.15">
      <c r="F919" s="29"/>
      <c r="I919" s="29"/>
    </row>
    <row r="920" spans="6:9" x14ac:dyDescent="0.15">
      <c r="F920" s="29"/>
      <c r="I920" s="29"/>
    </row>
    <row r="921" spans="6:9" x14ac:dyDescent="0.15">
      <c r="F921" s="29"/>
      <c r="I921" s="29"/>
    </row>
    <row r="922" spans="6:9" x14ac:dyDescent="0.15">
      <c r="F922" s="29"/>
      <c r="I922" s="29"/>
    </row>
    <row r="923" spans="6:9" x14ac:dyDescent="0.15">
      <c r="F923" s="29"/>
      <c r="I923" s="29"/>
    </row>
    <row r="924" spans="6:9" x14ac:dyDescent="0.15">
      <c r="F924" s="29"/>
      <c r="I924" s="29"/>
    </row>
    <row r="925" spans="6:9" x14ac:dyDescent="0.15">
      <c r="F925" s="29"/>
      <c r="I925" s="29"/>
    </row>
    <row r="926" spans="6:9" x14ac:dyDescent="0.15">
      <c r="F926" s="29"/>
      <c r="I926" s="29"/>
    </row>
    <row r="927" spans="6:9" x14ac:dyDescent="0.15">
      <c r="F927" s="29"/>
      <c r="I927" s="29"/>
    </row>
    <row r="928" spans="6:9" x14ac:dyDescent="0.15">
      <c r="F928" s="29"/>
      <c r="I928" s="29"/>
    </row>
    <row r="929" spans="6:9" x14ac:dyDescent="0.15">
      <c r="F929" s="29"/>
      <c r="I929" s="29"/>
    </row>
    <row r="930" spans="6:9" x14ac:dyDescent="0.15">
      <c r="F930" s="29"/>
      <c r="I930" s="29"/>
    </row>
    <row r="931" spans="6:9" x14ac:dyDescent="0.15">
      <c r="F931" s="29"/>
      <c r="I931" s="29"/>
    </row>
    <row r="932" spans="6:9" x14ac:dyDescent="0.15">
      <c r="F932" s="29"/>
      <c r="I932" s="29"/>
    </row>
    <row r="933" spans="6:9" x14ac:dyDescent="0.15">
      <c r="F933" s="29"/>
      <c r="I933" s="29"/>
    </row>
    <row r="934" spans="6:9" x14ac:dyDescent="0.15">
      <c r="F934" s="29"/>
      <c r="I934" s="29"/>
    </row>
    <row r="935" spans="6:9" x14ac:dyDescent="0.15">
      <c r="F935" s="29"/>
      <c r="I935" s="29"/>
    </row>
    <row r="936" spans="6:9" x14ac:dyDescent="0.15">
      <c r="F936" s="29"/>
      <c r="I936" s="29"/>
    </row>
    <row r="937" spans="6:9" x14ac:dyDescent="0.15">
      <c r="F937" s="29"/>
      <c r="I937" s="29"/>
    </row>
    <row r="938" spans="6:9" x14ac:dyDescent="0.15">
      <c r="F938" s="29"/>
      <c r="I938" s="29"/>
    </row>
    <row r="939" spans="6:9" x14ac:dyDescent="0.15">
      <c r="F939" s="29"/>
      <c r="I939" s="29"/>
    </row>
    <row r="940" spans="6:9" x14ac:dyDescent="0.15">
      <c r="F940" s="29"/>
      <c r="I940" s="29"/>
    </row>
    <row r="941" spans="6:9" x14ac:dyDescent="0.15">
      <c r="F941" s="29"/>
      <c r="I941" s="29"/>
    </row>
    <row r="942" spans="6:9" x14ac:dyDescent="0.15">
      <c r="F942" s="29"/>
      <c r="I942" s="29"/>
    </row>
    <row r="943" spans="6:9" x14ac:dyDescent="0.15">
      <c r="F943" s="29"/>
      <c r="I943" s="29"/>
    </row>
    <row r="944" spans="6:9" x14ac:dyDescent="0.15">
      <c r="F944" s="29"/>
      <c r="I944" s="29"/>
    </row>
    <row r="945" spans="6:9" x14ac:dyDescent="0.15">
      <c r="F945" s="29"/>
      <c r="I945" s="29"/>
    </row>
    <row r="946" spans="6:9" x14ac:dyDescent="0.15">
      <c r="F946" s="29"/>
      <c r="I946" s="29"/>
    </row>
    <row r="947" spans="6:9" x14ac:dyDescent="0.15">
      <c r="F947" s="29"/>
      <c r="I947" s="29"/>
    </row>
    <row r="948" spans="6:9" x14ac:dyDescent="0.15">
      <c r="F948" s="29"/>
      <c r="I948" s="29"/>
    </row>
    <row r="949" spans="6:9" x14ac:dyDescent="0.15">
      <c r="F949" s="29"/>
      <c r="I949" s="29"/>
    </row>
    <row r="950" spans="6:9" x14ac:dyDescent="0.15">
      <c r="F950" s="29"/>
      <c r="I950" s="29"/>
    </row>
    <row r="951" spans="6:9" x14ac:dyDescent="0.15">
      <c r="F951" s="29"/>
      <c r="I951" s="29"/>
    </row>
    <row r="952" spans="6:9" x14ac:dyDescent="0.15">
      <c r="F952" s="29"/>
      <c r="I952" s="29"/>
    </row>
    <row r="953" spans="6:9" x14ac:dyDescent="0.15">
      <c r="F953" s="29"/>
      <c r="I953" s="29"/>
    </row>
    <row r="954" spans="6:9" x14ac:dyDescent="0.15">
      <c r="F954" s="29"/>
      <c r="I954" s="29"/>
    </row>
    <row r="955" spans="6:9" x14ac:dyDescent="0.15">
      <c r="F955" s="29"/>
      <c r="I955" s="29"/>
    </row>
    <row r="956" spans="6:9" x14ac:dyDescent="0.15">
      <c r="F956" s="29"/>
      <c r="I956" s="29"/>
    </row>
    <row r="957" spans="6:9" x14ac:dyDescent="0.15">
      <c r="F957" s="29"/>
      <c r="I957" s="29"/>
    </row>
    <row r="958" spans="6:9" x14ac:dyDescent="0.15">
      <c r="F958" s="29"/>
      <c r="I958" s="29"/>
    </row>
    <row r="959" spans="6:9" x14ac:dyDescent="0.15">
      <c r="F959" s="29"/>
      <c r="I959" s="29"/>
    </row>
    <row r="960" spans="6:9" x14ac:dyDescent="0.15">
      <c r="F960" s="29"/>
      <c r="I960" s="29"/>
    </row>
    <row r="961" spans="6:9" x14ac:dyDescent="0.15">
      <c r="F961" s="29"/>
      <c r="I961" s="29"/>
    </row>
    <row r="962" spans="6:9" x14ac:dyDescent="0.15">
      <c r="F962" s="29"/>
      <c r="I962" s="29"/>
    </row>
    <row r="963" spans="6:9" x14ac:dyDescent="0.15">
      <c r="F963" s="29"/>
      <c r="I963" s="29"/>
    </row>
    <row r="964" spans="6:9" x14ac:dyDescent="0.15">
      <c r="F964" s="29"/>
      <c r="I964" s="29"/>
    </row>
    <row r="965" spans="6:9" x14ac:dyDescent="0.15">
      <c r="F965" s="29"/>
      <c r="I965" s="29"/>
    </row>
    <row r="966" spans="6:9" x14ac:dyDescent="0.15">
      <c r="F966" s="29"/>
      <c r="I966" s="29"/>
    </row>
    <row r="967" spans="6:9" x14ac:dyDescent="0.15">
      <c r="F967" s="29"/>
      <c r="I967" s="29"/>
    </row>
    <row r="968" spans="6:9" x14ac:dyDescent="0.15">
      <c r="F968" s="29"/>
      <c r="I968" s="29"/>
    </row>
    <row r="969" spans="6:9" x14ac:dyDescent="0.15">
      <c r="F969" s="29"/>
      <c r="I969" s="29"/>
    </row>
    <row r="970" spans="6:9" x14ac:dyDescent="0.15">
      <c r="F970" s="29"/>
      <c r="I970" s="29"/>
    </row>
    <row r="971" spans="6:9" x14ac:dyDescent="0.15">
      <c r="F971" s="29"/>
      <c r="I971" s="29"/>
    </row>
    <row r="972" spans="6:9" x14ac:dyDescent="0.15">
      <c r="F972" s="29"/>
      <c r="I972" s="29"/>
    </row>
    <row r="973" spans="6:9" x14ac:dyDescent="0.15">
      <c r="F973" s="29"/>
      <c r="I973" s="29"/>
    </row>
    <row r="974" spans="6:9" x14ac:dyDescent="0.15">
      <c r="F974" s="29"/>
      <c r="I974" s="29"/>
    </row>
    <row r="975" spans="6:9" x14ac:dyDescent="0.15">
      <c r="F975" s="29"/>
      <c r="I975" s="29"/>
    </row>
    <row r="976" spans="6:9" x14ac:dyDescent="0.15">
      <c r="F976" s="29"/>
      <c r="I976" s="29"/>
    </row>
    <row r="977" spans="6:9" x14ac:dyDescent="0.15">
      <c r="F977" s="29"/>
      <c r="I977" s="29"/>
    </row>
    <row r="978" spans="6:9" x14ac:dyDescent="0.15">
      <c r="F978" s="29"/>
      <c r="I978" s="29"/>
    </row>
    <row r="979" spans="6:9" x14ac:dyDescent="0.15">
      <c r="F979" s="29"/>
      <c r="I979" s="29"/>
    </row>
    <row r="980" spans="6:9" x14ac:dyDescent="0.15">
      <c r="F980" s="29"/>
      <c r="I980" s="29"/>
    </row>
    <row r="981" spans="6:9" x14ac:dyDescent="0.15">
      <c r="F981" s="29"/>
      <c r="I981" s="29"/>
    </row>
    <row r="982" spans="6:9" x14ac:dyDescent="0.15">
      <c r="F982" s="29"/>
      <c r="I982" s="29"/>
    </row>
    <row r="983" spans="6:9" x14ac:dyDescent="0.15">
      <c r="F983" s="29"/>
      <c r="I983" s="29"/>
    </row>
    <row r="984" spans="6:9" x14ac:dyDescent="0.15">
      <c r="F984" s="29"/>
      <c r="I984" s="29"/>
    </row>
    <row r="985" spans="6:9" x14ac:dyDescent="0.15">
      <c r="F985" s="29"/>
      <c r="I985" s="29"/>
    </row>
    <row r="986" spans="6:9" x14ac:dyDescent="0.15">
      <c r="F986" s="29"/>
      <c r="I986" s="29"/>
    </row>
    <row r="987" spans="6:9" x14ac:dyDescent="0.15">
      <c r="F987" s="29"/>
      <c r="I987" s="29"/>
    </row>
    <row r="988" spans="6:9" x14ac:dyDescent="0.15">
      <c r="F988" s="29"/>
      <c r="I988" s="29"/>
    </row>
    <row r="989" spans="6:9" x14ac:dyDescent="0.15">
      <c r="F989" s="29"/>
      <c r="I989" s="29"/>
    </row>
    <row r="990" spans="6:9" x14ac:dyDescent="0.15">
      <c r="F990" s="29"/>
      <c r="I990" s="29"/>
    </row>
    <row r="991" spans="6:9" x14ac:dyDescent="0.15">
      <c r="F991" s="29"/>
      <c r="I991" s="29"/>
    </row>
    <row r="992" spans="6:9" x14ac:dyDescent="0.15">
      <c r="F992" s="29"/>
      <c r="I992" s="29"/>
    </row>
    <row r="993" spans="6:9" x14ac:dyDescent="0.15">
      <c r="F993" s="29"/>
      <c r="I993" s="29"/>
    </row>
    <row r="994" spans="6:9" x14ac:dyDescent="0.15">
      <c r="F994" s="29"/>
      <c r="I994" s="29"/>
    </row>
    <row r="995" spans="6:9" x14ac:dyDescent="0.15">
      <c r="F995" s="29"/>
      <c r="I995" s="29"/>
    </row>
    <row r="996" spans="6:9" x14ac:dyDescent="0.15">
      <c r="F996" s="29"/>
      <c r="I996" s="29"/>
    </row>
    <row r="997" spans="6:9" x14ac:dyDescent="0.15">
      <c r="F997" s="29"/>
      <c r="I997" s="29"/>
    </row>
    <row r="998" spans="6:9" x14ac:dyDescent="0.15">
      <c r="F998" s="29"/>
      <c r="I998" s="29"/>
    </row>
    <row r="999" spans="6:9" x14ac:dyDescent="0.15">
      <c r="F999" s="29"/>
      <c r="I999" s="29"/>
    </row>
    <row r="1000" spans="6:9" x14ac:dyDescent="0.15">
      <c r="F1000" s="29"/>
      <c r="I1000" s="29"/>
    </row>
    <row r="1001" spans="6:9" x14ac:dyDescent="0.15">
      <c r="F1001" s="29"/>
      <c r="I1001" s="29"/>
    </row>
    <row r="1002" spans="6:9" x14ac:dyDescent="0.15">
      <c r="F1002" s="29"/>
      <c r="I1002" s="29"/>
    </row>
    <row r="1003" spans="6:9" x14ac:dyDescent="0.15">
      <c r="F1003" s="29"/>
      <c r="I1003" s="29"/>
    </row>
    <row r="1004" spans="6:9" x14ac:dyDescent="0.15">
      <c r="F1004" s="29"/>
      <c r="I1004" s="29"/>
    </row>
    <row r="1005" spans="6:9" x14ac:dyDescent="0.15">
      <c r="F1005" s="29"/>
      <c r="I1005" s="29"/>
    </row>
    <row r="1006" spans="6:9" x14ac:dyDescent="0.15">
      <c r="F1006" s="29"/>
      <c r="I1006" s="29"/>
    </row>
    <row r="1007" spans="6:9" x14ac:dyDescent="0.15">
      <c r="F1007" s="29"/>
      <c r="I1007" s="29"/>
    </row>
    <row r="1008" spans="6:9" x14ac:dyDescent="0.15">
      <c r="F1008" s="29"/>
      <c r="I1008" s="29"/>
    </row>
    <row r="1009" spans="6:9" x14ac:dyDescent="0.15">
      <c r="F1009" s="29"/>
      <c r="I1009" s="29"/>
    </row>
    <row r="1010" spans="6:9" x14ac:dyDescent="0.15">
      <c r="F1010" s="29"/>
      <c r="I1010" s="29"/>
    </row>
    <row r="1011" spans="6:9" x14ac:dyDescent="0.15">
      <c r="F1011" s="29"/>
      <c r="I1011" s="29"/>
    </row>
    <row r="1012" spans="6:9" x14ac:dyDescent="0.15">
      <c r="F1012" s="29"/>
      <c r="I1012" s="29"/>
    </row>
    <row r="1013" spans="6:9" x14ac:dyDescent="0.15">
      <c r="F1013" s="29"/>
      <c r="I1013" s="29"/>
    </row>
    <row r="1014" spans="6:9" x14ac:dyDescent="0.15">
      <c r="F1014" s="29"/>
      <c r="I1014" s="29"/>
    </row>
    <row r="1015" spans="6:9" x14ac:dyDescent="0.15">
      <c r="F1015" s="29"/>
      <c r="I1015" s="29"/>
    </row>
    <row r="1016" spans="6:9" x14ac:dyDescent="0.15">
      <c r="F1016" s="29"/>
      <c r="I1016" s="29"/>
    </row>
    <row r="1017" spans="6:9" x14ac:dyDescent="0.15">
      <c r="F1017" s="29"/>
      <c r="I1017" s="29"/>
    </row>
    <row r="1018" spans="6:9" x14ac:dyDescent="0.15">
      <c r="F1018" s="29"/>
      <c r="I1018" s="29"/>
    </row>
    <row r="1019" spans="6:9" x14ac:dyDescent="0.15">
      <c r="F1019" s="29"/>
      <c r="I1019" s="29"/>
    </row>
    <row r="1020" spans="6:9" x14ac:dyDescent="0.15">
      <c r="F1020" s="29"/>
      <c r="I1020" s="29"/>
    </row>
    <row r="1021" spans="6:9" x14ac:dyDescent="0.15">
      <c r="F1021" s="29"/>
      <c r="I1021" s="29"/>
    </row>
    <row r="1022" spans="6:9" x14ac:dyDescent="0.15">
      <c r="F1022" s="29"/>
      <c r="I1022" s="29"/>
    </row>
    <row r="1023" spans="6:9" x14ac:dyDescent="0.15">
      <c r="F1023" s="29"/>
      <c r="I1023" s="29"/>
    </row>
    <row r="1024" spans="6:9" x14ac:dyDescent="0.15">
      <c r="F1024" s="29"/>
      <c r="I1024" s="29"/>
    </row>
    <row r="1025" spans="6:9" x14ac:dyDescent="0.15">
      <c r="F1025" s="29"/>
      <c r="I1025" s="29"/>
    </row>
    <row r="1026" spans="6:9" x14ac:dyDescent="0.15">
      <c r="F1026" s="29"/>
      <c r="I1026" s="29"/>
    </row>
    <row r="1027" spans="6:9" x14ac:dyDescent="0.15">
      <c r="F1027" s="29"/>
      <c r="I1027" s="29"/>
    </row>
    <row r="1028" spans="6:9" x14ac:dyDescent="0.15">
      <c r="F1028" s="29"/>
      <c r="I1028" s="29"/>
    </row>
    <row r="1029" spans="6:9" x14ac:dyDescent="0.15">
      <c r="F1029" s="29"/>
      <c r="I1029" s="29"/>
    </row>
    <row r="1030" spans="6:9" x14ac:dyDescent="0.15">
      <c r="F1030" s="29"/>
      <c r="I1030" s="29"/>
    </row>
    <row r="1031" spans="6:9" x14ac:dyDescent="0.15">
      <c r="F1031" s="29"/>
      <c r="I1031" s="29"/>
    </row>
    <row r="1032" spans="6:9" x14ac:dyDescent="0.15">
      <c r="F1032" s="29"/>
      <c r="I1032" s="29"/>
    </row>
    <row r="1033" spans="6:9" x14ac:dyDescent="0.15">
      <c r="F1033" s="29"/>
      <c r="I1033" s="29"/>
    </row>
    <row r="1034" spans="6:9" x14ac:dyDescent="0.15">
      <c r="F1034" s="29"/>
      <c r="I1034" s="29"/>
    </row>
    <row r="1035" spans="6:9" x14ac:dyDescent="0.15">
      <c r="F1035" s="29"/>
      <c r="I1035" s="29"/>
    </row>
    <row r="1036" spans="6:9" x14ac:dyDescent="0.15">
      <c r="F1036" s="29"/>
      <c r="I1036" s="29"/>
    </row>
    <row r="1037" spans="6:9" x14ac:dyDescent="0.15">
      <c r="F1037" s="29"/>
      <c r="I1037" s="29"/>
    </row>
    <row r="1038" spans="6:9" x14ac:dyDescent="0.15">
      <c r="F1038" s="29"/>
      <c r="I1038" s="29"/>
    </row>
    <row r="1039" spans="6:9" x14ac:dyDescent="0.15">
      <c r="F1039" s="29"/>
      <c r="I1039" s="29"/>
    </row>
    <row r="1040" spans="6:9" x14ac:dyDescent="0.15">
      <c r="F1040" s="29"/>
      <c r="I1040" s="29"/>
    </row>
    <row r="1041" spans="6:9" x14ac:dyDescent="0.15">
      <c r="F1041" s="29"/>
      <c r="I1041" s="29"/>
    </row>
    <row r="1042" spans="6:9" x14ac:dyDescent="0.15">
      <c r="F1042" s="29"/>
      <c r="I1042" s="29"/>
    </row>
    <row r="1043" spans="6:9" x14ac:dyDescent="0.15">
      <c r="F1043" s="29"/>
      <c r="I1043" s="29"/>
    </row>
    <row r="1044" spans="6:9" x14ac:dyDescent="0.15">
      <c r="F1044" s="29"/>
      <c r="I1044" s="29"/>
    </row>
    <row r="1045" spans="6:9" x14ac:dyDescent="0.15">
      <c r="F1045" s="29"/>
      <c r="I1045" s="29"/>
    </row>
    <row r="1046" spans="6:9" x14ac:dyDescent="0.15">
      <c r="F1046" s="29"/>
      <c r="I1046" s="29"/>
    </row>
    <row r="1047" spans="6:9" x14ac:dyDescent="0.15">
      <c r="F1047" s="29"/>
      <c r="I1047" s="29"/>
    </row>
    <row r="1048" spans="6:9" x14ac:dyDescent="0.15">
      <c r="F1048" s="29"/>
      <c r="I1048" s="29"/>
    </row>
    <row r="1049" spans="6:9" x14ac:dyDescent="0.15">
      <c r="F1049" s="29"/>
      <c r="I1049" s="29"/>
    </row>
    <row r="1050" spans="6:9" x14ac:dyDescent="0.15">
      <c r="F1050" s="29"/>
      <c r="I1050" s="29"/>
    </row>
    <row r="1051" spans="6:9" x14ac:dyDescent="0.15">
      <c r="F1051" s="29"/>
      <c r="I1051" s="29"/>
    </row>
    <row r="1052" spans="6:9" x14ac:dyDescent="0.15">
      <c r="F1052" s="29"/>
      <c r="I1052" s="29"/>
    </row>
    <row r="1053" spans="6:9" x14ac:dyDescent="0.15">
      <c r="F1053" s="29"/>
      <c r="I1053" s="29"/>
    </row>
    <row r="1054" spans="6:9" x14ac:dyDescent="0.15">
      <c r="F1054" s="29"/>
      <c r="I1054" s="29"/>
    </row>
    <row r="1055" spans="6:9" x14ac:dyDescent="0.15">
      <c r="F1055" s="29"/>
      <c r="I1055" s="29"/>
    </row>
    <row r="1056" spans="6:9" x14ac:dyDescent="0.15">
      <c r="F1056" s="29"/>
      <c r="I1056" s="29"/>
    </row>
    <row r="1057" spans="6:9" x14ac:dyDescent="0.15">
      <c r="F1057" s="29"/>
      <c r="I1057" s="29"/>
    </row>
    <row r="1058" spans="6:9" x14ac:dyDescent="0.15">
      <c r="F1058" s="29"/>
      <c r="I1058" s="29"/>
    </row>
    <row r="1059" spans="6:9" x14ac:dyDescent="0.15">
      <c r="F1059" s="29"/>
      <c r="I1059" s="29"/>
    </row>
    <row r="1060" spans="6:9" x14ac:dyDescent="0.15">
      <c r="F1060" s="29"/>
      <c r="I1060" s="29"/>
    </row>
    <row r="1061" spans="6:9" x14ac:dyDescent="0.15">
      <c r="F1061" s="29"/>
      <c r="I1061" s="29"/>
    </row>
    <row r="1062" spans="6:9" x14ac:dyDescent="0.15">
      <c r="F1062" s="29"/>
      <c r="I1062" s="29"/>
    </row>
    <row r="1063" spans="6:9" x14ac:dyDescent="0.15">
      <c r="F1063" s="29"/>
      <c r="I1063" s="29"/>
    </row>
    <row r="1064" spans="6:9" x14ac:dyDescent="0.15">
      <c r="F1064" s="29"/>
      <c r="I1064" s="29"/>
    </row>
    <row r="1065" spans="6:9" x14ac:dyDescent="0.15">
      <c r="F1065" s="29"/>
      <c r="I1065" s="29"/>
    </row>
    <row r="1066" spans="6:9" x14ac:dyDescent="0.15">
      <c r="F1066" s="29"/>
      <c r="I1066" s="29"/>
    </row>
    <row r="1067" spans="6:9" x14ac:dyDescent="0.15">
      <c r="F1067" s="29"/>
      <c r="I1067" s="29"/>
    </row>
    <row r="1068" spans="6:9" x14ac:dyDescent="0.15">
      <c r="F1068" s="29"/>
      <c r="I1068" s="29"/>
    </row>
    <row r="1069" spans="6:9" x14ac:dyDescent="0.15">
      <c r="F1069" s="29"/>
      <c r="I1069" s="29"/>
    </row>
    <row r="1070" spans="6:9" x14ac:dyDescent="0.15">
      <c r="F1070" s="29"/>
      <c r="I1070" s="29"/>
    </row>
    <row r="1071" spans="6:9" x14ac:dyDescent="0.15">
      <c r="F1071" s="29"/>
      <c r="I1071" s="29"/>
    </row>
    <row r="1072" spans="6:9" x14ac:dyDescent="0.15">
      <c r="F1072" s="29"/>
      <c r="I1072" s="29"/>
    </row>
    <row r="1073" spans="6:9" x14ac:dyDescent="0.15">
      <c r="F1073" s="29"/>
      <c r="I1073" s="29"/>
    </row>
    <row r="1074" spans="6:9" x14ac:dyDescent="0.15">
      <c r="F1074" s="29"/>
      <c r="I1074" s="29"/>
    </row>
    <row r="1075" spans="6:9" x14ac:dyDescent="0.15">
      <c r="F1075" s="29"/>
      <c r="I1075" s="29"/>
    </row>
    <row r="1076" spans="6:9" x14ac:dyDescent="0.15">
      <c r="F1076" s="29"/>
      <c r="I1076" s="29"/>
    </row>
    <row r="1077" spans="6:9" x14ac:dyDescent="0.15">
      <c r="F1077" s="29"/>
      <c r="I1077" s="29"/>
    </row>
    <row r="1078" spans="6:9" x14ac:dyDescent="0.15">
      <c r="F1078" s="29"/>
      <c r="I1078" s="29"/>
    </row>
    <row r="1079" spans="6:9" x14ac:dyDescent="0.15">
      <c r="F1079" s="29"/>
      <c r="I1079" s="29"/>
    </row>
    <row r="1080" spans="6:9" x14ac:dyDescent="0.15">
      <c r="F1080" s="29"/>
      <c r="I1080" s="29"/>
    </row>
    <row r="1081" spans="6:9" x14ac:dyDescent="0.15">
      <c r="F1081" s="29"/>
      <c r="I1081" s="29"/>
    </row>
    <row r="1082" spans="6:9" x14ac:dyDescent="0.15">
      <c r="F1082" s="29"/>
      <c r="I1082" s="29"/>
    </row>
    <row r="1083" spans="6:9" x14ac:dyDescent="0.15">
      <c r="F1083" s="29"/>
      <c r="I1083" s="29"/>
    </row>
    <row r="1084" spans="6:9" x14ac:dyDescent="0.15">
      <c r="F1084" s="29"/>
      <c r="I1084" s="29"/>
    </row>
    <row r="1085" spans="6:9" x14ac:dyDescent="0.15">
      <c r="F1085" s="29"/>
      <c r="I1085" s="29"/>
    </row>
    <row r="1086" spans="6:9" x14ac:dyDescent="0.15">
      <c r="F1086" s="29"/>
      <c r="I1086" s="29"/>
    </row>
    <row r="1087" spans="6:9" x14ac:dyDescent="0.15">
      <c r="F1087" s="29"/>
      <c r="I1087" s="29"/>
    </row>
    <row r="1088" spans="6:9" x14ac:dyDescent="0.15">
      <c r="F1088" s="29"/>
      <c r="I1088" s="29"/>
    </row>
    <row r="1089" spans="6:9" x14ac:dyDescent="0.15">
      <c r="F1089" s="29"/>
      <c r="I1089" s="29"/>
    </row>
    <row r="1090" spans="6:9" x14ac:dyDescent="0.15">
      <c r="F1090" s="29"/>
      <c r="I1090" s="29"/>
    </row>
    <row r="1091" spans="6:9" x14ac:dyDescent="0.15">
      <c r="F1091" s="29"/>
      <c r="I1091" s="29"/>
    </row>
    <row r="1092" spans="6:9" x14ac:dyDescent="0.15">
      <c r="F1092" s="29"/>
      <c r="I1092" s="29"/>
    </row>
    <row r="1093" spans="6:9" x14ac:dyDescent="0.15">
      <c r="F1093" s="29"/>
      <c r="I1093" s="29"/>
    </row>
    <row r="1094" spans="6:9" x14ac:dyDescent="0.15">
      <c r="F1094" s="29"/>
      <c r="I1094" s="29"/>
    </row>
    <row r="1095" spans="6:9" x14ac:dyDescent="0.15">
      <c r="F1095" s="29"/>
      <c r="I1095" s="29"/>
    </row>
    <row r="1096" spans="6:9" x14ac:dyDescent="0.15">
      <c r="F1096" s="29"/>
      <c r="I1096" s="29"/>
    </row>
    <row r="1097" spans="6:9" x14ac:dyDescent="0.15">
      <c r="F1097" s="29"/>
      <c r="I1097" s="29"/>
    </row>
    <row r="1098" spans="6:9" x14ac:dyDescent="0.15">
      <c r="F1098" s="29"/>
      <c r="I1098" s="29"/>
    </row>
    <row r="1099" spans="6:9" x14ac:dyDescent="0.15">
      <c r="F1099" s="29"/>
      <c r="I1099" s="29"/>
    </row>
    <row r="1100" spans="6:9" x14ac:dyDescent="0.15">
      <c r="F1100" s="29"/>
      <c r="I1100" s="29"/>
    </row>
    <row r="1101" spans="6:9" x14ac:dyDescent="0.15">
      <c r="F1101" s="29"/>
      <c r="I1101" s="29"/>
    </row>
    <row r="1102" spans="6:9" x14ac:dyDescent="0.15">
      <c r="F1102" s="29"/>
      <c r="I1102" s="29"/>
    </row>
    <row r="1103" spans="6:9" x14ac:dyDescent="0.15">
      <c r="F1103" s="29"/>
      <c r="I1103" s="29"/>
    </row>
    <row r="1104" spans="6:9" x14ac:dyDescent="0.15">
      <c r="F1104" s="29"/>
      <c r="I1104" s="29"/>
    </row>
    <row r="1105" spans="6:9" x14ac:dyDescent="0.15">
      <c r="F1105" s="29"/>
      <c r="I1105" s="29"/>
    </row>
    <row r="1106" spans="6:9" x14ac:dyDescent="0.15">
      <c r="F1106" s="29"/>
      <c r="I1106" s="29"/>
    </row>
    <row r="1107" spans="6:9" x14ac:dyDescent="0.15">
      <c r="F1107" s="29"/>
      <c r="I1107" s="29"/>
    </row>
    <row r="1108" spans="6:9" x14ac:dyDescent="0.15">
      <c r="F1108" s="29"/>
      <c r="I1108" s="29"/>
    </row>
    <row r="1109" spans="6:9" x14ac:dyDescent="0.15">
      <c r="F1109" s="29"/>
      <c r="I1109" s="29"/>
    </row>
    <row r="1110" spans="6:9" x14ac:dyDescent="0.15">
      <c r="F1110" s="29"/>
      <c r="I1110" s="29"/>
    </row>
    <row r="1111" spans="6:9" x14ac:dyDescent="0.15">
      <c r="F1111" s="29"/>
      <c r="I1111" s="29"/>
    </row>
    <row r="1112" spans="6:9" x14ac:dyDescent="0.15">
      <c r="F1112" s="29"/>
      <c r="I1112" s="29"/>
    </row>
    <row r="1113" spans="6:9" x14ac:dyDescent="0.15">
      <c r="F1113" s="29"/>
      <c r="I1113" s="29"/>
    </row>
    <row r="1114" spans="6:9" x14ac:dyDescent="0.15">
      <c r="F1114" s="29"/>
      <c r="I1114" s="29"/>
    </row>
    <row r="1115" spans="6:9" x14ac:dyDescent="0.15">
      <c r="F1115" s="29"/>
      <c r="I1115" s="29"/>
    </row>
    <row r="1116" spans="6:9" x14ac:dyDescent="0.15">
      <c r="F1116" s="29"/>
      <c r="I1116" s="29"/>
    </row>
    <row r="1117" spans="6:9" x14ac:dyDescent="0.15">
      <c r="F1117" s="29"/>
      <c r="I1117" s="29"/>
    </row>
    <row r="1118" spans="6:9" x14ac:dyDescent="0.15">
      <c r="F1118" s="29"/>
      <c r="I1118" s="29"/>
    </row>
    <row r="1119" spans="6:9" x14ac:dyDescent="0.15">
      <c r="F1119" s="29"/>
      <c r="I1119" s="29"/>
    </row>
    <row r="1120" spans="6:9" x14ac:dyDescent="0.15">
      <c r="F1120" s="29"/>
      <c r="I1120" s="29"/>
    </row>
    <row r="1121" spans="6:9" x14ac:dyDescent="0.15">
      <c r="F1121" s="29"/>
      <c r="I1121" s="29"/>
    </row>
    <row r="1122" spans="6:9" x14ac:dyDescent="0.15">
      <c r="F1122" s="29"/>
      <c r="I1122" s="29"/>
    </row>
    <row r="1123" spans="6:9" x14ac:dyDescent="0.15">
      <c r="F1123" s="29"/>
      <c r="I1123" s="29"/>
    </row>
    <row r="1124" spans="6:9" x14ac:dyDescent="0.15">
      <c r="F1124" s="29"/>
      <c r="I1124" s="29"/>
    </row>
    <row r="1125" spans="6:9" x14ac:dyDescent="0.15">
      <c r="F1125" s="29"/>
      <c r="I1125" s="29"/>
    </row>
    <row r="1126" spans="6:9" x14ac:dyDescent="0.15">
      <c r="F1126" s="29"/>
      <c r="I1126" s="29"/>
    </row>
    <row r="1127" spans="6:9" x14ac:dyDescent="0.15">
      <c r="F1127" s="29"/>
      <c r="I1127" s="29"/>
    </row>
    <row r="1128" spans="6:9" x14ac:dyDescent="0.15">
      <c r="F1128" s="29"/>
      <c r="I1128" s="29"/>
    </row>
    <row r="1129" spans="6:9" x14ac:dyDescent="0.15">
      <c r="F1129" s="29"/>
      <c r="I1129" s="29"/>
    </row>
    <row r="1130" spans="6:9" x14ac:dyDescent="0.15">
      <c r="F1130" s="29"/>
      <c r="I1130" s="29"/>
    </row>
    <row r="1131" spans="6:9" x14ac:dyDescent="0.15">
      <c r="F1131" s="29"/>
      <c r="I1131" s="29"/>
    </row>
    <row r="1132" spans="6:9" x14ac:dyDescent="0.15">
      <c r="F1132" s="29"/>
      <c r="I1132" s="29"/>
    </row>
    <row r="1133" spans="6:9" x14ac:dyDescent="0.15">
      <c r="F1133" s="29"/>
      <c r="I1133" s="29"/>
    </row>
    <row r="1134" spans="6:9" x14ac:dyDescent="0.15">
      <c r="F1134" s="29"/>
      <c r="I1134" s="29"/>
    </row>
    <row r="1135" spans="6:9" x14ac:dyDescent="0.15">
      <c r="F1135" s="29"/>
      <c r="I1135" s="29"/>
    </row>
    <row r="1136" spans="6:9" x14ac:dyDescent="0.15">
      <c r="F1136" s="29"/>
      <c r="I1136" s="29"/>
    </row>
    <row r="1137" spans="6:9" x14ac:dyDescent="0.15">
      <c r="F1137" s="29"/>
      <c r="I1137" s="29"/>
    </row>
    <row r="1138" spans="6:9" x14ac:dyDescent="0.15">
      <c r="F1138" s="29"/>
      <c r="I1138" s="29"/>
    </row>
    <row r="1139" spans="6:9" x14ac:dyDescent="0.15">
      <c r="F1139" s="29"/>
      <c r="I1139" s="29"/>
    </row>
    <row r="1140" spans="6:9" x14ac:dyDescent="0.15">
      <c r="F1140" s="29"/>
      <c r="I1140" s="29"/>
    </row>
    <row r="1141" spans="6:9" x14ac:dyDescent="0.15">
      <c r="F1141" s="29"/>
      <c r="I1141" s="29"/>
    </row>
    <row r="1142" spans="6:9" x14ac:dyDescent="0.15">
      <c r="F1142" s="29"/>
      <c r="I1142" s="29"/>
    </row>
    <row r="1143" spans="6:9" x14ac:dyDescent="0.15">
      <c r="F1143" s="29"/>
      <c r="I1143" s="29"/>
    </row>
    <row r="1144" spans="6:9" x14ac:dyDescent="0.15">
      <c r="F1144" s="29"/>
      <c r="I1144" s="29"/>
    </row>
    <row r="1145" spans="6:9" x14ac:dyDescent="0.15">
      <c r="F1145" s="29"/>
      <c r="I1145" s="29"/>
    </row>
    <row r="1146" spans="6:9" x14ac:dyDescent="0.15">
      <c r="F1146" s="29"/>
      <c r="I1146" s="29"/>
    </row>
    <row r="1147" spans="6:9" x14ac:dyDescent="0.15">
      <c r="F1147" s="29"/>
      <c r="I1147" s="29"/>
    </row>
    <row r="1148" spans="6:9" x14ac:dyDescent="0.15">
      <c r="F1148" s="29"/>
      <c r="I1148" s="29"/>
    </row>
    <row r="1149" spans="6:9" x14ac:dyDescent="0.15">
      <c r="F1149" s="29"/>
      <c r="I1149" s="29"/>
    </row>
    <row r="1150" spans="6:9" x14ac:dyDescent="0.15">
      <c r="F1150" s="29"/>
      <c r="I1150" s="29"/>
    </row>
    <row r="1151" spans="6:9" x14ac:dyDescent="0.15">
      <c r="F1151" s="29"/>
      <c r="I1151" s="29"/>
    </row>
    <row r="1152" spans="6:9" x14ac:dyDescent="0.15">
      <c r="F1152" s="29"/>
      <c r="I1152" s="29"/>
    </row>
    <row r="1153" spans="6:9" x14ac:dyDescent="0.15">
      <c r="F1153" s="29"/>
      <c r="I1153" s="29"/>
    </row>
    <row r="1154" spans="6:9" x14ac:dyDescent="0.15">
      <c r="F1154" s="29"/>
      <c r="I1154" s="29"/>
    </row>
    <row r="1155" spans="6:9" x14ac:dyDescent="0.15">
      <c r="F1155" s="29"/>
      <c r="I1155" s="29"/>
    </row>
    <row r="1156" spans="6:9" x14ac:dyDescent="0.15">
      <c r="F1156" s="29"/>
      <c r="I1156" s="29"/>
    </row>
    <row r="1157" spans="6:9" x14ac:dyDescent="0.15">
      <c r="F1157" s="29"/>
      <c r="I1157" s="29"/>
    </row>
    <row r="1158" spans="6:9" x14ac:dyDescent="0.15">
      <c r="F1158" s="29"/>
      <c r="I1158" s="29"/>
    </row>
    <row r="1159" spans="6:9" x14ac:dyDescent="0.15">
      <c r="F1159" s="29"/>
      <c r="I1159" s="29"/>
    </row>
    <row r="1160" spans="6:9" x14ac:dyDescent="0.15">
      <c r="F1160" s="29"/>
      <c r="I1160" s="29"/>
    </row>
    <row r="1161" spans="6:9" x14ac:dyDescent="0.15">
      <c r="F1161" s="29"/>
      <c r="I1161" s="29"/>
    </row>
    <row r="1162" spans="6:9" x14ac:dyDescent="0.15">
      <c r="F1162" s="29"/>
      <c r="I1162" s="29"/>
    </row>
    <row r="1163" spans="6:9" x14ac:dyDescent="0.15">
      <c r="F1163" s="29"/>
      <c r="I1163" s="29"/>
    </row>
    <row r="1164" spans="6:9" x14ac:dyDescent="0.15">
      <c r="F1164" s="29"/>
      <c r="I1164" s="29"/>
    </row>
    <row r="1165" spans="6:9" x14ac:dyDescent="0.15">
      <c r="F1165" s="29"/>
      <c r="I1165" s="29"/>
    </row>
    <row r="1166" spans="6:9" x14ac:dyDescent="0.15">
      <c r="F1166" s="29"/>
      <c r="I1166" s="29"/>
    </row>
    <row r="1167" spans="6:9" x14ac:dyDescent="0.15">
      <c r="F1167" s="29"/>
      <c r="I1167" s="29"/>
    </row>
    <row r="1168" spans="6:9" x14ac:dyDescent="0.15">
      <c r="F1168" s="29"/>
      <c r="I1168" s="29"/>
    </row>
    <row r="1169" spans="6:9" x14ac:dyDescent="0.15">
      <c r="F1169" s="29"/>
      <c r="I1169" s="29"/>
    </row>
    <row r="1170" spans="6:9" x14ac:dyDescent="0.15">
      <c r="F1170" s="29"/>
      <c r="I1170" s="29"/>
    </row>
    <row r="1171" spans="6:9" x14ac:dyDescent="0.15">
      <c r="F1171" s="29"/>
      <c r="I1171" s="29"/>
    </row>
    <row r="1172" spans="6:9" x14ac:dyDescent="0.15">
      <c r="F1172" s="29"/>
      <c r="I1172" s="29"/>
    </row>
    <row r="1173" spans="6:9" x14ac:dyDescent="0.15">
      <c r="F1173" s="29"/>
      <c r="I1173" s="29"/>
    </row>
    <row r="1174" spans="6:9" x14ac:dyDescent="0.15">
      <c r="F1174" s="29"/>
      <c r="I1174" s="29"/>
    </row>
    <row r="1175" spans="6:9" x14ac:dyDescent="0.15">
      <c r="F1175" s="29"/>
      <c r="I1175" s="29"/>
    </row>
    <row r="1176" spans="6:9" x14ac:dyDescent="0.15">
      <c r="F1176" s="29"/>
      <c r="I1176" s="29"/>
    </row>
    <row r="1177" spans="6:9" x14ac:dyDescent="0.15">
      <c r="F1177" s="29"/>
      <c r="I1177" s="29"/>
    </row>
    <row r="1178" spans="6:9" x14ac:dyDescent="0.15">
      <c r="F1178" s="29"/>
      <c r="I1178" s="29"/>
    </row>
    <row r="1179" spans="6:9" x14ac:dyDescent="0.15">
      <c r="F1179" s="29"/>
      <c r="I1179" s="29"/>
    </row>
    <row r="1180" spans="6:9" x14ac:dyDescent="0.15">
      <c r="F1180" s="29"/>
      <c r="I1180" s="29"/>
    </row>
    <row r="1181" spans="6:9" x14ac:dyDescent="0.15">
      <c r="F1181" s="29"/>
      <c r="I1181" s="29"/>
    </row>
    <row r="1182" spans="6:9" x14ac:dyDescent="0.15">
      <c r="F1182" s="29"/>
      <c r="I1182" s="29"/>
    </row>
    <row r="1183" spans="6:9" x14ac:dyDescent="0.15">
      <c r="F1183" s="29"/>
      <c r="I1183" s="29"/>
    </row>
    <row r="1184" spans="6:9" x14ac:dyDescent="0.15">
      <c r="F1184" s="29"/>
      <c r="I1184" s="29"/>
    </row>
    <row r="1185" spans="6:9" x14ac:dyDescent="0.15">
      <c r="F1185" s="29"/>
      <c r="I1185" s="29"/>
    </row>
    <row r="1186" spans="6:9" x14ac:dyDescent="0.15">
      <c r="F1186" s="29"/>
      <c r="I1186" s="29"/>
    </row>
    <row r="1187" spans="6:9" x14ac:dyDescent="0.15">
      <c r="F1187" s="29"/>
      <c r="I1187" s="29"/>
    </row>
    <row r="1188" spans="6:9" x14ac:dyDescent="0.15">
      <c r="F1188" s="29"/>
      <c r="I1188" s="29"/>
    </row>
    <row r="1189" spans="6:9" x14ac:dyDescent="0.15">
      <c r="F1189" s="29"/>
      <c r="I1189" s="29"/>
    </row>
    <row r="1190" spans="6:9" x14ac:dyDescent="0.15">
      <c r="F1190" s="29"/>
      <c r="I1190" s="29"/>
    </row>
    <row r="1191" spans="6:9" x14ac:dyDescent="0.15">
      <c r="F1191" s="29"/>
      <c r="I1191" s="29"/>
    </row>
    <row r="1192" spans="6:9" x14ac:dyDescent="0.15">
      <c r="F1192" s="29"/>
      <c r="I1192" s="29"/>
    </row>
    <row r="1193" spans="6:9" x14ac:dyDescent="0.15">
      <c r="F1193" s="29"/>
      <c r="I1193" s="29"/>
    </row>
    <row r="1194" spans="6:9" x14ac:dyDescent="0.15">
      <c r="F1194" s="29"/>
      <c r="I1194" s="29"/>
    </row>
    <row r="1195" spans="6:9" x14ac:dyDescent="0.15">
      <c r="F1195" s="29"/>
      <c r="I1195" s="29"/>
    </row>
    <row r="1196" spans="6:9" x14ac:dyDescent="0.15">
      <c r="F1196" s="29"/>
      <c r="I1196" s="29"/>
    </row>
    <row r="1197" spans="6:9" x14ac:dyDescent="0.15">
      <c r="F1197" s="29"/>
      <c r="I1197" s="29"/>
    </row>
    <row r="1198" spans="6:9" x14ac:dyDescent="0.15">
      <c r="F1198" s="29"/>
      <c r="I1198" s="29"/>
    </row>
    <row r="1199" spans="6:9" x14ac:dyDescent="0.15">
      <c r="F1199" s="29"/>
      <c r="I1199" s="29"/>
    </row>
    <row r="1200" spans="6:9" x14ac:dyDescent="0.15">
      <c r="F1200" s="29"/>
      <c r="I1200" s="29"/>
    </row>
    <row r="1201" spans="6:9" x14ac:dyDescent="0.15">
      <c r="F1201" s="29"/>
      <c r="I1201" s="29"/>
    </row>
    <row r="1202" spans="6:9" x14ac:dyDescent="0.15">
      <c r="F1202" s="29"/>
      <c r="I1202" s="29"/>
    </row>
    <row r="1203" spans="6:9" x14ac:dyDescent="0.15">
      <c r="F1203" s="29"/>
      <c r="I1203" s="29"/>
    </row>
    <row r="1204" spans="6:9" x14ac:dyDescent="0.15">
      <c r="F1204" s="29"/>
      <c r="I1204" s="29"/>
    </row>
    <row r="1205" spans="6:9" x14ac:dyDescent="0.15">
      <c r="F1205" s="29"/>
      <c r="I1205" s="29"/>
    </row>
    <row r="1206" spans="6:9" x14ac:dyDescent="0.15">
      <c r="F1206" s="29"/>
      <c r="I1206" s="29"/>
    </row>
    <row r="1207" spans="6:9" x14ac:dyDescent="0.15">
      <c r="F1207" s="29"/>
      <c r="I1207" s="29"/>
    </row>
    <row r="1208" spans="6:9" x14ac:dyDescent="0.15">
      <c r="F1208" s="29"/>
      <c r="I1208" s="29"/>
    </row>
    <row r="1209" spans="6:9" x14ac:dyDescent="0.15">
      <c r="F1209" s="29"/>
      <c r="I1209" s="29"/>
    </row>
    <row r="1210" spans="6:9" x14ac:dyDescent="0.15">
      <c r="F1210" s="29"/>
      <c r="I1210" s="29"/>
    </row>
    <row r="1211" spans="6:9" x14ac:dyDescent="0.15">
      <c r="F1211" s="29"/>
      <c r="I1211" s="29"/>
    </row>
    <row r="1212" spans="6:9" x14ac:dyDescent="0.15">
      <c r="F1212" s="29"/>
      <c r="I1212" s="29"/>
    </row>
    <row r="1213" spans="6:9" x14ac:dyDescent="0.15">
      <c r="F1213" s="29"/>
      <c r="I1213" s="29"/>
    </row>
    <row r="1214" spans="6:9" x14ac:dyDescent="0.15">
      <c r="F1214" s="29"/>
      <c r="I1214" s="29"/>
    </row>
    <row r="1215" spans="6:9" x14ac:dyDescent="0.15">
      <c r="F1215" s="29"/>
      <c r="I1215" s="29"/>
    </row>
    <row r="1216" spans="6:9" x14ac:dyDescent="0.15">
      <c r="F1216" s="29"/>
      <c r="I1216" s="29"/>
    </row>
    <row r="1217" spans="6:9" x14ac:dyDescent="0.15">
      <c r="F1217" s="29"/>
      <c r="I1217" s="29"/>
    </row>
    <row r="1218" spans="6:9" x14ac:dyDescent="0.15">
      <c r="F1218" s="29"/>
      <c r="I1218" s="29"/>
    </row>
    <row r="1219" spans="6:9" x14ac:dyDescent="0.15">
      <c r="F1219" s="29"/>
      <c r="I1219" s="29"/>
    </row>
    <row r="1220" spans="6:9" x14ac:dyDescent="0.15">
      <c r="F1220" s="29"/>
      <c r="I1220" s="29"/>
    </row>
    <row r="1221" spans="6:9" x14ac:dyDescent="0.15">
      <c r="F1221" s="29"/>
      <c r="I1221" s="29"/>
    </row>
    <row r="1222" spans="6:9" x14ac:dyDescent="0.15">
      <c r="F1222" s="29"/>
      <c r="I1222" s="29"/>
    </row>
    <row r="1223" spans="6:9" x14ac:dyDescent="0.15">
      <c r="F1223" s="29"/>
      <c r="I1223" s="29"/>
    </row>
    <row r="1224" spans="6:9" x14ac:dyDescent="0.15">
      <c r="F1224" s="29"/>
      <c r="I1224" s="29"/>
    </row>
    <row r="1225" spans="6:9" x14ac:dyDescent="0.15">
      <c r="F1225" s="29"/>
      <c r="I1225" s="29"/>
    </row>
    <row r="1226" spans="6:9" x14ac:dyDescent="0.15">
      <c r="F1226" s="29"/>
      <c r="I1226" s="29"/>
    </row>
    <row r="1227" spans="6:9" x14ac:dyDescent="0.15">
      <c r="F1227" s="29"/>
      <c r="I1227" s="29"/>
    </row>
    <row r="1228" spans="6:9" x14ac:dyDescent="0.15">
      <c r="F1228" s="29"/>
      <c r="I1228" s="29"/>
    </row>
    <row r="1229" spans="6:9" x14ac:dyDescent="0.15">
      <c r="F1229" s="29"/>
      <c r="I1229" s="29"/>
    </row>
    <row r="1230" spans="6:9" x14ac:dyDescent="0.15">
      <c r="F1230" s="29"/>
      <c r="I1230" s="29"/>
    </row>
    <row r="1231" spans="6:9" x14ac:dyDescent="0.15">
      <c r="F1231" s="29"/>
      <c r="I1231" s="29"/>
    </row>
    <row r="1232" spans="6:9" x14ac:dyDescent="0.15">
      <c r="F1232" s="29"/>
      <c r="I1232" s="29"/>
    </row>
    <row r="1233" spans="6:9" x14ac:dyDescent="0.15">
      <c r="F1233" s="29"/>
      <c r="I1233" s="29"/>
    </row>
    <row r="1234" spans="6:9" x14ac:dyDescent="0.15">
      <c r="F1234" s="29"/>
      <c r="I1234" s="29"/>
    </row>
    <row r="1235" spans="6:9" x14ac:dyDescent="0.15">
      <c r="F1235" s="29"/>
      <c r="I1235" s="29"/>
    </row>
    <row r="1236" spans="6:9" x14ac:dyDescent="0.15">
      <c r="F1236" s="29"/>
      <c r="I1236" s="29"/>
    </row>
    <row r="1237" spans="6:9" x14ac:dyDescent="0.15">
      <c r="F1237" s="29"/>
      <c r="I1237" s="29"/>
    </row>
    <row r="1238" spans="6:9" x14ac:dyDescent="0.15">
      <c r="F1238" s="29"/>
      <c r="I1238" s="29"/>
    </row>
    <row r="1239" spans="6:9" x14ac:dyDescent="0.15">
      <c r="F1239" s="29"/>
      <c r="I1239" s="29"/>
    </row>
    <row r="1240" spans="6:9" x14ac:dyDescent="0.15">
      <c r="F1240" s="29"/>
      <c r="I1240" s="29"/>
    </row>
    <row r="1241" spans="6:9" x14ac:dyDescent="0.15">
      <c r="F1241" s="29"/>
      <c r="I1241" s="29"/>
    </row>
    <row r="1242" spans="6:9" x14ac:dyDescent="0.15">
      <c r="F1242" s="29"/>
      <c r="I1242" s="29"/>
    </row>
    <row r="1243" spans="6:9" x14ac:dyDescent="0.15">
      <c r="F1243" s="29"/>
      <c r="I1243" s="29"/>
    </row>
    <row r="1244" spans="6:9" x14ac:dyDescent="0.15">
      <c r="F1244" s="29"/>
      <c r="I1244" s="29"/>
    </row>
    <row r="1245" spans="6:9" x14ac:dyDescent="0.15">
      <c r="F1245" s="29"/>
      <c r="I1245" s="29"/>
    </row>
    <row r="1246" spans="6:9" x14ac:dyDescent="0.15">
      <c r="F1246" s="29"/>
      <c r="I1246" s="29"/>
    </row>
    <row r="1247" spans="6:9" x14ac:dyDescent="0.15">
      <c r="F1247" s="29"/>
      <c r="I1247" s="29"/>
    </row>
    <row r="1248" spans="6:9" x14ac:dyDescent="0.15">
      <c r="F1248" s="29"/>
      <c r="I1248" s="29"/>
    </row>
    <row r="1249" spans="6:9" x14ac:dyDescent="0.15">
      <c r="F1249" s="29"/>
      <c r="I1249" s="29"/>
    </row>
    <row r="1250" spans="6:9" x14ac:dyDescent="0.15">
      <c r="F1250" s="29"/>
      <c r="I1250" s="29"/>
    </row>
    <row r="1251" spans="6:9" x14ac:dyDescent="0.15">
      <c r="F1251" s="29"/>
      <c r="I1251" s="29"/>
    </row>
    <row r="1252" spans="6:9" x14ac:dyDescent="0.15">
      <c r="F1252" s="29"/>
      <c r="I1252" s="29"/>
    </row>
    <row r="1253" spans="6:9" x14ac:dyDescent="0.15">
      <c r="F1253" s="29"/>
      <c r="I1253" s="29"/>
    </row>
    <row r="1254" spans="6:9" x14ac:dyDescent="0.15">
      <c r="F1254" s="29"/>
      <c r="I1254" s="29"/>
    </row>
    <row r="1255" spans="6:9" x14ac:dyDescent="0.15">
      <c r="F1255" s="29"/>
      <c r="I1255" s="29"/>
    </row>
    <row r="1256" spans="6:9" x14ac:dyDescent="0.15">
      <c r="F1256" s="29"/>
      <c r="I1256" s="29"/>
    </row>
    <row r="1257" spans="6:9" x14ac:dyDescent="0.15">
      <c r="F1257" s="29"/>
      <c r="I1257" s="29"/>
    </row>
    <row r="1258" spans="6:9" x14ac:dyDescent="0.15">
      <c r="F1258" s="29"/>
      <c r="I1258" s="29"/>
    </row>
    <row r="1259" spans="6:9" x14ac:dyDescent="0.15">
      <c r="F1259" s="29"/>
      <c r="I1259" s="29"/>
    </row>
    <row r="1260" spans="6:9" x14ac:dyDescent="0.15">
      <c r="F1260" s="29"/>
      <c r="I1260" s="29"/>
    </row>
    <row r="1261" spans="6:9" x14ac:dyDescent="0.15">
      <c r="F1261" s="29"/>
      <c r="I1261" s="29"/>
    </row>
    <row r="1262" spans="6:9" x14ac:dyDescent="0.15">
      <c r="F1262" s="29"/>
      <c r="I1262" s="29"/>
    </row>
    <row r="1263" spans="6:9" x14ac:dyDescent="0.15">
      <c r="F1263" s="29"/>
      <c r="I1263" s="29"/>
    </row>
    <row r="1264" spans="6:9" x14ac:dyDescent="0.15">
      <c r="F1264" s="29"/>
      <c r="I1264" s="29"/>
    </row>
    <row r="1265" spans="6:9" x14ac:dyDescent="0.15">
      <c r="F1265" s="29"/>
      <c r="I1265" s="29"/>
    </row>
    <row r="1266" spans="6:9" x14ac:dyDescent="0.15">
      <c r="F1266" s="29"/>
      <c r="I1266" s="29"/>
    </row>
    <row r="1267" spans="6:9" x14ac:dyDescent="0.15">
      <c r="F1267" s="29"/>
      <c r="I1267" s="29"/>
    </row>
    <row r="1268" spans="6:9" x14ac:dyDescent="0.15">
      <c r="F1268" s="29"/>
      <c r="I1268" s="29"/>
    </row>
    <row r="1269" spans="6:9" x14ac:dyDescent="0.15">
      <c r="F1269" s="29"/>
      <c r="I1269" s="29"/>
    </row>
    <row r="1270" spans="6:9" x14ac:dyDescent="0.15">
      <c r="F1270" s="29"/>
      <c r="I1270" s="29"/>
    </row>
    <row r="1271" spans="6:9" x14ac:dyDescent="0.15">
      <c r="F1271" s="29"/>
      <c r="I1271" s="29"/>
    </row>
    <row r="1272" spans="6:9" x14ac:dyDescent="0.15">
      <c r="F1272" s="29"/>
      <c r="I1272" s="29"/>
    </row>
    <row r="1273" spans="6:9" x14ac:dyDescent="0.15">
      <c r="F1273" s="29"/>
      <c r="I1273" s="29"/>
    </row>
    <row r="1274" spans="6:9" x14ac:dyDescent="0.15">
      <c r="F1274" s="29"/>
      <c r="I1274" s="29"/>
    </row>
    <row r="1275" spans="6:9" x14ac:dyDescent="0.15">
      <c r="F1275" s="29"/>
      <c r="I1275" s="29"/>
    </row>
    <row r="1276" spans="6:9" x14ac:dyDescent="0.15">
      <c r="F1276" s="29"/>
      <c r="I1276" s="29"/>
    </row>
    <row r="1277" spans="6:9" x14ac:dyDescent="0.15">
      <c r="F1277" s="29"/>
      <c r="I1277" s="29"/>
    </row>
    <row r="1278" spans="6:9" x14ac:dyDescent="0.15">
      <c r="F1278" s="29"/>
      <c r="I1278" s="29"/>
    </row>
    <row r="1279" spans="6:9" x14ac:dyDescent="0.15">
      <c r="F1279" s="29"/>
      <c r="I1279" s="29"/>
    </row>
    <row r="1280" spans="6:9" x14ac:dyDescent="0.15">
      <c r="F1280" s="29"/>
      <c r="I1280" s="29"/>
    </row>
    <row r="1281" spans="6:9" x14ac:dyDescent="0.15">
      <c r="F1281" s="29"/>
      <c r="I1281" s="29"/>
    </row>
    <row r="1282" spans="6:9" x14ac:dyDescent="0.15">
      <c r="F1282" s="29"/>
      <c r="I1282" s="29"/>
    </row>
    <row r="1283" spans="6:9" x14ac:dyDescent="0.15">
      <c r="F1283" s="29"/>
      <c r="I1283" s="29"/>
    </row>
    <row r="1284" spans="6:9" x14ac:dyDescent="0.15">
      <c r="F1284" s="29"/>
      <c r="I1284" s="29"/>
    </row>
    <row r="1285" spans="6:9" x14ac:dyDescent="0.15">
      <c r="F1285" s="29"/>
      <c r="I1285" s="29"/>
    </row>
    <row r="1286" spans="6:9" x14ac:dyDescent="0.15">
      <c r="F1286" s="29"/>
      <c r="I1286" s="29"/>
    </row>
    <row r="1287" spans="6:9" x14ac:dyDescent="0.15">
      <c r="F1287" s="29"/>
      <c r="I1287" s="29"/>
    </row>
    <row r="1288" spans="6:9" x14ac:dyDescent="0.15">
      <c r="F1288" s="29"/>
      <c r="I1288" s="29"/>
    </row>
    <row r="1289" spans="6:9" x14ac:dyDescent="0.15">
      <c r="F1289" s="29"/>
      <c r="I1289" s="29"/>
    </row>
    <row r="1290" spans="6:9" x14ac:dyDescent="0.15">
      <c r="F1290" s="29"/>
      <c r="I1290" s="29"/>
    </row>
    <row r="1291" spans="6:9" x14ac:dyDescent="0.15">
      <c r="F1291" s="29"/>
      <c r="I1291" s="29"/>
    </row>
    <row r="1292" spans="6:9" x14ac:dyDescent="0.15">
      <c r="F1292" s="29"/>
      <c r="I1292" s="29"/>
    </row>
    <row r="1293" spans="6:9" x14ac:dyDescent="0.15">
      <c r="F1293" s="29"/>
      <c r="I1293" s="29"/>
    </row>
    <row r="1294" spans="6:9" x14ac:dyDescent="0.15">
      <c r="F1294" s="29"/>
      <c r="I1294" s="29"/>
    </row>
    <row r="1295" spans="6:9" x14ac:dyDescent="0.15">
      <c r="F1295" s="29"/>
      <c r="I1295" s="29"/>
    </row>
    <row r="1296" spans="6:9" x14ac:dyDescent="0.15">
      <c r="F1296" s="29"/>
      <c r="I1296" s="29"/>
    </row>
    <row r="1297" spans="6:9" x14ac:dyDescent="0.15">
      <c r="F1297" s="29"/>
      <c r="I1297" s="29"/>
    </row>
    <row r="1298" spans="6:9" x14ac:dyDescent="0.15">
      <c r="F1298" s="29"/>
      <c r="I1298" s="29"/>
    </row>
    <row r="1299" spans="6:9" x14ac:dyDescent="0.15">
      <c r="F1299" s="29"/>
      <c r="I1299" s="29"/>
    </row>
    <row r="1300" spans="6:9" x14ac:dyDescent="0.15">
      <c r="F1300" s="29"/>
      <c r="I1300" s="29"/>
    </row>
    <row r="1301" spans="6:9" x14ac:dyDescent="0.15">
      <c r="F1301" s="29"/>
      <c r="I1301" s="29"/>
    </row>
    <row r="1302" spans="6:9" x14ac:dyDescent="0.15">
      <c r="F1302" s="29"/>
      <c r="I1302" s="29"/>
    </row>
    <row r="1303" spans="6:9" x14ac:dyDescent="0.15">
      <c r="F1303" s="29"/>
      <c r="I1303" s="29"/>
    </row>
    <row r="1304" spans="6:9" x14ac:dyDescent="0.15">
      <c r="F1304" s="29"/>
      <c r="I1304" s="29"/>
    </row>
    <row r="1305" spans="6:9" x14ac:dyDescent="0.15">
      <c r="F1305" s="29"/>
      <c r="I1305" s="29"/>
    </row>
    <row r="1306" spans="6:9" x14ac:dyDescent="0.15">
      <c r="F1306" s="29"/>
      <c r="I1306" s="29"/>
    </row>
    <row r="1307" spans="6:9" x14ac:dyDescent="0.15">
      <c r="F1307" s="29"/>
      <c r="I1307" s="29"/>
    </row>
    <row r="1308" spans="6:9" x14ac:dyDescent="0.15">
      <c r="F1308" s="29"/>
      <c r="I1308" s="29"/>
    </row>
    <row r="1309" spans="6:9" x14ac:dyDescent="0.15">
      <c r="F1309" s="29"/>
      <c r="I1309" s="29"/>
    </row>
    <row r="1310" spans="6:9" x14ac:dyDescent="0.15">
      <c r="F1310" s="29"/>
      <c r="I1310" s="29"/>
    </row>
    <row r="1311" spans="6:9" x14ac:dyDescent="0.15">
      <c r="F1311" s="29"/>
      <c r="I1311" s="29"/>
    </row>
    <row r="1312" spans="6:9" x14ac:dyDescent="0.15">
      <c r="F1312" s="29"/>
      <c r="I1312" s="29"/>
    </row>
    <row r="1313" spans="6:9" x14ac:dyDescent="0.15">
      <c r="F1313" s="29"/>
      <c r="I1313" s="29"/>
    </row>
    <row r="1314" spans="6:9" x14ac:dyDescent="0.15">
      <c r="F1314" s="29"/>
      <c r="I1314" s="29"/>
    </row>
    <row r="1315" spans="6:9" x14ac:dyDescent="0.15">
      <c r="F1315" s="29"/>
      <c r="I1315" s="29"/>
    </row>
    <row r="1316" spans="6:9" x14ac:dyDescent="0.15">
      <c r="F1316" s="29"/>
      <c r="I1316" s="29"/>
    </row>
    <row r="1317" spans="6:9" x14ac:dyDescent="0.15">
      <c r="F1317" s="29"/>
      <c r="I1317" s="29"/>
    </row>
    <row r="1318" spans="6:9" x14ac:dyDescent="0.15">
      <c r="F1318" s="29"/>
      <c r="I1318" s="29"/>
    </row>
    <row r="1319" spans="6:9" x14ac:dyDescent="0.15">
      <c r="F1319" s="29"/>
      <c r="I1319" s="29"/>
    </row>
    <row r="1320" spans="6:9" x14ac:dyDescent="0.15">
      <c r="F1320" s="29"/>
      <c r="I1320" s="29"/>
    </row>
    <row r="1321" spans="6:9" x14ac:dyDescent="0.15">
      <c r="F1321" s="29"/>
      <c r="I1321" s="29"/>
    </row>
    <row r="1322" spans="6:9" x14ac:dyDescent="0.15">
      <c r="F1322" s="29"/>
      <c r="I1322" s="29"/>
    </row>
    <row r="1323" spans="6:9" x14ac:dyDescent="0.15">
      <c r="F1323" s="29"/>
      <c r="I1323" s="29"/>
    </row>
    <row r="1324" spans="6:9" x14ac:dyDescent="0.15">
      <c r="F1324" s="29"/>
      <c r="I1324" s="29"/>
    </row>
    <row r="1325" spans="6:9" x14ac:dyDescent="0.15">
      <c r="F1325" s="29"/>
      <c r="I1325" s="29"/>
    </row>
    <row r="1326" spans="6:9" x14ac:dyDescent="0.15">
      <c r="F1326" s="29"/>
      <c r="I1326" s="29"/>
    </row>
    <row r="1327" spans="6:9" x14ac:dyDescent="0.15">
      <c r="F1327" s="29"/>
      <c r="I1327" s="29"/>
    </row>
    <row r="1328" spans="6:9" x14ac:dyDescent="0.15">
      <c r="F1328" s="29"/>
      <c r="I1328" s="29"/>
    </row>
    <row r="1329" spans="6:9" x14ac:dyDescent="0.15">
      <c r="F1329" s="29"/>
      <c r="I1329" s="29"/>
    </row>
    <row r="1330" spans="6:9" x14ac:dyDescent="0.15">
      <c r="F1330" s="29"/>
      <c r="I1330" s="29"/>
    </row>
    <row r="1331" spans="6:9" x14ac:dyDescent="0.15">
      <c r="F1331" s="29"/>
      <c r="I1331" s="29"/>
    </row>
    <row r="1332" spans="6:9" x14ac:dyDescent="0.15">
      <c r="F1332" s="29"/>
      <c r="I1332" s="29"/>
    </row>
    <row r="1333" spans="6:9" x14ac:dyDescent="0.15">
      <c r="F1333" s="29"/>
      <c r="I1333" s="29"/>
    </row>
    <row r="1334" spans="6:9" x14ac:dyDescent="0.15">
      <c r="F1334" s="29"/>
      <c r="I1334" s="29"/>
    </row>
    <row r="1335" spans="6:9" x14ac:dyDescent="0.15">
      <c r="F1335" s="29"/>
      <c r="I1335" s="29"/>
    </row>
    <row r="1336" spans="6:9" x14ac:dyDescent="0.15">
      <c r="F1336" s="29"/>
      <c r="I1336" s="29"/>
    </row>
    <row r="1337" spans="6:9" x14ac:dyDescent="0.15">
      <c r="F1337" s="29"/>
      <c r="I1337" s="29"/>
    </row>
    <row r="1338" spans="6:9" x14ac:dyDescent="0.15">
      <c r="F1338" s="29"/>
      <c r="I1338" s="29"/>
    </row>
    <row r="1339" spans="6:9" x14ac:dyDescent="0.15">
      <c r="F1339" s="29"/>
      <c r="I1339" s="29"/>
    </row>
    <row r="1340" spans="6:9" x14ac:dyDescent="0.15">
      <c r="F1340" s="29"/>
      <c r="I1340" s="29"/>
    </row>
    <row r="1341" spans="6:9" x14ac:dyDescent="0.15">
      <c r="F1341" s="29"/>
      <c r="I1341" s="29"/>
    </row>
    <row r="1342" spans="6:9" x14ac:dyDescent="0.15">
      <c r="F1342" s="29"/>
      <c r="I1342" s="29"/>
    </row>
    <row r="1343" spans="6:9" x14ac:dyDescent="0.15">
      <c r="F1343" s="29"/>
      <c r="I1343" s="29"/>
    </row>
    <row r="1344" spans="6:9" x14ac:dyDescent="0.15">
      <c r="F1344" s="29"/>
      <c r="I1344" s="29"/>
    </row>
    <row r="1345" spans="6:9" x14ac:dyDescent="0.15">
      <c r="F1345" s="29"/>
      <c r="I1345" s="29"/>
    </row>
    <row r="1346" spans="6:9" x14ac:dyDescent="0.15">
      <c r="F1346" s="29"/>
      <c r="I1346" s="29"/>
    </row>
    <row r="1347" spans="6:9" x14ac:dyDescent="0.15">
      <c r="F1347" s="29"/>
      <c r="I1347" s="29"/>
    </row>
    <row r="1348" spans="6:9" x14ac:dyDescent="0.15">
      <c r="F1348" s="29"/>
      <c r="I1348" s="29"/>
    </row>
    <row r="1349" spans="6:9" x14ac:dyDescent="0.15">
      <c r="F1349" s="29"/>
      <c r="I1349" s="29"/>
    </row>
    <row r="1350" spans="6:9" x14ac:dyDescent="0.15">
      <c r="F1350" s="29"/>
      <c r="I1350" s="29"/>
    </row>
    <row r="1351" spans="6:9" x14ac:dyDescent="0.15">
      <c r="F1351" s="29"/>
      <c r="I1351" s="29"/>
    </row>
    <row r="1352" spans="6:9" x14ac:dyDescent="0.15">
      <c r="F1352" s="29"/>
      <c r="I1352" s="29"/>
    </row>
    <row r="1353" spans="6:9" x14ac:dyDescent="0.15">
      <c r="F1353" s="29"/>
      <c r="I1353" s="29"/>
    </row>
    <row r="1354" spans="6:9" x14ac:dyDescent="0.15">
      <c r="F1354" s="29"/>
      <c r="I1354" s="29"/>
    </row>
    <row r="1355" spans="6:9" x14ac:dyDescent="0.15">
      <c r="F1355" s="29"/>
      <c r="I1355" s="29"/>
    </row>
    <row r="1356" spans="6:9" x14ac:dyDescent="0.15">
      <c r="F1356" s="29"/>
      <c r="I1356" s="29"/>
    </row>
    <row r="1357" spans="6:9" x14ac:dyDescent="0.15">
      <c r="F1357" s="29"/>
      <c r="I1357" s="29"/>
    </row>
    <row r="1358" spans="6:9" x14ac:dyDescent="0.15">
      <c r="F1358" s="29"/>
      <c r="I1358" s="29"/>
    </row>
    <row r="1359" spans="6:9" x14ac:dyDescent="0.15">
      <c r="F1359" s="29"/>
      <c r="I1359" s="29"/>
    </row>
    <row r="1360" spans="6:9" x14ac:dyDescent="0.15">
      <c r="F1360" s="29"/>
      <c r="I1360" s="29"/>
    </row>
    <row r="1361" spans="6:9" x14ac:dyDescent="0.15">
      <c r="F1361" s="29"/>
      <c r="I1361" s="29"/>
    </row>
    <row r="1362" spans="6:9" x14ac:dyDescent="0.15">
      <c r="F1362" s="29"/>
      <c r="I1362" s="29"/>
    </row>
    <row r="1363" spans="6:9" x14ac:dyDescent="0.15">
      <c r="F1363" s="29"/>
      <c r="I1363" s="29"/>
    </row>
    <row r="1364" spans="6:9" x14ac:dyDescent="0.15">
      <c r="F1364" s="29"/>
      <c r="I1364" s="29"/>
    </row>
    <row r="1365" spans="6:9" x14ac:dyDescent="0.15">
      <c r="F1365" s="29"/>
      <c r="I1365" s="29"/>
    </row>
    <row r="1366" spans="6:9" x14ac:dyDescent="0.15">
      <c r="F1366" s="29"/>
      <c r="I1366" s="29"/>
    </row>
    <row r="1367" spans="6:9" x14ac:dyDescent="0.15">
      <c r="F1367" s="29"/>
      <c r="I1367" s="29"/>
    </row>
    <row r="1368" spans="6:9" x14ac:dyDescent="0.15">
      <c r="F1368" s="29"/>
      <c r="I1368" s="29"/>
    </row>
    <row r="1369" spans="6:9" x14ac:dyDescent="0.15">
      <c r="F1369" s="29"/>
      <c r="I1369" s="29"/>
    </row>
    <row r="1370" spans="6:9" x14ac:dyDescent="0.15">
      <c r="F1370" s="29"/>
      <c r="I1370" s="29"/>
    </row>
    <row r="1371" spans="6:9" x14ac:dyDescent="0.15">
      <c r="F1371" s="29"/>
      <c r="I1371" s="29"/>
    </row>
    <row r="1372" spans="6:9" x14ac:dyDescent="0.15">
      <c r="F1372" s="29"/>
      <c r="I1372" s="29"/>
    </row>
    <row r="1373" spans="6:9" x14ac:dyDescent="0.15">
      <c r="F1373" s="29"/>
      <c r="I1373" s="29"/>
    </row>
    <row r="1374" spans="6:9" x14ac:dyDescent="0.15">
      <c r="F1374" s="29"/>
      <c r="I1374" s="29"/>
    </row>
    <row r="1375" spans="6:9" x14ac:dyDescent="0.15">
      <c r="F1375" s="29"/>
      <c r="I1375" s="29"/>
    </row>
    <row r="1376" spans="6:9" x14ac:dyDescent="0.15">
      <c r="F1376" s="29"/>
      <c r="I1376" s="29"/>
    </row>
    <row r="1377" spans="6:9" x14ac:dyDescent="0.15">
      <c r="F1377" s="29"/>
      <c r="I1377" s="29"/>
    </row>
    <row r="1378" spans="6:9" x14ac:dyDescent="0.15">
      <c r="F1378" s="29"/>
      <c r="I1378" s="29"/>
    </row>
    <row r="1379" spans="6:9" x14ac:dyDescent="0.15">
      <c r="F1379" s="29"/>
      <c r="I1379" s="29"/>
    </row>
    <row r="1380" spans="6:9" x14ac:dyDescent="0.15">
      <c r="F1380" s="29"/>
      <c r="I1380" s="29"/>
    </row>
    <row r="1381" spans="6:9" x14ac:dyDescent="0.15">
      <c r="F1381" s="29"/>
      <c r="I1381" s="29"/>
    </row>
    <row r="1382" spans="6:9" x14ac:dyDescent="0.15">
      <c r="F1382" s="29"/>
      <c r="I1382" s="29"/>
    </row>
    <row r="1383" spans="6:9" x14ac:dyDescent="0.15">
      <c r="F1383" s="29"/>
      <c r="I1383" s="29"/>
    </row>
    <row r="1384" spans="6:9" x14ac:dyDescent="0.15">
      <c r="F1384" s="29"/>
      <c r="I1384" s="29"/>
    </row>
    <row r="1385" spans="6:9" x14ac:dyDescent="0.15">
      <c r="F1385" s="29"/>
      <c r="I1385" s="29"/>
    </row>
    <row r="1386" spans="6:9" x14ac:dyDescent="0.15">
      <c r="F1386" s="29"/>
      <c r="I1386" s="29"/>
    </row>
    <row r="1387" spans="6:9" x14ac:dyDescent="0.15">
      <c r="F1387" s="29"/>
      <c r="I1387" s="29"/>
    </row>
    <row r="1388" spans="6:9" x14ac:dyDescent="0.15">
      <c r="F1388" s="29"/>
      <c r="I1388" s="29"/>
    </row>
    <row r="1389" spans="6:9" x14ac:dyDescent="0.15">
      <c r="F1389" s="29"/>
      <c r="I1389" s="29"/>
    </row>
    <row r="1390" spans="6:9" x14ac:dyDescent="0.15">
      <c r="F1390" s="29"/>
      <c r="I1390" s="29"/>
    </row>
    <row r="1391" spans="6:9" x14ac:dyDescent="0.15">
      <c r="F1391" s="29"/>
      <c r="I1391" s="29"/>
    </row>
    <row r="1392" spans="6:9" x14ac:dyDescent="0.15">
      <c r="F1392" s="29"/>
      <c r="I1392" s="29"/>
    </row>
    <row r="1393" spans="6:9" x14ac:dyDescent="0.15">
      <c r="F1393" s="29"/>
      <c r="I1393" s="29"/>
    </row>
    <row r="1394" spans="6:9" x14ac:dyDescent="0.15">
      <c r="F1394" s="29"/>
      <c r="I1394" s="29"/>
    </row>
    <row r="1395" spans="6:9" x14ac:dyDescent="0.15">
      <c r="F1395" s="29"/>
      <c r="I1395" s="29"/>
    </row>
    <row r="1396" spans="6:9" x14ac:dyDescent="0.15">
      <c r="F1396" s="29"/>
      <c r="I1396" s="29"/>
    </row>
    <row r="1397" spans="6:9" x14ac:dyDescent="0.15">
      <c r="F1397" s="29"/>
      <c r="I1397" s="29"/>
    </row>
    <row r="1398" spans="6:9" x14ac:dyDescent="0.15">
      <c r="F1398" s="29"/>
      <c r="I1398" s="29"/>
    </row>
    <row r="1399" spans="6:9" x14ac:dyDescent="0.15">
      <c r="F1399" s="29"/>
      <c r="I1399" s="29"/>
    </row>
    <row r="1400" spans="6:9" x14ac:dyDescent="0.15">
      <c r="F1400" s="29"/>
      <c r="I1400" s="29"/>
    </row>
    <row r="1401" spans="6:9" x14ac:dyDescent="0.15">
      <c r="F1401" s="29"/>
      <c r="I1401" s="29"/>
    </row>
    <row r="1402" spans="6:9" x14ac:dyDescent="0.15">
      <c r="F1402" s="29"/>
      <c r="I1402" s="29"/>
    </row>
    <row r="1403" spans="6:9" x14ac:dyDescent="0.15">
      <c r="F1403" s="29"/>
      <c r="I1403" s="29"/>
    </row>
    <row r="1404" spans="6:9" x14ac:dyDescent="0.15">
      <c r="F1404" s="29"/>
      <c r="I1404" s="29"/>
    </row>
    <row r="1405" spans="6:9" x14ac:dyDescent="0.15">
      <c r="F1405" s="29"/>
      <c r="I1405" s="29"/>
    </row>
    <row r="1406" spans="6:9" x14ac:dyDescent="0.15">
      <c r="F1406" s="29"/>
      <c r="I1406" s="29"/>
    </row>
    <row r="1407" spans="6:9" x14ac:dyDescent="0.15">
      <c r="F1407" s="29"/>
      <c r="I1407" s="29"/>
    </row>
    <row r="1408" spans="6:9" x14ac:dyDescent="0.15">
      <c r="F1408" s="29"/>
      <c r="I1408" s="29"/>
    </row>
    <row r="1409" spans="6:9" x14ac:dyDescent="0.15">
      <c r="F1409" s="29"/>
      <c r="I1409" s="29"/>
    </row>
    <row r="1410" spans="6:9" x14ac:dyDescent="0.15">
      <c r="F1410" s="29"/>
      <c r="I1410" s="29"/>
    </row>
    <row r="1411" spans="6:9" x14ac:dyDescent="0.15">
      <c r="F1411" s="29"/>
      <c r="I1411" s="29"/>
    </row>
    <row r="1412" spans="6:9" x14ac:dyDescent="0.15">
      <c r="F1412" s="29"/>
      <c r="I1412" s="29"/>
    </row>
    <row r="1413" spans="6:9" x14ac:dyDescent="0.15">
      <c r="F1413" s="29"/>
      <c r="I1413" s="29"/>
    </row>
    <row r="1414" spans="6:9" x14ac:dyDescent="0.15">
      <c r="F1414" s="29"/>
      <c r="I1414" s="29"/>
    </row>
    <row r="1415" spans="6:9" x14ac:dyDescent="0.15">
      <c r="F1415" s="29"/>
      <c r="I1415" s="29"/>
    </row>
    <row r="1416" spans="6:9" x14ac:dyDescent="0.15">
      <c r="F1416" s="29"/>
      <c r="I1416" s="29"/>
    </row>
    <row r="1417" spans="6:9" x14ac:dyDescent="0.15">
      <c r="F1417" s="29"/>
      <c r="I1417" s="29"/>
    </row>
    <row r="1418" spans="6:9" x14ac:dyDescent="0.15">
      <c r="F1418" s="29"/>
      <c r="I1418" s="29"/>
    </row>
    <row r="1419" spans="6:9" x14ac:dyDescent="0.15">
      <c r="F1419" s="29"/>
      <c r="I1419" s="29"/>
    </row>
    <row r="1420" spans="6:9" x14ac:dyDescent="0.15">
      <c r="F1420" s="29"/>
      <c r="I1420" s="29"/>
    </row>
    <row r="1421" spans="6:9" x14ac:dyDescent="0.15">
      <c r="F1421" s="29"/>
      <c r="I1421" s="29"/>
    </row>
    <row r="1422" spans="6:9" x14ac:dyDescent="0.15">
      <c r="F1422" s="29"/>
      <c r="I1422" s="29"/>
    </row>
    <row r="1423" spans="6:9" x14ac:dyDescent="0.15">
      <c r="F1423" s="29"/>
      <c r="I1423" s="29"/>
    </row>
    <row r="1424" spans="6:9" x14ac:dyDescent="0.15">
      <c r="F1424" s="29"/>
      <c r="I1424" s="29"/>
    </row>
    <row r="1425" spans="6:9" x14ac:dyDescent="0.15">
      <c r="F1425" s="29"/>
      <c r="I1425" s="29"/>
    </row>
    <row r="1426" spans="6:9" x14ac:dyDescent="0.15">
      <c r="F1426" s="29"/>
      <c r="I1426" s="29"/>
    </row>
    <row r="1427" spans="6:9" x14ac:dyDescent="0.15">
      <c r="F1427" s="29"/>
      <c r="I1427" s="29"/>
    </row>
    <row r="1428" spans="6:9" x14ac:dyDescent="0.15">
      <c r="F1428" s="29"/>
      <c r="I1428" s="29"/>
    </row>
    <row r="1429" spans="6:9" x14ac:dyDescent="0.15">
      <c r="F1429" s="29"/>
      <c r="I1429" s="29"/>
    </row>
    <row r="1430" spans="6:9" x14ac:dyDescent="0.15">
      <c r="F1430" s="29"/>
      <c r="I1430" s="29"/>
    </row>
    <row r="1431" spans="6:9" x14ac:dyDescent="0.15">
      <c r="F1431" s="29"/>
      <c r="I1431" s="29"/>
    </row>
    <row r="1432" spans="6:9" x14ac:dyDescent="0.15">
      <c r="F1432" s="29"/>
      <c r="I1432" s="29"/>
    </row>
    <row r="1433" spans="6:9" x14ac:dyDescent="0.15">
      <c r="F1433" s="29"/>
      <c r="I1433" s="29"/>
    </row>
    <row r="1434" spans="6:9" x14ac:dyDescent="0.15">
      <c r="F1434" s="29"/>
      <c r="I1434" s="29"/>
    </row>
    <row r="1435" spans="6:9" x14ac:dyDescent="0.15">
      <c r="F1435" s="29"/>
      <c r="I1435" s="29"/>
    </row>
    <row r="1436" spans="6:9" x14ac:dyDescent="0.15">
      <c r="F1436" s="29"/>
      <c r="I1436" s="29"/>
    </row>
    <row r="1437" spans="6:9" x14ac:dyDescent="0.15">
      <c r="F1437" s="29"/>
      <c r="I1437" s="29"/>
    </row>
    <row r="1438" spans="6:9" x14ac:dyDescent="0.15">
      <c r="F1438" s="29"/>
      <c r="I1438" s="29"/>
    </row>
    <row r="1439" spans="6:9" x14ac:dyDescent="0.15">
      <c r="F1439" s="29"/>
      <c r="I1439" s="29"/>
    </row>
    <row r="1440" spans="6:9" x14ac:dyDescent="0.15">
      <c r="F1440" s="29"/>
      <c r="I1440" s="29"/>
    </row>
    <row r="1441" spans="6:9" x14ac:dyDescent="0.15">
      <c r="F1441" s="29"/>
      <c r="I1441" s="29"/>
    </row>
    <row r="1442" spans="6:9" x14ac:dyDescent="0.15">
      <c r="F1442" s="29"/>
      <c r="I1442" s="29"/>
    </row>
    <row r="1443" spans="6:9" x14ac:dyDescent="0.15">
      <c r="F1443" s="29"/>
      <c r="I1443" s="29"/>
    </row>
    <row r="1444" spans="6:9" x14ac:dyDescent="0.15">
      <c r="F1444" s="29"/>
      <c r="I1444" s="29"/>
    </row>
    <row r="1445" spans="6:9" x14ac:dyDescent="0.15">
      <c r="F1445" s="29"/>
      <c r="I1445" s="29"/>
    </row>
    <row r="1446" spans="6:9" x14ac:dyDescent="0.15">
      <c r="F1446" s="29"/>
      <c r="I1446" s="29"/>
    </row>
    <row r="1447" spans="6:9" x14ac:dyDescent="0.15">
      <c r="F1447" s="29"/>
      <c r="I1447" s="29"/>
    </row>
    <row r="1448" spans="6:9" x14ac:dyDescent="0.15">
      <c r="F1448" s="29"/>
      <c r="I1448" s="29"/>
    </row>
    <row r="1449" spans="6:9" x14ac:dyDescent="0.15">
      <c r="F1449" s="29"/>
      <c r="I1449" s="29"/>
    </row>
    <row r="1450" spans="6:9" x14ac:dyDescent="0.15">
      <c r="F1450" s="29"/>
      <c r="I1450" s="29"/>
    </row>
    <row r="1451" spans="6:9" x14ac:dyDescent="0.15">
      <c r="F1451" s="29"/>
      <c r="I1451" s="29"/>
    </row>
    <row r="1452" spans="6:9" x14ac:dyDescent="0.15">
      <c r="F1452" s="29"/>
      <c r="I1452" s="29"/>
    </row>
    <row r="1453" spans="6:9" x14ac:dyDescent="0.15">
      <c r="F1453" s="29"/>
      <c r="I1453" s="29"/>
    </row>
    <row r="1454" spans="6:9" x14ac:dyDescent="0.15">
      <c r="F1454" s="29"/>
      <c r="I1454" s="29"/>
    </row>
    <row r="1455" spans="6:9" x14ac:dyDescent="0.15">
      <c r="F1455" s="29"/>
      <c r="I1455" s="29"/>
    </row>
    <row r="1456" spans="6:9" x14ac:dyDescent="0.15">
      <c r="F1456" s="29"/>
      <c r="I1456" s="29"/>
    </row>
    <row r="1457" spans="6:9" x14ac:dyDescent="0.15">
      <c r="F1457" s="29"/>
      <c r="I1457" s="29"/>
    </row>
    <row r="1458" spans="6:9" x14ac:dyDescent="0.15">
      <c r="F1458" s="29"/>
      <c r="I1458" s="29"/>
    </row>
    <row r="1459" spans="6:9" x14ac:dyDescent="0.15">
      <c r="F1459" s="29"/>
      <c r="I1459" s="29"/>
    </row>
    <row r="1460" spans="6:9" x14ac:dyDescent="0.15">
      <c r="F1460" s="29"/>
      <c r="I1460" s="29"/>
    </row>
    <row r="1461" spans="6:9" x14ac:dyDescent="0.15">
      <c r="F1461" s="29"/>
      <c r="I1461" s="29"/>
    </row>
    <row r="1462" spans="6:9" x14ac:dyDescent="0.15">
      <c r="F1462" s="29"/>
      <c r="I1462" s="29"/>
    </row>
    <row r="1463" spans="6:9" x14ac:dyDescent="0.15">
      <c r="F1463" s="29"/>
      <c r="I1463" s="29"/>
    </row>
    <row r="1464" spans="6:9" x14ac:dyDescent="0.15">
      <c r="F1464" s="29"/>
      <c r="I1464" s="29"/>
    </row>
    <row r="1465" spans="6:9" x14ac:dyDescent="0.15">
      <c r="F1465" s="29"/>
      <c r="I1465" s="29"/>
    </row>
    <row r="1466" spans="6:9" x14ac:dyDescent="0.15">
      <c r="F1466" s="29"/>
      <c r="I1466" s="29"/>
    </row>
    <row r="1467" spans="6:9" x14ac:dyDescent="0.15">
      <c r="F1467" s="29"/>
      <c r="I1467" s="29"/>
    </row>
    <row r="1468" spans="6:9" x14ac:dyDescent="0.15">
      <c r="F1468" s="29"/>
      <c r="I1468" s="29"/>
    </row>
    <row r="1469" spans="6:9" x14ac:dyDescent="0.15">
      <c r="F1469" s="29"/>
      <c r="I1469" s="29"/>
    </row>
    <row r="1470" spans="6:9" x14ac:dyDescent="0.15">
      <c r="F1470" s="29"/>
      <c r="I1470" s="29"/>
    </row>
    <row r="1471" spans="6:9" x14ac:dyDescent="0.15">
      <c r="F1471" s="29"/>
      <c r="I1471" s="29"/>
    </row>
    <row r="1472" spans="6:9" x14ac:dyDescent="0.15">
      <c r="F1472" s="29"/>
      <c r="I1472" s="29"/>
    </row>
    <row r="1473" spans="6:9" x14ac:dyDescent="0.15">
      <c r="F1473" s="29"/>
      <c r="I1473" s="29"/>
    </row>
    <row r="1474" spans="6:9" x14ac:dyDescent="0.15">
      <c r="F1474" s="29"/>
      <c r="I1474" s="29"/>
    </row>
    <row r="1475" spans="6:9" x14ac:dyDescent="0.15">
      <c r="F1475" s="29"/>
      <c r="I1475" s="29"/>
    </row>
    <row r="1476" spans="6:9" x14ac:dyDescent="0.15">
      <c r="F1476" s="29"/>
      <c r="I1476" s="29"/>
    </row>
    <row r="1477" spans="6:9" x14ac:dyDescent="0.15">
      <c r="F1477" s="29"/>
      <c r="I1477" s="29"/>
    </row>
    <row r="1478" spans="6:9" x14ac:dyDescent="0.15">
      <c r="F1478" s="29"/>
      <c r="I1478" s="29"/>
    </row>
    <row r="1479" spans="6:9" x14ac:dyDescent="0.15">
      <c r="F1479" s="29"/>
      <c r="I1479" s="29"/>
    </row>
    <row r="1480" spans="6:9" x14ac:dyDescent="0.15">
      <c r="F1480" s="29"/>
      <c r="I1480" s="29"/>
    </row>
    <row r="1481" spans="6:9" x14ac:dyDescent="0.15">
      <c r="F1481" s="29"/>
      <c r="I1481" s="29"/>
    </row>
    <row r="1482" spans="6:9" x14ac:dyDescent="0.15">
      <c r="F1482" s="29"/>
      <c r="I1482" s="29"/>
    </row>
    <row r="1483" spans="6:9" x14ac:dyDescent="0.15">
      <c r="F1483" s="29"/>
      <c r="I1483" s="29"/>
    </row>
    <row r="1484" spans="6:9" x14ac:dyDescent="0.15">
      <c r="F1484" s="29"/>
      <c r="I1484" s="29"/>
    </row>
    <row r="1485" spans="6:9" x14ac:dyDescent="0.15">
      <c r="F1485" s="29"/>
      <c r="I1485" s="29"/>
    </row>
    <row r="1486" spans="6:9" x14ac:dyDescent="0.15">
      <c r="F1486" s="29"/>
      <c r="I1486" s="29"/>
    </row>
    <row r="1487" spans="6:9" x14ac:dyDescent="0.15">
      <c r="F1487" s="29"/>
      <c r="I1487" s="29"/>
    </row>
    <row r="1488" spans="6:9" x14ac:dyDescent="0.15">
      <c r="F1488" s="29"/>
      <c r="I1488" s="29"/>
    </row>
    <row r="1489" spans="6:9" x14ac:dyDescent="0.15">
      <c r="F1489" s="29"/>
      <c r="I1489" s="29"/>
    </row>
    <row r="1490" spans="6:9" x14ac:dyDescent="0.15">
      <c r="F1490" s="29"/>
      <c r="I1490" s="29"/>
    </row>
    <row r="1491" spans="6:9" x14ac:dyDescent="0.15">
      <c r="F1491" s="29"/>
      <c r="I1491" s="29"/>
    </row>
    <row r="1492" spans="6:9" x14ac:dyDescent="0.15">
      <c r="F1492" s="29"/>
      <c r="I1492" s="29"/>
    </row>
    <row r="1493" spans="6:9" x14ac:dyDescent="0.15">
      <c r="F1493" s="29"/>
      <c r="I1493" s="29"/>
    </row>
    <row r="1494" spans="6:9" x14ac:dyDescent="0.15">
      <c r="F1494" s="29"/>
      <c r="I1494" s="29"/>
    </row>
    <row r="1495" spans="6:9" x14ac:dyDescent="0.15">
      <c r="F1495" s="29"/>
      <c r="I1495" s="29"/>
    </row>
    <row r="1496" spans="6:9" x14ac:dyDescent="0.15">
      <c r="F1496" s="29"/>
      <c r="I1496" s="29"/>
    </row>
    <row r="1497" spans="6:9" x14ac:dyDescent="0.15">
      <c r="F1497" s="29"/>
      <c r="I1497" s="29"/>
    </row>
    <row r="1498" spans="6:9" x14ac:dyDescent="0.15">
      <c r="F1498" s="29"/>
      <c r="I1498" s="29"/>
    </row>
    <row r="1499" spans="6:9" x14ac:dyDescent="0.15">
      <c r="F1499" s="29"/>
      <c r="I1499" s="29"/>
    </row>
    <row r="1500" spans="6:9" x14ac:dyDescent="0.15">
      <c r="F1500" s="29"/>
      <c r="I1500" s="29"/>
    </row>
    <row r="1501" spans="6:9" x14ac:dyDescent="0.15">
      <c r="F1501" s="29"/>
      <c r="I1501" s="29"/>
    </row>
    <row r="1502" spans="6:9" x14ac:dyDescent="0.15">
      <c r="F1502" s="29"/>
      <c r="I1502" s="29"/>
    </row>
    <row r="1503" spans="6:9" x14ac:dyDescent="0.15">
      <c r="F1503" s="29"/>
      <c r="I1503" s="29"/>
    </row>
    <row r="1504" spans="6:9" x14ac:dyDescent="0.15">
      <c r="F1504" s="29"/>
      <c r="I1504" s="29"/>
    </row>
    <row r="1505" spans="6:9" x14ac:dyDescent="0.15">
      <c r="F1505" s="29"/>
      <c r="I1505" s="29"/>
    </row>
    <row r="1506" spans="6:9" x14ac:dyDescent="0.15">
      <c r="F1506" s="29"/>
      <c r="I1506" s="29"/>
    </row>
    <row r="1507" spans="6:9" x14ac:dyDescent="0.15">
      <c r="F1507" s="29"/>
      <c r="I1507" s="29"/>
    </row>
    <row r="1508" spans="6:9" x14ac:dyDescent="0.15">
      <c r="F1508" s="29"/>
      <c r="I1508" s="29"/>
    </row>
    <row r="1509" spans="6:9" x14ac:dyDescent="0.15">
      <c r="F1509" s="29"/>
      <c r="I1509" s="29"/>
    </row>
    <row r="1510" spans="6:9" x14ac:dyDescent="0.15">
      <c r="F1510" s="29"/>
      <c r="I1510" s="29"/>
    </row>
    <row r="1511" spans="6:9" x14ac:dyDescent="0.15">
      <c r="F1511" s="29"/>
      <c r="I1511" s="29"/>
    </row>
    <row r="1512" spans="6:9" x14ac:dyDescent="0.15">
      <c r="F1512" s="29"/>
      <c r="I1512" s="29"/>
    </row>
    <row r="1513" spans="6:9" x14ac:dyDescent="0.15">
      <c r="F1513" s="29"/>
      <c r="I1513" s="29"/>
    </row>
    <row r="1514" spans="6:9" x14ac:dyDescent="0.15">
      <c r="F1514" s="29"/>
      <c r="I1514" s="29"/>
    </row>
    <row r="1515" spans="6:9" x14ac:dyDescent="0.15">
      <c r="F1515" s="29"/>
      <c r="I1515" s="29"/>
    </row>
    <row r="1516" spans="6:9" x14ac:dyDescent="0.15">
      <c r="F1516" s="29"/>
      <c r="I1516" s="29"/>
    </row>
    <row r="1517" spans="6:9" x14ac:dyDescent="0.15">
      <c r="F1517" s="29"/>
      <c r="I1517" s="29"/>
    </row>
    <row r="1518" spans="6:9" x14ac:dyDescent="0.15">
      <c r="F1518" s="29"/>
      <c r="I1518" s="29"/>
    </row>
    <row r="1519" spans="6:9" x14ac:dyDescent="0.15">
      <c r="F1519" s="29"/>
      <c r="I1519" s="29"/>
    </row>
    <row r="1520" spans="6:9" x14ac:dyDescent="0.15">
      <c r="F1520" s="29"/>
      <c r="I1520" s="29"/>
    </row>
    <row r="1521" spans="6:9" x14ac:dyDescent="0.15">
      <c r="F1521" s="29"/>
      <c r="I1521" s="29"/>
    </row>
    <row r="1522" spans="6:9" x14ac:dyDescent="0.15">
      <c r="F1522" s="29"/>
      <c r="I1522" s="29"/>
    </row>
    <row r="1523" spans="6:9" x14ac:dyDescent="0.15">
      <c r="F1523" s="29"/>
      <c r="I1523" s="29"/>
    </row>
    <row r="1524" spans="6:9" x14ac:dyDescent="0.15">
      <c r="F1524" s="29"/>
      <c r="I1524" s="29"/>
    </row>
    <row r="1525" spans="6:9" x14ac:dyDescent="0.15">
      <c r="F1525" s="29"/>
      <c r="I1525" s="29"/>
    </row>
    <row r="1526" spans="6:9" x14ac:dyDescent="0.15">
      <c r="F1526" s="29"/>
      <c r="I1526" s="29"/>
    </row>
    <row r="1527" spans="6:9" x14ac:dyDescent="0.15">
      <c r="F1527" s="29"/>
      <c r="I1527" s="29"/>
    </row>
    <row r="1528" spans="6:9" x14ac:dyDescent="0.15">
      <c r="F1528" s="29"/>
      <c r="I1528" s="29"/>
    </row>
    <row r="1529" spans="6:9" x14ac:dyDescent="0.15">
      <c r="F1529" s="29"/>
      <c r="I1529" s="29"/>
    </row>
    <row r="1530" spans="6:9" x14ac:dyDescent="0.15">
      <c r="F1530" s="29"/>
      <c r="I1530" s="29"/>
    </row>
    <row r="1531" spans="6:9" x14ac:dyDescent="0.15">
      <c r="F1531" s="29"/>
      <c r="I1531" s="29"/>
    </row>
    <row r="1532" spans="6:9" x14ac:dyDescent="0.15">
      <c r="F1532" s="29"/>
      <c r="I1532" s="29"/>
    </row>
    <row r="1533" spans="6:9" x14ac:dyDescent="0.15">
      <c r="F1533" s="29"/>
      <c r="I1533" s="29"/>
    </row>
    <row r="1534" spans="6:9" x14ac:dyDescent="0.15">
      <c r="F1534" s="29"/>
      <c r="I1534" s="29"/>
    </row>
    <row r="1535" spans="6:9" x14ac:dyDescent="0.15">
      <c r="F1535" s="29"/>
      <c r="I1535" s="29"/>
    </row>
    <row r="1536" spans="6:9" x14ac:dyDescent="0.15">
      <c r="F1536" s="29"/>
      <c r="I1536" s="29"/>
    </row>
    <row r="1537" spans="6:9" x14ac:dyDescent="0.15">
      <c r="F1537" s="29"/>
      <c r="I1537" s="29"/>
    </row>
    <row r="1538" spans="6:9" x14ac:dyDescent="0.15">
      <c r="F1538" s="29"/>
      <c r="I1538" s="29"/>
    </row>
    <row r="1539" spans="6:9" x14ac:dyDescent="0.15">
      <c r="F1539" s="29"/>
      <c r="I1539" s="29"/>
    </row>
    <row r="1540" spans="6:9" x14ac:dyDescent="0.15">
      <c r="F1540" s="29"/>
      <c r="I1540" s="29"/>
    </row>
    <row r="1541" spans="6:9" x14ac:dyDescent="0.15">
      <c r="F1541" s="29"/>
      <c r="I1541" s="29"/>
    </row>
    <row r="1542" spans="6:9" x14ac:dyDescent="0.15">
      <c r="F1542" s="29"/>
      <c r="I1542" s="29"/>
    </row>
    <row r="1543" spans="6:9" x14ac:dyDescent="0.15">
      <c r="F1543" s="29"/>
      <c r="I1543" s="29"/>
    </row>
    <row r="1544" spans="6:9" x14ac:dyDescent="0.15">
      <c r="F1544" s="29"/>
      <c r="I1544" s="29"/>
    </row>
    <row r="1545" spans="6:9" x14ac:dyDescent="0.15">
      <c r="F1545" s="29"/>
      <c r="I1545" s="29"/>
    </row>
    <row r="1546" spans="6:9" x14ac:dyDescent="0.15">
      <c r="F1546" s="29"/>
      <c r="I1546" s="29"/>
    </row>
    <row r="1547" spans="6:9" x14ac:dyDescent="0.15">
      <c r="F1547" s="29"/>
      <c r="I1547" s="29"/>
    </row>
    <row r="1548" spans="6:9" x14ac:dyDescent="0.15">
      <c r="F1548" s="29"/>
      <c r="I1548" s="29"/>
    </row>
    <row r="1549" spans="6:9" x14ac:dyDescent="0.15">
      <c r="F1549" s="29"/>
      <c r="I1549" s="29"/>
    </row>
    <row r="1550" spans="6:9" x14ac:dyDescent="0.15">
      <c r="F1550" s="29"/>
      <c r="I1550" s="29"/>
    </row>
    <row r="1551" spans="6:9" x14ac:dyDescent="0.15">
      <c r="F1551" s="29"/>
      <c r="I1551" s="29"/>
    </row>
    <row r="1552" spans="6:9" x14ac:dyDescent="0.15">
      <c r="F1552" s="29"/>
      <c r="I1552" s="29"/>
    </row>
    <row r="1553" spans="6:9" x14ac:dyDescent="0.15">
      <c r="F1553" s="29"/>
      <c r="I1553" s="29"/>
    </row>
    <row r="1554" spans="6:9" x14ac:dyDescent="0.15">
      <c r="F1554" s="29"/>
      <c r="I1554" s="29"/>
    </row>
    <row r="1555" spans="6:9" x14ac:dyDescent="0.15">
      <c r="F1555" s="29"/>
      <c r="I1555" s="29"/>
    </row>
    <row r="1556" spans="6:9" x14ac:dyDescent="0.15">
      <c r="F1556" s="29"/>
      <c r="I1556" s="29"/>
    </row>
    <row r="1557" spans="6:9" x14ac:dyDescent="0.15">
      <c r="F1557" s="29"/>
      <c r="I1557" s="29"/>
    </row>
    <row r="1558" spans="6:9" x14ac:dyDescent="0.15">
      <c r="F1558" s="29"/>
      <c r="I1558" s="29"/>
    </row>
    <row r="1559" spans="6:9" x14ac:dyDescent="0.15">
      <c r="F1559" s="29"/>
      <c r="I1559" s="29"/>
    </row>
    <row r="1560" spans="6:9" x14ac:dyDescent="0.15">
      <c r="F1560" s="29"/>
      <c r="I1560" s="29"/>
    </row>
    <row r="1561" spans="6:9" x14ac:dyDescent="0.15">
      <c r="F1561" s="29"/>
      <c r="I1561" s="29"/>
    </row>
    <row r="1562" spans="6:9" x14ac:dyDescent="0.15">
      <c r="F1562" s="29"/>
      <c r="I1562" s="29"/>
    </row>
    <row r="1563" spans="6:9" x14ac:dyDescent="0.15">
      <c r="F1563" s="29"/>
      <c r="I1563" s="29"/>
    </row>
    <row r="1564" spans="6:9" x14ac:dyDescent="0.15">
      <c r="F1564" s="29"/>
      <c r="I1564" s="29"/>
    </row>
    <row r="1565" spans="6:9" x14ac:dyDescent="0.15">
      <c r="F1565" s="29"/>
      <c r="I1565" s="29"/>
    </row>
    <row r="1566" spans="6:9" x14ac:dyDescent="0.15">
      <c r="F1566" s="29"/>
      <c r="I1566" s="29"/>
    </row>
    <row r="1567" spans="6:9" x14ac:dyDescent="0.15">
      <c r="F1567" s="29"/>
      <c r="I1567" s="29"/>
    </row>
    <row r="1568" spans="6:9" x14ac:dyDescent="0.15">
      <c r="F1568" s="29"/>
      <c r="I1568" s="29"/>
    </row>
    <row r="1569" spans="6:9" x14ac:dyDescent="0.15">
      <c r="F1569" s="29"/>
      <c r="I1569" s="29"/>
    </row>
    <row r="1570" spans="6:9" x14ac:dyDescent="0.15">
      <c r="F1570" s="29"/>
      <c r="I1570" s="29"/>
    </row>
    <row r="1571" spans="6:9" x14ac:dyDescent="0.15">
      <c r="F1571" s="29"/>
      <c r="I1571" s="29"/>
    </row>
    <row r="1572" spans="6:9" x14ac:dyDescent="0.15">
      <c r="F1572" s="29"/>
      <c r="I1572" s="29"/>
    </row>
    <row r="1573" spans="6:9" x14ac:dyDescent="0.15">
      <c r="F1573" s="29"/>
      <c r="I1573" s="29"/>
    </row>
    <row r="1574" spans="6:9" x14ac:dyDescent="0.15">
      <c r="F1574" s="29"/>
      <c r="I1574" s="29"/>
    </row>
    <row r="1575" spans="6:9" x14ac:dyDescent="0.15">
      <c r="F1575" s="29"/>
      <c r="I1575" s="29"/>
    </row>
    <row r="1576" spans="6:9" x14ac:dyDescent="0.15">
      <c r="F1576" s="29"/>
      <c r="I1576" s="29"/>
    </row>
    <row r="1577" spans="6:9" x14ac:dyDescent="0.15">
      <c r="F1577" s="29"/>
      <c r="I1577" s="29"/>
    </row>
    <row r="1578" spans="6:9" x14ac:dyDescent="0.15">
      <c r="F1578" s="29"/>
      <c r="I1578" s="29"/>
    </row>
    <row r="1579" spans="6:9" x14ac:dyDescent="0.15">
      <c r="F1579" s="29"/>
      <c r="I1579" s="29"/>
    </row>
    <row r="1580" spans="6:9" x14ac:dyDescent="0.15">
      <c r="F1580" s="29"/>
      <c r="I1580" s="29"/>
    </row>
    <row r="1581" spans="6:9" x14ac:dyDescent="0.15">
      <c r="F1581" s="29"/>
      <c r="I1581" s="29"/>
    </row>
    <row r="1582" spans="6:9" x14ac:dyDescent="0.15">
      <c r="F1582" s="29"/>
      <c r="I1582" s="29"/>
    </row>
    <row r="1583" spans="6:9" x14ac:dyDescent="0.15">
      <c r="F1583" s="29"/>
      <c r="I1583" s="29"/>
    </row>
    <row r="1584" spans="6:9" x14ac:dyDescent="0.15">
      <c r="F1584" s="29"/>
      <c r="I1584" s="29"/>
    </row>
    <row r="1585" spans="6:9" x14ac:dyDescent="0.15">
      <c r="F1585" s="29"/>
      <c r="I1585" s="29"/>
    </row>
    <row r="1586" spans="6:9" x14ac:dyDescent="0.15">
      <c r="F1586" s="29"/>
      <c r="I1586" s="29"/>
    </row>
    <row r="1587" spans="6:9" x14ac:dyDescent="0.15">
      <c r="F1587" s="29"/>
      <c r="I1587" s="29"/>
    </row>
    <row r="1588" spans="6:9" x14ac:dyDescent="0.15">
      <c r="F1588" s="29"/>
      <c r="I1588" s="29"/>
    </row>
    <row r="1589" spans="6:9" x14ac:dyDescent="0.15">
      <c r="F1589" s="29"/>
      <c r="I1589" s="29"/>
    </row>
    <row r="1590" spans="6:9" x14ac:dyDescent="0.15">
      <c r="F1590" s="29"/>
      <c r="I1590" s="29"/>
    </row>
    <row r="1591" spans="6:9" x14ac:dyDescent="0.15">
      <c r="F1591" s="29"/>
      <c r="I1591" s="29"/>
    </row>
    <row r="1592" spans="6:9" x14ac:dyDescent="0.15">
      <c r="F1592" s="29"/>
      <c r="I1592" s="29"/>
    </row>
    <row r="1593" spans="6:9" x14ac:dyDescent="0.15">
      <c r="F1593" s="29"/>
      <c r="I1593" s="29"/>
    </row>
    <row r="1594" spans="6:9" x14ac:dyDescent="0.15">
      <c r="F1594" s="29"/>
      <c r="I1594" s="29"/>
    </row>
    <row r="1595" spans="6:9" x14ac:dyDescent="0.15">
      <c r="F1595" s="29"/>
      <c r="I1595" s="29"/>
    </row>
    <row r="1596" spans="6:9" x14ac:dyDescent="0.15">
      <c r="F1596" s="29"/>
      <c r="I1596" s="29"/>
    </row>
    <row r="1597" spans="6:9" x14ac:dyDescent="0.15">
      <c r="F1597" s="29"/>
      <c r="I1597" s="29"/>
    </row>
    <row r="1598" spans="6:9" x14ac:dyDescent="0.15">
      <c r="F1598" s="29"/>
      <c r="I1598" s="29"/>
    </row>
    <row r="1599" spans="6:9" x14ac:dyDescent="0.15">
      <c r="F1599" s="29"/>
      <c r="I1599" s="29"/>
    </row>
    <row r="1600" spans="6:9" x14ac:dyDescent="0.15">
      <c r="F1600" s="29"/>
      <c r="I1600" s="29"/>
    </row>
    <row r="1601" spans="6:9" x14ac:dyDescent="0.15">
      <c r="F1601" s="29"/>
      <c r="I1601" s="29"/>
    </row>
    <row r="1602" spans="6:9" x14ac:dyDescent="0.15">
      <c r="F1602" s="29"/>
      <c r="I1602" s="29"/>
    </row>
    <row r="1603" spans="6:9" x14ac:dyDescent="0.15">
      <c r="F1603" s="29"/>
      <c r="I1603" s="29"/>
    </row>
    <row r="1604" spans="6:9" x14ac:dyDescent="0.15">
      <c r="F1604" s="29"/>
      <c r="I1604" s="29"/>
    </row>
    <row r="1605" spans="6:9" x14ac:dyDescent="0.15">
      <c r="F1605" s="29"/>
      <c r="I1605" s="29"/>
    </row>
    <row r="1606" spans="6:9" x14ac:dyDescent="0.15">
      <c r="F1606" s="29"/>
      <c r="I1606" s="29"/>
    </row>
    <row r="1607" spans="6:9" x14ac:dyDescent="0.15">
      <c r="F1607" s="29"/>
      <c r="I1607" s="29"/>
    </row>
    <row r="1608" spans="6:9" x14ac:dyDescent="0.15">
      <c r="F1608" s="29"/>
      <c r="I1608" s="29"/>
    </row>
    <row r="1609" spans="6:9" x14ac:dyDescent="0.15">
      <c r="F1609" s="29"/>
      <c r="I1609" s="29"/>
    </row>
    <row r="1610" spans="6:9" x14ac:dyDescent="0.15">
      <c r="F1610" s="29"/>
      <c r="I1610" s="29"/>
    </row>
    <row r="1611" spans="6:9" x14ac:dyDescent="0.15">
      <c r="F1611" s="29"/>
      <c r="I1611" s="29"/>
    </row>
    <row r="1612" spans="6:9" x14ac:dyDescent="0.15">
      <c r="F1612" s="29"/>
      <c r="I1612" s="29"/>
    </row>
    <row r="1613" spans="6:9" x14ac:dyDescent="0.15">
      <c r="F1613" s="29"/>
      <c r="I1613" s="29"/>
    </row>
    <row r="1614" spans="6:9" x14ac:dyDescent="0.15">
      <c r="F1614" s="29"/>
      <c r="I1614" s="29"/>
    </row>
    <row r="1615" spans="6:9" x14ac:dyDescent="0.15">
      <c r="F1615" s="29"/>
      <c r="I1615" s="29"/>
    </row>
    <row r="1616" spans="6:9" x14ac:dyDescent="0.15">
      <c r="F1616" s="29"/>
      <c r="I1616" s="29"/>
    </row>
    <row r="1617" spans="6:9" x14ac:dyDescent="0.15">
      <c r="F1617" s="29"/>
      <c r="I1617" s="29"/>
    </row>
    <row r="1618" spans="6:9" x14ac:dyDescent="0.15">
      <c r="F1618" s="29"/>
      <c r="I1618" s="29"/>
    </row>
    <row r="1619" spans="6:9" x14ac:dyDescent="0.15">
      <c r="F1619" s="29"/>
      <c r="I1619" s="29"/>
    </row>
    <row r="1620" spans="6:9" x14ac:dyDescent="0.15">
      <c r="F1620" s="29"/>
      <c r="I1620" s="29"/>
    </row>
    <row r="1621" spans="6:9" x14ac:dyDescent="0.15">
      <c r="F1621" s="29"/>
      <c r="I1621" s="29"/>
    </row>
    <row r="1622" spans="6:9" x14ac:dyDescent="0.15">
      <c r="F1622" s="29"/>
      <c r="I1622" s="29"/>
    </row>
    <row r="1623" spans="6:9" x14ac:dyDescent="0.15">
      <c r="F1623" s="29"/>
      <c r="I1623" s="29"/>
    </row>
    <row r="1624" spans="6:9" x14ac:dyDescent="0.15">
      <c r="F1624" s="29"/>
      <c r="I1624" s="29"/>
    </row>
    <row r="1625" spans="6:9" x14ac:dyDescent="0.15">
      <c r="F1625" s="29"/>
      <c r="I1625" s="29"/>
    </row>
    <row r="1626" spans="6:9" x14ac:dyDescent="0.15">
      <c r="F1626" s="29"/>
      <c r="I1626" s="29"/>
    </row>
    <row r="1627" spans="6:9" x14ac:dyDescent="0.15">
      <c r="F1627" s="29"/>
      <c r="I1627" s="29"/>
    </row>
    <row r="1628" spans="6:9" x14ac:dyDescent="0.15">
      <c r="F1628" s="29"/>
      <c r="I1628" s="29"/>
    </row>
    <row r="1629" spans="6:9" x14ac:dyDescent="0.15">
      <c r="F1629" s="29"/>
      <c r="I1629" s="29"/>
    </row>
    <row r="1630" spans="6:9" x14ac:dyDescent="0.15">
      <c r="F1630" s="29"/>
      <c r="I1630" s="29"/>
    </row>
    <row r="1631" spans="6:9" x14ac:dyDescent="0.15">
      <c r="F1631" s="29"/>
      <c r="I1631" s="29"/>
    </row>
    <row r="1632" spans="6:9" x14ac:dyDescent="0.15">
      <c r="F1632" s="29"/>
      <c r="I1632" s="29"/>
    </row>
    <row r="1633" spans="6:9" x14ac:dyDescent="0.15">
      <c r="F1633" s="29"/>
      <c r="I1633" s="29"/>
    </row>
    <row r="1634" spans="6:9" x14ac:dyDescent="0.15">
      <c r="F1634" s="29"/>
      <c r="I1634" s="29"/>
    </row>
    <row r="1635" spans="6:9" x14ac:dyDescent="0.15">
      <c r="F1635" s="29"/>
      <c r="I1635" s="29"/>
    </row>
    <row r="1636" spans="6:9" x14ac:dyDescent="0.15">
      <c r="F1636" s="29"/>
      <c r="I1636" s="29"/>
    </row>
    <row r="1637" spans="6:9" x14ac:dyDescent="0.15">
      <c r="F1637" s="29"/>
      <c r="I1637" s="29"/>
    </row>
    <row r="1638" spans="6:9" x14ac:dyDescent="0.15">
      <c r="F1638" s="29"/>
      <c r="I1638" s="29"/>
    </row>
    <row r="1639" spans="6:9" x14ac:dyDescent="0.15">
      <c r="F1639" s="29"/>
      <c r="I1639" s="29"/>
    </row>
    <row r="1640" spans="6:9" x14ac:dyDescent="0.15">
      <c r="F1640" s="29"/>
      <c r="I1640" s="29"/>
    </row>
    <row r="1641" spans="6:9" x14ac:dyDescent="0.15">
      <c r="F1641" s="29"/>
      <c r="I1641" s="29"/>
    </row>
    <row r="1642" spans="6:9" x14ac:dyDescent="0.15">
      <c r="F1642" s="29"/>
      <c r="I1642" s="29"/>
    </row>
    <row r="1643" spans="6:9" x14ac:dyDescent="0.15">
      <c r="F1643" s="29"/>
      <c r="I1643" s="29"/>
    </row>
    <row r="1644" spans="6:9" x14ac:dyDescent="0.15">
      <c r="F1644" s="29"/>
      <c r="I1644" s="29"/>
    </row>
    <row r="1645" spans="6:9" x14ac:dyDescent="0.15">
      <c r="F1645" s="29"/>
      <c r="I1645" s="29"/>
    </row>
    <row r="1646" spans="6:9" x14ac:dyDescent="0.15">
      <c r="F1646" s="29"/>
      <c r="I1646" s="29"/>
    </row>
    <row r="1647" spans="6:9" x14ac:dyDescent="0.15">
      <c r="F1647" s="29"/>
      <c r="I1647" s="29"/>
    </row>
    <row r="1648" spans="6:9" x14ac:dyDescent="0.15">
      <c r="F1648" s="29"/>
      <c r="I1648" s="29"/>
    </row>
    <row r="1649" spans="6:9" x14ac:dyDescent="0.15">
      <c r="F1649" s="29"/>
      <c r="I1649" s="29"/>
    </row>
    <row r="1650" spans="6:9" x14ac:dyDescent="0.15">
      <c r="F1650" s="29"/>
      <c r="I1650" s="29"/>
    </row>
    <row r="1651" spans="6:9" x14ac:dyDescent="0.15">
      <c r="F1651" s="29"/>
      <c r="I1651" s="29"/>
    </row>
    <row r="1652" spans="6:9" x14ac:dyDescent="0.15">
      <c r="F1652" s="29"/>
      <c r="I1652" s="29"/>
    </row>
    <row r="1653" spans="6:9" x14ac:dyDescent="0.15">
      <c r="F1653" s="29"/>
      <c r="I1653" s="29"/>
    </row>
    <row r="1654" spans="6:9" x14ac:dyDescent="0.15">
      <c r="F1654" s="29"/>
      <c r="I1654" s="29"/>
    </row>
    <row r="1655" spans="6:9" x14ac:dyDescent="0.15">
      <c r="F1655" s="29"/>
      <c r="I1655" s="29"/>
    </row>
    <row r="1656" spans="6:9" x14ac:dyDescent="0.15">
      <c r="F1656" s="29"/>
      <c r="I1656" s="29"/>
    </row>
    <row r="1657" spans="6:9" x14ac:dyDescent="0.15">
      <c r="F1657" s="29"/>
      <c r="I1657" s="29"/>
    </row>
    <row r="1658" spans="6:9" x14ac:dyDescent="0.15">
      <c r="F1658" s="29"/>
      <c r="I1658" s="29"/>
    </row>
    <row r="1659" spans="6:9" x14ac:dyDescent="0.15">
      <c r="F1659" s="29"/>
      <c r="I1659" s="29"/>
    </row>
    <row r="1660" spans="6:9" x14ac:dyDescent="0.15">
      <c r="F1660" s="29"/>
      <c r="I1660" s="29"/>
    </row>
    <row r="1661" spans="6:9" x14ac:dyDescent="0.15">
      <c r="F1661" s="29"/>
      <c r="I1661" s="29"/>
    </row>
    <row r="1662" spans="6:9" x14ac:dyDescent="0.15">
      <c r="F1662" s="29"/>
      <c r="I1662" s="29"/>
    </row>
    <row r="1663" spans="6:9" x14ac:dyDescent="0.15">
      <c r="F1663" s="29"/>
      <c r="I1663" s="29"/>
    </row>
    <row r="1664" spans="6:9" x14ac:dyDescent="0.15">
      <c r="F1664" s="29"/>
      <c r="I1664" s="29"/>
    </row>
    <row r="1665" spans="6:9" x14ac:dyDescent="0.15">
      <c r="F1665" s="29"/>
      <c r="I1665" s="29"/>
    </row>
    <row r="1666" spans="6:9" x14ac:dyDescent="0.15">
      <c r="F1666" s="29"/>
      <c r="I1666" s="29"/>
    </row>
    <row r="1667" spans="6:9" x14ac:dyDescent="0.15">
      <c r="F1667" s="29"/>
      <c r="I1667" s="29"/>
    </row>
    <row r="1668" spans="6:9" x14ac:dyDescent="0.15">
      <c r="F1668" s="29"/>
      <c r="I1668" s="29"/>
    </row>
    <row r="1669" spans="6:9" x14ac:dyDescent="0.15">
      <c r="F1669" s="29"/>
      <c r="I1669" s="29"/>
    </row>
    <row r="1670" spans="6:9" x14ac:dyDescent="0.15">
      <c r="F1670" s="29"/>
      <c r="I1670" s="29"/>
    </row>
    <row r="1671" spans="6:9" x14ac:dyDescent="0.15">
      <c r="F1671" s="29"/>
      <c r="I1671" s="29"/>
    </row>
    <row r="1672" spans="6:9" x14ac:dyDescent="0.15">
      <c r="F1672" s="29"/>
      <c r="I1672" s="29"/>
    </row>
    <row r="1673" spans="6:9" x14ac:dyDescent="0.15">
      <c r="F1673" s="29"/>
      <c r="I1673" s="29"/>
    </row>
    <row r="1674" spans="6:9" x14ac:dyDescent="0.15">
      <c r="F1674" s="29"/>
      <c r="I1674" s="29"/>
    </row>
    <row r="1675" spans="6:9" x14ac:dyDescent="0.15">
      <c r="F1675" s="29"/>
      <c r="I1675" s="29"/>
    </row>
    <row r="1676" spans="6:9" x14ac:dyDescent="0.15">
      <c r="F1676" s="29"/>
      <c r="I1676" s="29"/>
    </row>
    <row r="1677" spans="6:9" x14ac:dyDescent="0.15">
      <c r="F1677" s="29"/>
      <c r="I1677" s="29"/>
    </row>
    <row r="1678" spans="6:9" x14ac:dyDescent="0.15">
      <c r="F1678" s="29"/>
      <c r="I1678" s="29"/>
    </row>
    <row r="1679" spans="6:9" x14ac:dyDescent="0.15">
      <c r="F1679" s="29"/>
      <c r="I1679" s="29"/>
    </row>
    <row r="1680" spans="6:9" x14ac:dyDescent="0.15">
      <c r="F1680" s="29"/>
      <c r="I1680" s="29"/>
    </row>
    <row r="1681" spans="6:9" x14ac:dyDescent="0.15">
      <c r="F1681" s="29"/>
      <c r="I1681" s="29"/>
    </row>
    <row r="1682" spans="6:9" x14ac:dyDescent="0.15">
      <c r="F1682" s="29"/>
      <c r="I1682" s="29"/>
    </row>
    <row r="1683" spans="6:9" x14ac:dyDescent="0.15">
      <c r="F1683" s="29"/>
      <c r="I1683" s="29"/>
    </row>
    <row r="1684" spans="6:9" x14ac:dyDescent="0.15">
      <c r="F1684" s="29"/>
      <c r="I1684" s="29"/>
    </row>
    <row r="1685" spans="6:9" x14ac:dyDescent="0.15">
      <c r="F1685" s="29"/>
      <c r="I1685" s="29"/>
    </row>
    <row r="1686" spans="6:9" x14ac:dyDescent="0.15">
      <c r="F1686" s="29"/>
      <c r="I1686" s="29"/>
    </row>
    <row r="1687" spans="6:9" x14ac:dyDescent="0.15">
      <c r="F1687" s="29"/>
      <c r="I1687" s="29"/>
    </row>
    <row r="1688" spans="6:9" x14ac:dyDescent="0.15">
      <c r="F1688" s="29"/>
      <c r="I1688" s="29"/>
    </row>
    <row r="1689" spans="6:9" x14ac:dyDescent="0.15">
      <c r="F1689" s="29"/>
      <c r="I1689" s="29"/>
    </row>
    <row r="1690" spans="6:9" x14ac:dyDescent="0.15">
      <c r="F1690" s="29"/>
      <c r="I1690" s="29"/>
    </row>
    <row r="1691" spans="6:9" x14ac:dyDescent="0.15">
      <c r="F1691" s="29"/>
      <c r="I1691" s="29"/>
    </row>
    <row r="1692" spans="6:9" x14ac:dyDescent="0.15">
      <c r="F1692" s="29"/>
      <c r="I1692" s="29"/>
    </row>
    <row r="1693" spans="6:9" x14ac:dyDescent="0.15">
      <c r="F1693" s="29"/>
      <c r="I1693" s="29"/>
    </row>
    <row r="1694" spans="6:9" x14ac:dyDescent="0.15">
      <c r="F1694" s="29"/>
      <c r="I1694" s="29"/>
    </row>
    <row r="1695" spans="6:9" x14ac:dyDescent="0.15">
      <c r="F1695" s="29"/>
      <c r="I1695" s="29"/>
    </row>
    <row r="1696" spans="6:9" x14ac:dyDescent="0.15">
      <c r="F1696" s="29"/>
      <c r="I1696" s="29"/>
    </row>
    <row r="1697" spans="6:9" x14ac:dyDescent="0.15">
      <c r="F1697" s="29"/>
      <c r="I1697" s="29"/>
    </row>
    <row r="1698" spans="6:9" x14ac:dyDescent="0.15">
      <c r="F1698" s="29"/>
      <c r="I1698" s="29"/>
    </row>
    <row r="1699" spans="6:9" x14ac:dyDescent="0.15">
      <c r="F1699" s="29"/>
      <c r="I1699" s="29"/>
    </row>
    <row r="1700" spans="6:9" x14ac:dyDescent="0.15">
      <c r="F1700" s="29"/>
      <c r="I1700" s="29"/>
    </row>
    <row r="1701" spans="6:9" x14ac:dyDescent="0.15">
      <c r="F1701" s="29"/>
      <c r="I1701" s="29"/>
    </row>
    <row r="1702" spans="6:9" x14ac:dyDescent="0.15">
      <c r="F1702" s="29"/>
      <c r="I1702" s="29"/>
    </row>
    <row r="1703" spans="6:9" x14ac:dyDescent="0.15">
      <c r="F1703" s="29"/>
      <c r="I1703" s="29"/>
    </row>
    <row r="1704" spans="6:9" x14ac:dyDescent="0.15">
      <c r="F1704" s="29"/>
      <c r="I1704" s="29"/>
    </row>
    <row r="1705" spans="6:9" x14ac:dyDescent="0.15">
      <c r="F1705" s="29"/>
      <c r="I1705" s="29"/>
    </row>
    <row r="1706" spans="6:9" x14ac:dyDescent="0.15">
      <c r="F1706" s="29"/>
      <c r="I1706" s="29"/>
    </row>
    <row r="1707" spans="6:9" x14ac:dyDescent="0.15">
      <c r="F1707" s="29"/>
      <c r="I1707" s="29"/>
    </row>
    <row r="1708" spans="6:9" x14ac:dyDescent="0.15">
      <c r="F1708" s="29"/>
      <c r="I1708" s="29"/>
    </row>
    <row r="1709" spans="6:9" x14ac:dyDescent="0.15">
      <c r="F1709" s="29"/>
      <c r="I1709" s="29"/>
    </row>
    <row r="1710" spans="6:9" x14ac:dyDescent="0.15">
      <c r="F1710" s="29"/>
      <c r="I1710" s="29"/>
    </row>
    <row r="1711" spans="6:9" x14ac:dyDescent="0.15">
      <c r="F1711" s="29"/>
      <c r="I1711" s="29"/>
    </row>
    <row r="1712" spans="6:9" x14ac:dyDescent="0.15">
      <c r="F1712" s="29"/>
      <c r="I1712" s="29"/>
    </row>
    <row r="1713" spans="6:9" x14ac:dyDescent="0.15">
      <c r="F1713" s="29"/>
      <c r="I1713" s="29"/>
    </row>
    <row r="1714" spans="6:9" x14ac:dyDescent="0.15">
      <c r="F1714" s="29"/>
      <c r="I1714" s="29"/>
    </row>
    <row r="1715" spans="6:9" x14ac:dyDescent="0.15">
      <c r="F1715" s="29"/>
      <c r="I1715" s="29"/>
    </row>
    <row r="1716" spans="6:9" x14ac:dyDescent="0.15">
      <c r="F1716" s="29"/>
      <c r="I1716" s="29"/>
    </row>
    <row r="1717" spans="6:9" x14ac:dyDescent="0.15">
      <c r="F1717" s="29"/>
      <c r="I1717" s="29"/>
    </row>
    <row r="1718" spans="6:9" x14ac:dyDescent="0.15">
      <c r="F1718" s="29"/>
      <c r="I1718" s="29"/>
    </row>
    <row r="1719" spans="6:9" x14ac:dyDescent="0.15">
      <c r="F1719" s="29"/>
      <c r="I1719" s="29"/>
    </row>
    <row r="1720" spans="6:9" x14ac:dyDescent="0.15">
      <c r="F1720" s="29"/>
      <c r="I1720" s="29"/>
    </row>
    <row r="1721" spans="6:9" x14ac:dyDescent="0.15">
      <c r="F1721" s="29"/>
      <c r="I1721" s="29"/>
    </row>
    <row r="1722" spans="6:9" x14ac:dyDescent="0.15">
      <c r="F1722" s="29"/>
      <c r="I1722" s="29"/>
    </row>
    <row r="1723" spans="6:9" x14ac:dyDescent="0.15">
      <c r="F1723" s="29"/>
      <c r="I1723" s="29"/>
    </row>
    <row r="1724" spans="6:9" x14ac:dyDescent="0.15">
      <c r="F1724" s="29"/>
      <c r="I1724" s="29"/>
    </row>
    <row r="1725" spans="6:9" x14ac:dyDescent="0.15">
      <c r="F1725" s="29"/>
      <c r="I1725" s="29"/>
    </row>
    <row r="1726" spans="6:9" x14ac:dyDescent="0.15">
      <c r="F1726" s="29"/>
      <c r="I1726" s="29"/>
    </row>
    <row r="1727" spans="6:9" x14ac:dyDescent="0.15">
      <c r="F1727" s="29"/>
      <c r="I1727" s="29"/>
    </row>
    <row r="1728" spans="6:9" x14ac:dyDescent="0.15">
      <c r="F1728" s="29"/>
      <c r="I1728" s="29"/>
    </row>
    <row r="1729" spans="6:9" x14ac:dyDescent="0.15">
      <c r="F1729" s="29"/>
      <c r="I1729" s="29"/>
    </row>
    <row r="1730" spans="6:9" x14ac:dyDescent="0.15">
      <c r="F1730" s="29"/>
      <c r="I1730" s="29"/>
    </row>
    <row r="1731" spans="6:9" x14ac:dyDescent="0.15">
      <c r="F1731" s="29"/>
      <c r="I1731" s="29"/>
    </row>
    <row r="1732" spans="6:9" x14ac:dyDescent="0.15">
      <c r="F1732" s="29"/>
      <c r="I1732" s="29"/>
    </row>
    <row r="1733" spans="6:9" x14ac:dyDescent="0.15">
      <c r="F1733" s="29"/>
      <c r="I1733" s="29"/>
    </row>
    <row r="1734" spans="6:9" x14ac:dyDescent="0.15">
      <c r="F1734" s="29"/>
      <c r="I1734" s="29"/>
    </row>
    <row r="1735" spans="6:9" x14ac:dyDescent="0.15">
      <c r="F1735" s="29"/>
      <c r="I1735" s="29"/>
    </row>
    <row r="1736" spans="6:9" x14ac:dyDescent="0.15">
      <c r="F1736" s="29"/>
      <c r="I1736" s="29"/>
    </row>
    <row r="1737" spans="6:9" x14ac:dyDescent="0.15">
      <c r="F1737" s="29"/>
      <c r="I1737" s="29"/>
    </row>
    <row r="1738" spans="6:9" x14ac:dyDescent="0.15">
      <c r="F1738" s="29"/>
      <c r="I1738" s="29"/>
    </row>
    <row r="1739" spans="6:9" x14ac:dyDescent="0.15">
      <c r="F1739" s="29"/>
      <c r="I1739" s="29"/>
    </row>
    <row r="1740" spans="6:9" x14ac:dyDescent="0.15">
      <c r="F1740" s="29"/>
      <c r="I1740" s="29"/>
    </row>
    <row r="1741" spans="6:9" x14ac:dyDescent="0.15">
      <c r="F1741" s="29"/>
      <c r="I1741" s="29"/>
    </row>
    <row r="1742" spans="6:9" x14ac:dyDescent="0.15">
      <c r="F1742" s="29"/>
      <c r="I1742" s="29"/>
    </row>
    <row r="1743" spans="6:9" x14ac:dyDescent="0.15">
      <c r="F1743" s="29"/>
      <c r="I1743" s="29"/>
    </row>
    <row r="1744" spans="6:9" x14ac:dyDescent="0.15">
      <c r="F1744" s="29"/>
      <c r="I1744" s="29"/>
    </row>
    <row r="1745" spans="6:9" x14ac:dyDescent="0.15">
      <c r="F1745" s="29"/>
      <c r="I1745" s="29"/>
    </row>
    <row r="1746" spans="6:9" x14ac:dyDescent="0.15">
      <c r="F1746" s="29"/>
      <c r="I1746" s="29"/>
    </row>
    <row r="1747" spans="6:9" x14ac:dyDescent="0.15">
      <c r="F1747" s="29"/>
      <c r="I1747" s="29"/>
    </row>
    <row r="1748" spans="6:9" x14ac:dyDescent="0.15">
      <c r="F1748" s="29"/>
      <c r="I1748" s="29"/>
    </row>
    <row r="1749" spans="6:9" x14ac:dyDescent="0.15">
      <c r="F1749" s="29"/>
      <c r="I1749" s="29"/>
    </row>
    <row r="1750" spans="6:9" x14ac:dyDescent="0.15">
      <c r="F1750" s="29"/>
      <c r="I1750" s="29"/>
    </row>
    <row r="1751" spans="6:9" x14ac:dyDescent="0.15">
      <c r="F1751" s="29"/>
      <c r="I1751" s="29"/>
    </row>
    <row r="1752" spans="6:9" x14ac:dyDescent="0.15">
      <c r="F1752" s="29"/>
      <c r="I1752" s="29"/>
    </row>
    <row r="1753" spans="6:9" x14ac:dyDescent="0.15">
      <c r="F1753" s="29"/>
      <c r="I1753" s="29"/>
    </row>
    <row r="1754" spans="6:9" x14ac:dyDescent="0.15">
      <c r="F1754" s="29"/>
      <c r="I1754" s="29"/>
    </row>
    <row r="1755" spans="6:9" x14ac:dyDescent="0.15">
      <c r="F1755" s="29"/>
      <c r="I1755" s="29"/>
    </row>
    <row r="1756" spans="6:9" x14ac:dyDescent="0.15">
      <c r="F1756" s="29"/>
      <c r="I1756" s="29"/>
    </row>
    <row r="1757" spans="6:9" x14ac:dyDescent="0.15">
      <c r="F1757" s="29"/>
      <c r="I1757" s="29"/>
    </row>
    <row r="1758" spans="6:9" x14ac:dyDescent="0.15">
      <c r="F1758" s="29"/>
      <c r="I1758" s="29"/>
    </row>
    <row r="1759" spans="6:9" x14ac:dyDescent="0.15">
      <c r="F1759" s="29"/>
      <c r="I1759" s="29"/>
    </row>
    <row r="1760" spans="6:9" x14ac:dyDescent="0.15">
      <c r="F1760" s="29"/>
      <c r="I1760" s="29"/>
    </row>
    <row r="1761" spans="6:9" x14ac:dyDescent="0.15">
      <c r="F1761" s="29"/>
      <c r="I1761" s="29"/>
    </row>
    <row r="1762" spans="6:9" x14ac:dyDescent="0.15">
      <c r="F1762" s="29"/>
      <c r="I1762" s="29"/>
    </row>
    <row r="1763" spans="6:9" x14ac:dyDescent="0.15">
      <c r="F1763" s="29"/>
      <c r="I1763" s="29"/>
    </row>
    <row r="1764" spans="6:9" x14ac:dyDescent="0.15">
      <c r="F1764" s="29"/>
      <c r="I1764" s="29"/>
    </row>
    <row r="1765" spans="6:9" x14ac:dyDescent="0.15">
      <c r="F1765" s="29"/>
      <c r="I1765" s="29"/>
    </row>
    <row r="1766" spans="6:9" x14ac:dyDescent="0.15">
      <c r="F1766" s="29"/>
      <c r="I1766" s="29"/>
    </row>
    <row r="1767" spans="6:9" x14ac:dyDescent="0.15">
      <c r="F1767" s="29"/>
      <c r="I1767" s="29"/>
    </row>
    <row r="1768" spans="6:9" x14ac:dyDescent="0.15">
      <c r="F1768" s="29"/>
      <c r="I1768" s="29"/>
    </row>
    <row r="1769" spans="6:9" x14ac:dyDescent="0.15">
      <c r="F1769" s="29"/>
      <c r="I1769" s="29"/>
    </row>
    <row r="1770" spans="6:9" x14ac:dyDescent="0.15">
      <c r="F1770" s="29"/>
      <c r="I1770" s="29"/>
    </row>
    <row r="1771" spans="6:9" x14ac:dyDescent="0.15">
      <c r="F1771" s="29"/>
      <c r="I1771" s="29"/>
    </row>
    <row r="1772" spans="6:9" x14ac:dyDescent="0.15">
      <c r="F1772" s="29"/>
      <c r="I1772" s="29"/>
    </row>
    <row r="1773" spans="6:9" x14ac:dyDescent="0.15">
      <c r="F1773" s="29"/>
      <c r="I1773" s="29"/>
    </row>
    <row r="1774" spans="6:9" x14ac:dyDescent="0.15">
      <c r="F1774" s="29"/>
      <c r="I1774" s="29"/>
    </row>
    <row r="1775" spans="6:9" x14ac:dyDescent="0.15">
      <c r="F1775" s="29"/>
      <c r="I1775" s="29"/>
    </row>
    <row r="1776" spans="6:9" x14ac:dyDescent="0.15">
      <c r="F1776" s="29"/>
      <c r="I1776" s="29"/>
    </row>
    <row r="1777" spans="6:9" x14ac:dyDescent="0.15">
      <c r="F1777" s="29"/>
      <c r="I1777" s="29"/>
    </row>
    <row r="1778" spans="6:9" x14ac:dyDescent="0.15">
      <c r="F1778" s="29"/>
      <c r="I1778" s="29"/>
    </row>
    <row r="1779" spans="6:9" x14ac:dyDescent="0.15">
      <c r="F1779" s="29"/>
      <c r="I1779" s="29"/>
    </row>
    <row r="1780" spans="6:9" x14ac:dyDescent="0.15">
      <c r="F1780" s="29"/>
      <c r="I1780" s="29"/>
    </row>
    <row r="1781" spans="6:9" x14ac:dyDescent="0.15">
      <c r="F1781" s="29"/>
      <c r="I1781" s="29"/>
    </row>
    <row r="1782" spans="6:9" x14ac:dyDescent="0.15">
      <c r="F1782" s="29"/>
      <c r="I1782" s="29"/>
    </row>
    <row r="1783" spans="6:9" x14ac:dyDescent="0.15">
      <c r="F1783" s="29"/>
      <c r="I1783" s="29"/>
    </row>
    <row r="1784" spans="6:9" x14ac:dyDescent="0.15">
      <c r="F1784" s="29"/>
      <c r="I1784" s="29"/>
    </row>
    <row r="1785" spans="6:9" x14ac:dyDescent="0.15">
      <c r="F1785" s="29"/>
      <c r="I1785" s="29"/>
    </row>
    <row r="1786" spans="6:9" x14ac:dyDescent="0.15">
      <c r="F1786" s="29"/>
      <c r="I1786" s="29"/>
    </row>
    <row r="1787" spans="6:9" x14ac:dyDescent="0.15">
      <c r="F1787" s="29"/>
      <c r="I1787" s="29"/>
    </row>
    <row r="1788" spans="6:9" x14ac:dyDescent="0.15">
      <c r="F1788" s="29"/>
      <c r="I1788" s="29"/>
    </row>
    <row r="1789" spans="6:9" x14ac:dyDescent="0.15">
      <c r="F1789" s="29"/>
      <c r="I1789" s="29"/>
    </row>
    <row r="1790" spans="6:9" x14ac:dyDescent="0.15">
      <c r="F1790" s="29"/>
      <c r="I1790" s="29"/>
    </row>
    <row r="1791" spans="6:9" x14ac:dyDescent="0.15">
      <c r="F1791" s="29"/>
      <c r="I1791" s="29"/>
    </row>
    <row r="1792" spans="6:9" x14ac:dyDescent="0.15">
      <c r="F1792" s="29"/>
      <c r="I1792" s="29"/>
    </row>
    <row r="1793" spans="6:9" x14ac:dyDescent="0.15">
      <c r="F1793" s="29"/>
      <c r="I1793" s="29"/>
    </row>
    <row r="1794" spans="6:9" x14ac:dyDescent="0.15">
      <c r="F1794" s="29"/>
      <c r="I1794" s="29"/>
    </row>
    <row r="1795" spans="6:9" x14ac:dyDescent="0.15">
      <c r="F1795" s="29"/>
      <c r="I1795" s="29"/>
    </row>
    <row r="1796" spans="6:9" x14ac:dyDescent="0.15">
      <c r="F1796" s="29"/>
      <c r="I1796" s="29"/>
    </row>
    <row r="1797" spans="6:9" x14ac:dyDescent="0.15">
      <c r="F1797" s="29"/>
      <c r="I1797" s="29"/>
    </row>
    <row r="1798" spans="6:9" x14ac:dyDescent="0.15">
      <c r="F1798" s="29"/>
      <c r="I1798" s="29"/>
    </row>
    <row r="1799" spans="6:9" x14ac:dyDescent="0.15">
      <c r="F1799" s="29"/>
      <c r="I1799" s="29"/>
    </row>
    <row r="1800" spans="6:9" x14ac:dyDescent="0.15">
      <c r="F1800" s="29"/>
      <c r="I1800" s="29"/>
    </row>
    <row r="1801" spans="6:9" x14ac:dyDescent="0.15">
      <c r="F1801" s="29"/>
      <c r="I1801" s="29"/>
    </row>
    <row r="1802" spans="6:9" x14ac:dyDescent="0.15">
      <c r="F1802" s="29"/>
      <c r="I1802" s="29"/>
    </row>
    <row r="1803" spans="6:9" x14ac:dyDescent="0.15">
      <c r="F1803" s="29"/>
      <c r="I1803" s="29"/>
    </row>
    <row r="1804" spans="6:9" x14ac:dyDescent="0.15">
      <c r="F1804" s="29"/>
      <c r="I1804" s="29"/>
    </row>
    <row r="1805" spans="6:9" x14ac:dyDescent="0.15">
      <c r="F1805" s="29"/>
      <c r="I1805" s="29"/>
    </row>
    <row r="1806" spans="6:9" x14ac:dyDescent="0.15">
      <c r="F1806" s="29"/>
      <c r="I1806" s="29"/>
    </row>
    <row r="1807" spans="6:9" x14ac:dyDescent="0.15">
      <c r="F1807" s="29"/>
      <c r="I1807" s="29"/>
    </row>
    <row r="1808" spans="6:9" x14ac:dyDescent="0.15">
      <c r="F1808" s="29"/>
      <c r="I1808" s="29"/>
    </row>
    <row r="1809" spans="6:9" x14ac:dyDescent="0.15">
      <c r="F1809" s="29"/>
      <c r="I1809" s="29"/>
    </row>
    <row r="1810" spans="6:9" x14ac:dyDescent="0.15">
      <c r="F1810" s="29"/>
      <c r="I1810" s="29"/>
    </row>
    <row r="1811" spans="6:9" x14ac:dyDescent="0.15">
      <c r="F1811" s="29"/>
      <c r="I1811" s="29"/>
    </row>
    <row r="1812" spans="6:9" x14ac:dyDescent="0.15">
      <c r="F1812" s="29"/>
      <c r="I1812" s="29"/>
    </row>
    <row r="1813" spans="6:9" x14ac:dyDescent="0.15">
      <c r="F1813" s="29"/>
      <c r="I1813" s="29"/>
    </row>
    <row r="1814" spans="6:9" x14ac:dyDescent="0.15">
      <c r="F1814" s="29"/>
      <c r="I1814" s="29"/>
    </row>
    <row r="1815" spans="6:9" x14ac:dyDescent="0.15">
      <c r="F1815" s="29"/>
      <c r="I1815" s="29"/>
    </row>
    <row r="1816" spans="6:9" x14ac:dyDescent="0.15">
      <c r="F1816" s="29"/>
      <c r="I1816" s="29"/>
    </row>
    <row r="1817" spans="6:9" x14ac:dyDescent="0.15">
      <c r="F1817" s="29"/>
      <c r="I1817" s="29"/>
    </row>
    <row r="1818" spans="6:9" x14ac:dyDescent="0.15">
      <c r="F1818" s="29"/>
      <c r="I1818" s="29"/>
    </row>
    <row r="1819" spans="6:9" x14ac:dyDescent="0.15">
      <c r="F1819" s="29"/>
      <c r="I1819" s="29"/>
    </row>
    <row r="1820" spans="6:9" x14ac:dyDescent="0.15">
      <c r="F1820" s="29"/>
      <c r="I1820" s="29"/>
    </row>
    <row r="1821" spans="6:9" x14ac:dyDescent="0.15">
      <c r="F1821" s="29"/>
      <c r="I1821" s="29"/>
    </row>
    <row r="1822" spans="6:9" x14ac:dyDescent="0.15">
      <c r="F1822" s="29"/>
      <c r="I1822" s="29"/>
    </row>
    <row r="1823" spans="6:9" x14ac:dyDescent="0.15">
      <c r="F1823" s="29"/>
      <c r="I1823" s="29"/>
    </row>
    <row r="1824" spans="6:9" x14ac:dyDescent="0.15">
      <c r="F1824" s="29"/>
      <c r="I1824" s="29"/>
    </row>
    <row r="1825" spans="6:9" x14ac:dyDescent="0.15">
      <c r="F1825" s="29"/>
      <c r="I1825" s="29"/>
    </row>
    <row r="1826" spans="6:9" x14ac:dyDescent="0.15">
      <c r="F1826" s="29"/>
      <c r="I1826" s="29"/>
    </row>
    <row r="1827" spans="6:9" x14ac:dyDescent="0.15">
      <c r="F1827" s="29"/>
      <c r="I1827" s="29"/>
    </row>
    <row r="1828" spans="6:9" x14ac:dyDescent="0.15">
      <c r="F1828" s="29"/>
      <c r="I1828" s="29"/>
    </row>
    <row r="1829" spans="6:9" x14ac:dyDescent="0.15">
      <c r="F1829" s="29"/>
      <c r="I1829" s="29"/>
    </row>
    <row r="1830" spans="6:9" x14ac:dyDescent="0.15">
      <c r="F1830" s="29"/>
      <c r="I1830" s="29"/>
    </row>
    <row r="1831" spans="6:9" x14ac:dyDescent="0.15">
      <c r="F1831" s="29"/>
      <c r="I1831" s="29"/>
    </row>
    <row r="1832" spans="6:9" x14ac:dyDescent="0.15">
      <c r="F1832" s="29"/>
      <c r="I1832" s="29"/>
    </row>
    <row r="1833" spans="6:9" x14ac:dyDescent="0.15">
      <c r="F1833" s="29"/>
      <c r="I1833" s="29"/>
    </row>
    <row r="1834" spans="6:9" x14ac:dyDescent="0.15">
      <c r="F1834" s="29"/>
      <c r="I1834" s="29"/>
    </row>
    <row r="1835" spans="6:9" x14ac:dyDescent="0.15">
      <c r="F1835" s="29"/>
      <c r="I1835" s="29"/>
    </row>
    <row r="1836" spans="6:9" x14ac:dyDescent="0.15">
      <c r="F1836" s="29"/>
      <c r="I1836" s="29"/>
    </row>
    <row r="1837" spans="6:9" x14ac:dyDescent="0.15">
      <c r="F1837" s="29"/>
      <c r="I1837" s="29"/>
    </row>
    <row r="1838" spans="6:9" x14ac:dyDescent="0.15">
      <c r="F1838" s="29"/>
      <c r="I1838" s="29"/>
    </row>
    <row r="1839" spans="6:9" x14ac:dyDescent="0.15">
      <c r="F1839" s="29"/>
      <c r="I1839" s="29"/>
    </row>
    <row r="1840" spans="6:9" x14ac:dyDescent="0.15">
      <c r="F1840" s="29"/>
      <c r="I1840" s="29"/>
    </row>
    <row r="1841" spans="6:9" x14ac:dyDescent="0.15">
      <c r="F1841" s="29"/>
      <c r="I1841" s="29"/>
    </row>
    <row r="1842" spans="6:9" x14ac:dyDescent="0.15">
      <c r="F1842" s="29"/>
      <c r="I1842" s="29"/>
    </row>
    <row r="1843" spans="6:9" x14ac:dyDescent="0.15">
      <c r="F1843" s="29"/>
      <c r="I1843" s="29"/>
    </row>
    <row r="1844" spans="6:9" x14ac:dyDescent="0.15">
      <c r="F1844" s="29"/>
      <c r="I1844" s="29"/>
    </row>
    <row r="1845" spans="6:9" x14ac:dyDescent="0.15">
      <c r="F1845" s="29"/>
      <c r="I1845" s="29"/>
    </row>
    <row r="1846" spans="6:9" x14ac:dyDescent="0.15">
      <c r="F1846" s="29"/>
      <c r="I1846" s="29"/>
    </row>
    <row r="1847" spans="6:9" x14ac:dyDescent="0.15">
      <c r="F1847" s="29"/>
      <c r="I1847" s="29"/>
    </row>
    <row r="1848" spans="6:9" x14ac:dyDescent="0.15">
      <c r="F1848" s="29"/>
      <c r="I1848" s="29"/>
    </row>
    <row r="1849" spans="6:9" x14ac:dyDescent="0.15">
      <c r="F1849" s="29"/>
      <c r="I1849" s="29"/>
    </row>
    <row r="1850" spans="6:9" x14ac:dyDescent="0.15">
      <c r="F1850" s="29"/>
      <c r="I1850" s="29"/>
    </row>
    <row r="1851" spans="6:9" x14ac:dyDescent="0.15">
      <c r="F1851" s="29"/>
      <c r="I1851" s="29"/>
    </row>
    <row r="1852" spans="6:9" x14ac:dyDescent="0.15">
      <c r="F1852" s="29"/>
      <c r="I1852" s="29"/>
    </row>
    <row r="1853" spans="6:9" x14ac:dyDescent="0.15">
      <c r="F1853" s="29"/>
      <c r="I1853" s="29"/>
    </row>
    <row r="1854" spans="6:9" x14ac:dyDescent="0.15">
      <c r="F1854" s="29"/>
      <c r="I1854" s="29"/>
    </row>
    <row r="1855" spans="6:9" x14ac:dyDescent="0.15">
      <c r="F1855" s="29"/>
      <c r="I1855" s="29"/>
    </row>
    <row r="1856" spans="6:9" x14ac:dyDescent="0.15">
      <c r="F1856" s="29"/>
      <c r="I1856" s="29"/>
    </row>
    <row r="1857" spans="6:9" x14ac:dyDescent="0.15">
      <c r="F1857" s="29"/>
      <c r="I1857" s="29"/>
    </row>
    <row r="1858" spans="6:9" x14ac:dyDescent="0.15">
      <c r="F1858" s="29"/>
      <c r="I1858" s="29"/>
    </row>
    <row r="1859" spans="6:9" x14ac:dyDescent="0.15">
      <c r="F1859" s="29"/>
      <c r="I1859" s="29"/>
    </row>
    <row r="1860" spans="6:9" x14ac:dyDescent="0.15">
      <c r="F1860" s="29"/>
      <c r="I1860" s="29"/>
    </row>
    <row r="1861" spans="6:9" x14ac:dyDescent="0.15">
      <c r="F1861" s="29"/>
      <c r="I1861" s="29"/>
    </row>
    <row r="1862" spans="6:9" x14ac:dyDescent="0.15">
      <c r="F1862" s="29"/>
      <c r="I1862" s="29"/>
    </row>
    <row r="1863" spans="6:9" x14ac:dyDescent="0.15">
      <c r="F1863" s="29"/>
      <c r="I1863" s="29"/>
    </row>
    <row r="1864" spans="6:9" x14ac:dyDescent="0.15">
      <c r="F1864" s="29"/>
      <c r="I1864" s="29"/>
    </row>
    <row r="1865" spans="6:9" x14ac:dyDescent="0.15">
      <c r="F1865" s="29"/>
      <c r="I1865" s="29"/>
    </row>
    <row r="1866" spans="6:9" x14ac:dyDescent="0.15">
      <c r="F1866" s="29"/>
      <c r="I1866" s="29"/>
    </row>
    <row r="1867" spans="6:9" x14ac:dyDescent="0.15">
      <c r="F1867" s="29"/>
      <c r="I1867" s="29"/>
    </row>
    <row r="1868" spans="6:9" x14ac:dyDescent="0.15">
      <c r="F1868" s="29"/>
      <c r="I1868" s="29"/>
    </row>
    <row r="1869" spans="6:9" x14ac:dyDescent="0.15">
      <c r="F1869" s="29"/>
      <c r="I1869" s="29"/>
    </row>
    <row r="1870" spans="6:9" x14ac:dyDescent="0.15">
      <c r="F1870" s="29"/>
      <c r="I1870" s="29"/>
    </row>
    <row r="1871" spans="6:9" x14ac:dyDescent="0.15">
      <c r="F1871" s="29"/>
      <c r="I1871" s="29"/>
    </row>
    <row r="1872" spans="6:9" x14ac:dyDescent="0.15">
      <c r="F1872" s="29"/>
      <c r="I1872" s="29"/>
    </row>
    <row r="1873" spans="6:9" x14ac:dyDescent="0.15">
      <c r="F1873" s="29"/>
      <c r="I1873" s="29"/>
    </row>
    <row r="1874" spans="6:9" x14ac:dyDescent="0.15">
      <c r="F1874" s="29"/>
      <c r="I1874" s="29"/>
    </row>
    <row r="1875" spans="6:9" x14ac:dyDescent="0.15">
      <c r="F1875" s="29"/>
      <c r="I1875" s="29"/>
    </row>
    <row r="1876" spans="6:9" x14ac:dyDescent="0.15">
      <c r="F1876" s="29"/>
      <c r="I1876" s="29"/>
    </row>
    <row r="1877" spans="6:9" x14ac:dyDescent="0.15">
      <c r="F1877" s="29"/>
      <c r="I1877" s="29"/>
    </row>
    <row r="1878" spans="6:9" x14ac:dyDescent="0.15">
      <c r="F1878" s="29"/>
      <c r="I1878" s="29"/>
    </row>
    <row r="1879" spans="6:9" x14ac:dyDescent="0.15">
      <c r="F1879" s="29"/>
      <c r="I1879" s="29"/>
    </row>
    <row r="1880" spans="6:9" x14ac:dyDescent="0.15">
      <c r="F1880" s="29"/>
      <c r="I1880" s="29"/>
    </row>
    <row r="1881" spans="6:9" x14ac:dyDescent="0.15">
      <c r="F1881" s="29"/>
      <c r="I1881" s="29"/>
    </row>
    <row r="1882" spans="6:9" x14ac:dyDescent="0.15">
      <c r="F1882" s="29"/>
      <c r="I1882" s="29"/>
    </row>
    <row r="1883" spans="6:9" x14ac:dyDescent="0.15">
      <c r="F1883" s="29"/>
      <c r="I1883" s="29"/>
    </row>
    <row r="1884" spans="6:9" x14ac:dyDescent="0.15">
      <c r="F1884" s="29"/>
      <c r="I1884" s="29"/>
    </row>
    <row r="1885" spans="6:9" x14ac:dyDescent="0.15">
      <c r="F1885" s="29"/>
      <c r="I1885" s="29"/>
    </row>
    <row r="1886" spans="6:9" x14ac:dyDescent="0.15">
      <c r="F1886" s="29"/>
      <c r="I1886" s="29"/>
    </row>
    <row r="1887" spans="6:9" x14ac:dyDescent="0.15">
      <c r="F1887" s="29"/>
      <c r="I1887" s="29"/>
    </row>
    <row r="1888" spans="6:9" x14ac:dyDescent="0.15">
      <c r="F1888" s="29"/>
      <c r="I1888" s="29"/>
    </row>
    <row r="1889" spans="6:9" x14ac:dyDescent="0.15">
      <c r="F1889" s="29"/>
      <c r="I1889" s="29"/>
    </row>
    <row r="1890" spans="6:9" x14ac:dyDescent="0.15">
      <c r="F1890" s="29"/>
      <c r="I1890" s="29"/>
    </row>
    <row r="1891" spans="6:9" x14ac:dyDescent="0.15">
      <c r="F1891" s="29"/>
      <c r="I1891" s="29"/>
    </row>
    <row r="1892" spans="6:9" x14ac:dyDescent="0.15">
      <c r="F1892" s="29"/>
      <c r="I1892" s="29"/>
    </row>
    <row r="1893" spans="6:9" x14ac:dyDescent="0.15">
      <c r="F1893" s="29"/>
      <c r="I1893" s="29"/>
    </row>
    <row r="1894" spans="6:9" x14ac:dyDescent="0.15">
      <c r="F1894" s="29"/>
      <c r="I1894" s="29"/>
    </row>
    <row r="1895" spans="6:9" x14ac:dyDescent="0.15">
      <c r="F1895" s="29"/>
      <c r="I1895" s="29"/>
    </row>
    <row r="1896" spans="6:9" x14ac:dyDescent="0.15">
      <c r="F1896" s="29"/>
      <c r="I1896" s="29"/>
    </row>
    <row r="1897" spans="6:9" x14ac:dyDescent="0.15">
      <c r="F1897" s="29"/>
      <c r="I1897" s="29"/>
    </row>
    <row r="1898" spans="6:9" x14ac:dyDescent="0.15">
      <c r="F1898" s="29"/>
      <c r="I1898" s="29"/>
    </row>
    <row r="1899" spans="6:9" x14ac:dyDescent="0.15">
      <c r="F1899" s="29"/>
      <c r="I1899" s="29"/>
    </row>
    <row r="1900" spans="6:9" x14ac:dyDescent="0.15">
      <c r="F1900" s="29"/>
      <c r="I1900" s="29"/>
    </row>
    <row r="1901" spans="6:9" x14ac:dyDescent="0.15">
      <c r="F1901" s="29"/>
      <c r="I1901" s="29"/>
    </row>
    <row r="1902" spans="6:9" x14ac:dyDescent="0.15">
      <c r="F1902" s="29"/>
      <c r="I1902" s="29"/>
    </row>
    <row r="1903" spans="6:9" x14ac:dyDescent="0.15">
      <c r="F1903" s="29"/>
      <c r="I1903" s="29"/>
    </row>
    <row r="1904" spans="6:9" x14ac:dyDescent="0.15">
      <c r="F1904" s="29"/>
      <c r="I1904" s="29"/>
    </row>
    <row r="1905" spans="6:9" x14ac:dyDescent="0.15">
      <c r="F1905" s="29"/>
      <c r="I1905" s="29"/>
    </row>
    <row r="1906" spans="6:9" x14ac:dyDescent="0.15">
      <c r="F1906" s="29"/>
      <c r="I1906" s="29"/>
    </row>
    <row r="1907" spans="6:9" x14ac:dyDescent="0.15">
      <c r="F1907" s="29"/>
      <c r="I1907" s="29"/>
    </row>
    <row r="1908" spans="6:9" x14ac:dyDescent="0.15">
      <c r="F1908" s="29"/>
      <c r="I1908" s="29"/>
    </row>
    <row r="1909" spans="6:9" x14ac:dyDescent="0.15">
      <c r="F1909" s="29"/>
      <c r="I1909" s="29"/>
    </row>
    <row r="1910" spans="6:9" x14ac:dyDescent="0.15">
      <c r="F1910" s="29"/>
      <c r="I1910" s="29"/>
    </row>
    <row r="1911" spans="6:9" x14ac:dyDescent="0.15">
      <c r="F1911" s="29"/>
      <c r="I1911" s="29"/>
    </row>
    <row r="1912" spans="6:9" x14ac:dyDescent="0.15">
      <c r="F1912" s="29"/>
      <c r="I1912" s="29"/>
    </row>
    <row r="1913" spans="6:9" x14ac:dyDescent="0.15">
      <c r="F1913" s="29"/>
      <c r="I1913" s="29"/>
    </row>
    <row r="1914" spans="6:9" x14ac:dyDescent="0.15">
      <c r="F1914" s="29"/>
      <c r="I1914" s="29"/>
    </row>
    <row r="1915" spans="6:9" x14ac:dyDescent="0.15">
      <c r="F1915" s="29"/>
      <c r="I1915" s="29"/>
    </row>
    <row r="1916" spans="6:9" x14ac:dyDescent="0.15">
      <c r="F1916" s="29"/>
      <c r="I1916" s="29"/>
    </row>
    <row r="1917" spans="6:9" x14ac:dyDescent="0.15">
      <c r="F1917" s="29"/>
      <c r="I1917" s="29"/>
    </row>
    <row r="1918" spans="6:9" x14ac:dyDescent="0.15">
      <c r="F1918" s="29"/>
      <c r="I1918" s="29"/>
    </row>
    <row r="1919" spans="6:9" x14ac:dyDescent="0.15">
      <c r="F1919" s="29"/>
      <c r="I1919" s="29"/>
    </row>
    <row r="1920" spans="6:9" x14ac:dyDescent="0.15">
      <c r="F1920" s="29"/>
      <c r="I1920" s="29"/>
    </row>
    <row r="1921" spans="6:9" x14ac:dyDescent="0.15">
      <c r="F1921" s="29"/>
      <c r="I1921" s="29"/>
    </row>
    <row r="1922" spans="6:9" x14ac:dyDescent="0.15">
      <c r="F1922" s="29"/>
      <c r="I1922" s="29"/>
    </row>
    <row r="1923" spans="6:9" x14ac:dyDescent="0.15">
      <c r="F1923" s="29"/>
      <c r="I1923" s="29"/>
    </row>
    <row r="1924" spans="6:9" x14ac:dyDescent="0.15">
      <c r="F1924" s="29"/>
      <c r="I1924" s="29"/>
    </row>
    <row r="1925" spans="6:9" x14ac:dyDescent="0.15">
      <c r="F1925" s="29"/>
      <c r="I1925" s="29"/>
    </row>
    <row r="1926" spans="6:9" x14ac:dyDescent="0.15">
      <c r="F1926" s="29"/>
      <c r="I1926" s="29"/>
    </row>
    <row r="1927" spans="6:9" x14ac:dyDescent="0.15">
      <c r="F1927" s="29"/>
      <c r="I1927" s="29"/>
    </row>
    <row r="1928" spans="6:9" x14ac:dyDescent="0.15">
      <c r="F1928" s="29"/>
      <c r="I1928" s="29"/>
    </row>
    <row r="1929" spans="6:9" x14ac:dyDescent="0.15">
      <c r="F1929" s="29"/>
      <c r="I1929" s="29"/>
    </row>
    <row r="1930" spans="6:9" x14ac:dyDescent="0.15">
      <c r="F1930" s="29"/>
      <c r="I1930" s="29"/>
    </row>
    <row r="1931" spans="6:9" x14ac:dyDescent="0.15">
      <c r="F1931" s="29"/>
      <c r="I1931" s="29"/>
    </row>
    <row r="1932" spans="6:9" x14ac:dyDescent="0.15">
      <c r="F1932" s="29"/>
      <c r="I1932" s="29"/>
    </row>
    <row r="1933" spans="6:9" x14ac:dyDescent="0.15">
      <c r="F1933" s="29"/>
      <c r="I1933" s="29"/>
    </row>
    <row r="1934" spans="6:9" x14ac:dyDescent="0.15">
      <c r="F1934" s="29"/>
      <c r="I1934" s="29"/>
    </row>
    <row r="1935" spans="6:9" x14ac:dyDescent="0.15">
      <c r="F1935" s="29"/>
      <c r="I1935" s="29"/>
    </row>
    <row r="1936" spans="6:9" x14ac:dyDescent="0.15">
      <c r="F1936" s="29"/>
      <c r="I1936" s="29"/>
    </row>
    <row r="1937" spans="6:9" x14ac:dyDescent="0.15">
      <c r="F1937" s="29"/>
      <c r="I1937" s="29"/>
    </row>
    <row r="1938" spans="6:9" x14ac:dyDescent="0.15">
      <c r="F1938" s="29"/>
      <c r="I1938" s="29"/>
    </row>
    <row r="1939" spans="6:9" x14ac:dyDescent="0.15">
      <c r="F1939" s="29"/>
      <c r="I1939" s="29"/>
    </row>
    <row r="1940" spans="6:9" x14ac:dyDescent="0.15">
      <c r="F1940" s="29"/>
      <c r="I1940" s="29"/>
    </row>
    <row r="1941" spans="6:9" x14ac:dyDescent="0.15">
      <c r="F1941" s="29"/>
      <c r="I1941" s="29"/>
    </row>
    <row r="1942" spans="6:9" x14ac:dyDescent="0.15">
      <c r="F1942" s="29"/>
      <c r="I1942" s="29"/>
    </row>
    <row r="1943" spans="6:9" x14ac:dyDescent="0.15">
      <c r="F1943" s="29"/>
      <c r="I1943" s="29"/>
    </row>
    <row r="1944" spans="6:9" x14ac:dyDescent="0.15">
      <c r="F1944" s="29"/>
      <c r="I1944" s="29"/>
    </row>
    <row r="1945" spans="6:9" x14ac:dyDescent="0.15">
      <c r="F1945" s="29"/>
      <c r="I1945" s="29"/>
    </row>
    <row r="1946" spans="6:9" x14ac:dyDescent="0.15">
      <c r="F1946" s="29"/>
      <c r="I1946" s="29"/>
    </row>
    <row r="1947" spans="6:9" x14ac:dyDescent="0.15">
      <c r="F1947" s="29"/>
      <c r="I1947" s="29"/>
    </row>
    <row r="1948" spans="6:9" x14ac:dyDescent="0.15">
      <c r="F1948" s="29"/>
      <c r="I1948" s="29"/>
    </row>
    <row r="1949" spans="6:9" x14ac:dyDescent="0.15">
      <c r="F1949" s="29"/>
      <c r="I1949" s="29"/>
    </row>
    <row r="1950" spans="6:9" x14ac:dyDescent="0.15">
      <c r="F1950" s="29"/>
      <c r="I1950" s="29"/>
    </row>
    <row r="1951" spans="6:9" x14ac:dyDescent="0.15">
      <c r="F1951" s="29"/>
      <c r="I1951" s="29"/>
    </row>
    <row r="1952" spans="6:9" x14ac:dyDescent="0.15">
      <c r="F1952" s="29"/>
      <c r="I1952" s="29"/>
    </row>
    <row r="1953" spans="6:9" x14ac:dyDescent="0.15">
      <c r="F1953" s="29"/>
      <c r="I1953" s="29"/>
    </row>
    <row r="1954" spans="6:9" x14ac:dyDescent="0.15">
      <c r="F1954" s="29"/>
      <c r="I1954" s="29"/>
    </row>
    <row r="1955" spans="6:9" x14ac:dyDescent="0.15">
      <c r="F1955" s="29"/>
      <c r="I1955" s="29"/>
    </row>
    <row r="1956" spans="6:9" x14ac:dyDescent="0.15">
      <c r="F1956" s="29"/>
      <c r="I1956" s="29"/>
    </row>
    <row r="1957" spans="6:9" x14ac:dyDescent="0.15">
      <c r="F1957" s="29"/>
      <c r="I1957" s="29"/>
    </row>
    <row r="1958" spans="6:9" x14ac:dyDescent="0.15">
      <c r="F1958" s="29"/>
      <c r="I1958" s="29"/>
    </row>
    <row r="1959" spans="6:9" x14ac:dyDescent="0.15">
      <c r="F1959" s="29"/>
      <c r="I1959" s="29"/>
    </row>
    <row r="1960" spans="6:9" x14ac:dyDescent="0.15">
      <c r="F1960" s="29"/>
      <c r="I1960" s="29"/>
    </row>
    <row r="1961" spans="6:9" x14ac:dyDescent="0.15">
      <c r="F1961" s="29"/>
      <c r="I1961" s="29"/>
    </row>
    <row r="1962" spans="6:9" x14ac:dyDescent="0.15">
      <c r="F1962" s="29"/>
      <c r="I1962" s="29"/>
    </row>
    <row r="1963" spans="6:9" x14ac:dyDescent="0.15">
      <c r="F1963" s="29"/>
      <c r="I1963" s="29"/>
    </row>
    <row r="1964" spans="6:9" x14ac:dyDescent="0.15">
      <c r="F1964" s="29"/>
      <c r="I1964" s="29"/>
    </row>
    <row r="1965" spans="6:9" x14ac:dyDescent="0.15">
      <c r="F1965" s="29"/>
      <c r="I1965" s="29"/>
    </row>
    <row r="1966" spans="6:9" x14ac:dyDescent="0.15">
      <c r="F1966" s="29"/>
      <c r="I1966" s="29"/>
    </row>
    <row r="1967" spans="6:9" x14ac:dyDescent="0.15">
      <c r="F1967" s="29"/>
      <c r="I1967" s="29"/>
    </row>
    <row r="1968" spans="6:9" x14ac:dyDescent="0.15">
      <c r="F1968" s="29"/>
      <c r="I1968" s="29"/>
    </row>
    <row r="1969" spans="6:9" x14ac:dyDescent="0.15">
      <c r="F1969" s="29"/>
      <c r="I1969" s="29"/>
    </row>
    <row r="1970" spans="6:9" x14ac:dyDescent="0.15">
      <c r="F1970" s="29"/>
      <c r="I1970" s="29"/>
    </row>
    <row r="1971" spans="6:9" x14ac:dyDescent="0.15">
      <c r="F1971" s="29"/>
      <c r="I1971" s="29"/>
    </row>
    <row r="1972" spans="6:9" x14ac:dyDescent="0.15">
      <c r="F1972" s="29"/>
      <c r="I1972" s="29"/>
    </row>
    <row r="1973" spans="6:9" x14ac:dyDescent="0.15">
      <c r="F1973" s="29"/>
      <c r="I1973" s="29"/>
    </row>
    <row r="1974" spans="6:9" x14ac:dyDescent="0.15">
      <c r="F1974" s="29"/>
      <c r="I1974" s="29"/>
    </row>
    <row r="1975" spans="6:9" x14ac:dyDescent="0.15">
      <c r="F1975" s="29"/>
      <c r="I1975" s="29"/>
    </row>
    <row r="1976" spans="6:9" x14ac:dyDescent="0.15">
      <c r="F1976" s="29"/>
      <c r="I1976" s="29"/>
    </row>
    <row r="1977" spans="6:9" x14ac:dyDescent="0.15">
      <c r="F1977" s="29"/>
      <c r="I1977" s="29"/>
    </row>
    <row r="1978" spans="6:9" x14ac:dyDescent="0.15">
      <c r="F1978" s="29"/>
      <c r="I1978" s="29"/>
    </row>
    <row r="1979" spans="6:9" x14ac:dyDescent="0.15">
      <c r="F1979" s="29"/>
      <c r="I1979" s="29"/>
    </row>
    <row r="1980" spans="6:9" x14ac:dyDescent="0.15">
      <c r="F1980" s="29"/>
      <c r="I1980" s="29"/>
    </row>
    <row r="1981" spans="6:9" x14ac:dyDescent="0.15">
      <c r="F1981" s="29"/>
      <c r="I1981" s="29"/>
    </row>
    <row r="1982" spans="6:9" x14ac:dyDescent="0.15">
      <c r="F1982" s="29"/>
      <c r="I1982" s="29"/>
    </row>
    <row r="1983" spans="6:9" x14ac:dyDescent="0.15">
      <c r="F1983" s="29"/>
      <c r="I1983" s="29"/>
    </row>
    <row r="1984" spans="6:9" x14ac:dyDescent="0.15">
      <c r="F1984" s="29"/>
      <c r="I1984" s="29"/>
    </row>
    <row r="1985" spans="6:9" x14ac:dyDescent="0.15">
      <c r="F1985" s="29"/>
      <c r="I1985" s="29"/>
    </row>
    <row r="1986" spans="6:9" x14ac:dyDescent="0.15">
      <c r="F1986" s="29"/>
      <c r="I1986" s="29"/>
    </row>
    <row r="1987" spans="6:9" x14ac:dyDescent="0.15">
      <c r="F1987" s="29"/>
      <c r="I1987" s="29"/>
    </row>
    <row r="1988" spans="6:9" x14ac:dyDescent="0.15">
      <c r="F1988" s="29"/>
      <c r="I1988" s="29"/>
    </row>
    <row r="1989" spans="6:9" x14ac:dyDescent="0.15">
      <c r="F1989" s="29"/>
      <c r="I1989" s="29"/>
    </row>
    <row r="1990" spans="6:9" x14ac:dyDescent="0.15">
      <c r="F1990" s="29"/>
      <c r="I1990" s="29"/>
    </row>
    <row r="1991" spans="6:9" x14ac:dyDescent="0.15">
      <c r="F1991" s="29"/>
      <c r="I1991" s="29"/>
    </row>
    <row r="1992" spans="6:9" x14ac:dyDescent="0.15">
      <c r="F1992" s="29"/>
      <c r="I1992" s="29"/>
    </row>
    <row r="1993" spans="6:9" x14ac:dyDescent="0.15">
      <c r="F1993" s="29"/>
      <c r="I1993" s="29"/>
    </row>
    <row r="1994" spans="6:9" x14ac:dyDescent="0.15">
      <c r="F1994" s="29"/>
      <c r="I1994" s="29"/>
    </row>
    <row r="1995" spans="6:9" x14ac:dyDescent="0.15">
      <c r="F1995" s="29"/>
      <c r="I1995" s="29"/>
    </row>
    <row r="1996" spans="6:9" x14ac:dyDescent="0.15">
      <c r="F1996" s="29"/>
      <c r="I1996" s="29"/>
    </row>
    <row r="1997" spans="6:9" x14ac:dyDescent="0.15">
      <c r="F1997" s="29"/>
      <c r="I1997" s="29"/>
    </row>
    <row r="1998" spans="6:9" x14ac:dyDescent="0.15">
      <c r="F1998" s="29"/>
      <c r="I1998" s="29"/>
    </row>
    <row r="1999" spans="6:9" x14ac:dyDescent="0.15">
      <c r="F1999" s="29"/>
      <c r="I1999" s="29"/>
    </row>
    <row r="2000" spans="6:9" x14ac:dyDescent="0.15">
      <c r="F2000" s="29"/>
      <c r="I2000" s="29"/>
    </row>
    <row r="2001" spans="6:9" x14ac:dyDescent="0.15">
      <c r="F2001" s="29"/>
      <c r="I2001" s="29"/>
    </row>
    <row r="2002" spans="6:9" x14ac:dyDescent="0.15">
      <c r="F2002" s="29"/>
      <c r="I2002" s="29"/>
    </row>
    <row r="2003" spans="6:9" x14ac:dyDescent="0.15">
      <c r="F2003" s="29"/>
      <c r="I2003" s="29"/>
    </row>
    <row r="2004" spans="6:9" x14ac:dyDescent="0.15">
      <c r="F2004" s="29"/>
      <c r="I2004" s="29"/>
    </row>
    <row r="2005" spans="6:9" x14ac:dyDescent="0.15">
      <c r="F2005" s="29"/>
      <c r="I2005" s="29"/>
    </row>
    <row r="2006" spans="6:9" x14ac:dyDescent="0.15">
      <c r="F2006" s="29"/>
      <c r="I2006" s="29"/>
    </row>
    <row r="2007" spans="6:9" x14ac:dyDescent="0.15">
      <c r="F2007" s="29"/>
      <c r="I2007" s="29"/>
    </row>
    <row r="2008" spans="6:9" x14ac:dyDescent="0.15">
      <c r="F2008" s="29"/>
      <c r="I2008" s="29"/>
    </row>
    <row r="2009" spans="6:9" x14ac:dyDescent="0.15">
      <c r="F2009" s="29"/>
      <c r="I2009" s="29"/>
    </row>
    <row r="2010" spans="6:9" x14ac:dyDescent="0.15">
      <c r="F2010" s="29"/>
      <c r="I2010" s="29"/>
    </row>
    <row r="2011" spans="6:9" x14ac:dyDescent="0.15">
      <c r="F2011" s="29"/>
      <c r="I2011" s="29"/>
    </row>
    <row r="2012" spans="6:9" x14ac:dyDescent="0.15">
      <c r="F2012" s="29"/>
      <c r="I2012" s="29"/>
    </row>
    <row r="2013" spans="6:9" x14ac:dyDescent="0.15">
      <c r="F2013" s="29"/>
      <c r="I2013" s="29"/>
    </row>
    <row r="2014" spans="6:9" x14ac:dyDescent="0.15">
      <c r="F2014" s="29"/>
      <c r="I2014" s="29"/>
    </row>
    <row r="2015" spans="6:9" x14ac:dyDescent="0.15">
      <c r="F2015" s="29"/>
      <c r="I2015" s="29"/>
    </row>
    <row r="2016" spans="6:9" x14ac:dyDescent="0.15">
      <c r="F2016" s="29"/>
      <c r="I2016" s="29"/>
    </row>
    <row r="2017" spans="6:9" x14ac:dyDescent="0.15">
      <c r="F2017" s="29"/>
      <c r="I2017" s="29"/>
    </row>
    <row r="2018" spans="6:9" x14ac:dyDescent="0.15">
      <c r="F2018" s="29"/>
      <c r="I2018" s="29"/>
    </row>
    <row r="2019" spans="6:9" x14ac:dyDescent="0.15">
      <c r="F2019" s="29"/>
      <c r="I2019" s="29"/>
    </row>
    <row r="2020" spans="6:9" x14ac:dyDescent="0.15">
      <c r="F2020" s="29"/>
      <c r="I2020" s="29"/>
    </row>
    <row r="2021" spans="6:9" x14ac:dyDescent="0.15">
      <c r="F2021" s="29"/>
      <c r="I2021" s="29"/>
    </row>
    <row r="2022" spans="6:9" x14ac:dyDescent="0.15">
      <c r="F2022" s="29"/>
      <c r="I2022" s="29"/>
    </row>
    <row r="2023" spans="6:9" x14ac:dyDescent="0.15">
      <c r="F2023" s="29"/>
      <c r="I2023" s="29"/>
    </row>
    <row r="2024" spans="6:9" x14ac:dyDescent="0.15">
      <c r="F2024" s="29"/>
      <c r="I2024" s="29"/>
    </row>
    <row r="2025" spans="6:9" x14ac:dyDescent="0.15">
      <c r="F2025" s="29"/>
      <c r="I2025" s="29"/>
    </row>
    <row r="2026" spans="6:9" x14ac:dyDescent="0.15">
      <c r="F2026" s="29"/>
      <c r="I2026" s="29"/>
    </row>
    <row r="2027" spans="6:9" x14ac:dyDescent="0.15">
      <c r="F2027" s="29"/>
      <c r="I2027" s="29"/>
    </row>
    <row r="2028" spans="6:9" x14ac:dyDescent="0.15">
      <c r="F2028" s="29"/>
      <c r="I2028" s="29"/>
    </row>
    <row r="2029" spans="6:9" x14ac:dyDescent="0.15">
      <c r="F2029" s="29"/>
      <c r="I2029" s="29"/>
    </row>
    <row r="2030" spans="6:9" x14ac:dyDescent="0.15">
      <c r="F2030" s="29"/>
      <c r="I2030" s="29"/>
    </row>
    <row r="2031" spans="6:9" x14ac:dyDescent="0.15">
      <c r="F2031" s="29"/>
      <c r="I2031" s="29"/>
    </row>
    <row r="2032" spans="6:9" x14ac:dyDescent="0.15">
      <c r="F2032" s="29"/>
      <c r="I2032" s="29"/>
    </row>
    <row r="2033" spans="6:9" x14ac:dyDescent="0.15">
      <c r="F2033" s="29"/>
      <c r="I2033" s="29"/>
    </row>
    <row r="2034" spans="6:9" x14ac:dyDescent="0.15">
      <c r="F2034" s="29"/>
      <c r="I2034" s="29"/>
    </row>
    <row r="2035" spans="6:9" x14ac:dyDescent="0.15">
      <c r="F2035" s="29"/>
      <c r="I2035" s="29"/>
    </row>
    <row r="2036" spans="6:9" x14ac:dyDescent="0.15">
      <c r="F2036" s="29"/>
      <c r="I2036" s="29"/>
    </row>
    <row r="2037" spans="6:9" x14ac:dyDescent="0.15">
      <c r="F2037" s="29"/>
      <c r="I2037" s="29"/>
    </row>
    <row r="2038" spans="6:9" x14ac:dyDescent="0.15">
      <c r="F2038" s="29"/>
      <c r="I2038" s="29"/>
    </row>
    <row r="2039" spans="6:9" x14ac:dyDescent="0.15">
      <c r="F2039" s="29"/>
      <c r="I2039" s="29"/>
    </row>
    <row r="2040" spans="6:9" x14ac:dyDescent="0.15">
      <c r="F2040" s="29"/>
      <c r="I2040" s="29"/>
    </row>
    <row r="2041" spans="6:9" x14ac:dyDescent="0.15">
      <c r="F2041" s="29"/>
      <c r="I2041" s="29"/>
    </row>
    <row r="2042" spans="6:9" x14ac:dyDescent="0.15">
      <c r="F2042" s="29"/>
      <c r="I2042" s="29"/>
    </row>
    <row r="2043" spans="6:9" x14ac:dyDescent="0.15">
      <c r="F2043" s="29"/>
      <c r="I2043" s="29"/>
    </row>
    <row r="2044" spans="6:9" x14ac:dyDescent="0.15">
      <c r="F2044" s="29"/>
      <c r="I2044" s="29"/>
    </row>
    <row r="2045" spans="6:9" x14ac:dyDescent="0.15">
      <c r="F2045" s="29"/>
      <c r="I2045" s="29"/>
    </row>
    <row r="2046" spans="6:9" x14ac:dyDescent="0.15">
      <c r="F2046" s="29"/>
      <c r="I2046" s="29"/>
    </row>
    <row r="2047" spans="6:9" x14ac:dyDescent="0.15">
      <c r="F2047" s="29"/>
      <c r="I2047" s="29"/>
    </row>
    <row r="2048" spans="6:9" x14ac:dyDescent="0.15">
      <c r="F2048" s="29"/>
      <c r="I2048" s="29"/>
    </row>
    <row r="2049" spans="6:9" x14ac:dyDescent="0.15">
      <c r="F2049" s="29"/>
      <c r="I2049" s="29"/>
    </row>
    <row r="2050" spans="6:9" x14ac:dyDescent="0.15">
      <c r="F2050" s="29"/>
      <c r="I2050" s="29"/>
    </row>
    <row r="2051" spans="6:9" x14ac:dyDescent="0.15">
      <c r="F2051" s="29"/>
      <c r="I2051" s="29"/>
    </row>
    <row r="2052" spans="6:9" x14ac:dyDescent="0.15">
      <c r="F2052" s="29"/>
      <c r="I2052" s="29"/>
    </row>
    <row r="2053" spans="6:9" x14ac:dyDescent="0.15">
      <c r="F2053" s="29"/>
      <c r="I2053" s="29"/>
    </row>
    <row r="2054" spans="6:9" x14ac:dyDescent="0.15">
      <c r="F2054" s="29"/>
      <c r="I2054" s="29"/>
    </row>
    <row r="2055" spans="6:9" x14ac:dyDescent="0.15">
      <c r="F2055" s="29"/>
      <c r="I2055" s="29"/>
    </row>
    <row r="2056" spans="6:9" x14ac:dyDescent="0.15">
      <c r="F2056" s="29"/>
      <c r="I2056" s="29"/>
    </row>
    <row r="2057" spans="6:9" x14ac:dyDescent="0.15">
      <c r="F2057" s="29"/>
      <c r="I2057" s="29"/>
    </row>
    <row r="2058" spans="6:9" x14ac:dyDescent="0.15">
      <c r="F2058" s="29"/>
      <c r="I2058" s="29"/>
    </row>
    <row r="2059" spans="6:9" x14ac:dyDescent="0.15">
      <c r="F2059" s="29"/>
      <c r="I2059" s="29"/>
    </row>
    <row r="2060" spans="6:9" x14ac:dyDescent="0.15">
      <c r="F2060" s="29"/>
      <c r="I2060" s="29"/>
    </row>
    <row r="2061" spans="6:9" x14ac:dyDescent="0.15">
      <c r="F2061" s="29"/>
      <c r="I2061" s="29"/>
    </row>
    <row r="2062" spans="6:9" x14ac:dyDescent="0.15">
      <c r="F2062" s="29"/>
      <c r="I2062" s="29"/>
    </row>
    <row r="2063" spans="6:9" x14ac:dyDescent="0.15">
      <c r="F2063" s="29"/>
      <c r="I2063" s="29"/>
    </row>
    <row r="2064" spans="6:9" x14ac:dyDescent="0.15">
      <c r="F2064" s="29"/>
      <c r="I2064" s="29"/>
    </row>
    <row r="2065" spans="6:9" x14ac:dyDescent="0.15">
      <c r="F2065" s="29"/>
      <c r="I2065" s="29"/>
    </row>
    <row r="2066" spans="6:9" x14ac:dyDescent="0.15">
      <c r="F2066" s="29"/>
      <c r="I2066" s="29"/>
    </row>
    <row r="2067" spans="6:9" x14ac:dyDescent="0.15">
      <c r="F2067" s="29"/>
      <c r="I2067" s="29"/>
    </row>
    <row r="2068" spans="6:9" x14ac:dyDescent="0.15">
      <c r="F2068" s="29"/>
      <c r="I2068" s="29"/>
    </row>
    <row r="2069" spans="6:9" x14ac:dyDescent="0.15">
      <c r="F2069" s="29"/>
      <c r="I2069" s="29"/>
    </row>
    <row r="2070" spans="6:9" x14ac:dyDescent="0.15">
      <c r="F2070" s="29"/>
      <c r="I2070" s="29"/>
    </row>
    <row r="2071" spans="6:9" x14ac:dyDescent="0.15">
      <c r="F2071" s="29"/>
      <c r="I2071" s="29"/>
    </row>
    <row r="2072" spans="6:9" x14ac:dyDescent="0.15">
      <c r="F2072" s="29"/>
      <c r="I2072" s="29"/>
    </row>
    <row r="2073" spans="6:9" x14ac:dyDescent="0.15">
      <c r="F2073" s="29"/>
      <c r="I2073" s="29"/>
    </row>
    <row r="2074" spans="6:9" x14ac:dyDescent="0.15">
      <c r="F2074" s="29"/>
      <c r="I2074" s="29"/>
    </row>
    <row r="2075" spans="6:9" x14ac:dyDescent="0.15">
      <c r="F2075" s="29"/>
      <c r="I2075" s="29"/>
    </row>
    <row r="2076" spans="6:9" x14ac:dyDescent="0.15">
      <c r="F2076" s="29"/>
      <c r="I2076" s="29"/>
    </row>
    <row r="2077" spans="6:9" x14ac:dyDescent="0.15">
      <c r="F2077" s="29"/>
      <c r="I2077" s="29"/>
    </row>
    <row r="2078" spans="6:9" x14ac:dyDescent="0.15">
      <c r="F2078" s="29"/>
      <c r="I2078" s="29"/>
    </row>
    <row r="2079" spans="6:9" x14ac:dyDescent="0.15">
      <c r="F2079" s="29"/>
      <c r="I2079" s="29"/>
    </row>
    <row r="2080" spans="6:9" x14ac:dyDescent="0.15">
      <c r="F2080" s="29"/>
      <c r="I2080" s="29"/>
    </row>
    <row r="2081" spans="6:9" x14ac:dyDescent="0.15">
      <c r="F2081" s="29"/>
      <c r="I2081" s="29"/>
    </row>
    <row r="2082" spans="6:9" x14ac:dyDescent="0.15">
      <c r="F2082" s="29"/>
      <c r="I2082" s="29"/>
    </row>
    <row r="2083" spans="6:9" x14ac:dyDescent="0.15">
      <c r="F2083" s="29"/>
      <c r="I2083" s="29"/>
    </row>
    <row r="2084" spans="6:9" x14ac:dyDescent="0.15">
      <c r="F2084" s="29"/>
      <c r="I2084" s="29"/>
    </row>
    <row r="2085" spans="6:9" x14ac:dyDescent="0.15">
      <c r="F2085" s="29"/>
      <c r="I2085" s="29"/>
    </row>
    <row r="2086" spans="6:9" x14ac:dyDescent="0.15">
      <c r="F2086" s="29"/>
      <c r="I2086" s="29"/>
    </row>
    <row r="2087" spans="6:9" x14ac:dyDescent="0.15">
      <c r="F2087" s="29"/>
      <c r="I2087" s="29"/>
    </row>
    <row r="2088" spans="6:9" x14ac:dyDescent="0.15">
      <c r="F2088" s="29"/>
      <c r="I2088" s="29"/>
    </row>
    <row r="2089" spans="6:9" x14ac:dyDescent="0.15">
      <c r="F2089" s="29"/>
      <c r="I2089" s="29"/>
    </row>
    <row r="2090" spans="6:9" x14ac:dyDescent="0.15">
      <c r="F2090" s="29"/>
      <c r="I2090" s="29"/>
    </row>
    <row r="2091" spans="6:9" x14ac:dyDescent="0.15">
      <c r="F2091" s="29"/>
      <c r="I2091" s="29"/>
    </row>
    <row r="2092" spans="6:9" x14ac:dyDescent="0.15">
      <c r="F2092" s="29"/>
      <c r="I2092" s="29"/>
    </row>
    <row r="2093" spans="6:9" x14ac:dyDescent="0.15">
      <c r="F2093" s="29"/>
      <c r="I2093" s="29"/>
    </row>
    <row r="2094" spans="6:9" x14ac:dyDescent="0.15">
      <c r="F2094" s="29"/>
      <c r="I2094" s="29"/>
    </row>
    <row r="2095" spans="6:9" x14ac:dyDescent="0.15">
      <c r="F2095" s="29"/>
      <c r="I2095" s="29"/>
    </row>
    <row r="2096" spans="6:9" x14ac:dyDescent="0.15">
      <c r="F2096" s="29"/>
      <c r="I2096" s="29"/>
    </row>
    <row r="2097" spans="6:9" x14ac:dyDescent="0.15">
      <c r="F2097" s="29"/>
      <c r="I2097" s="29"/>
    </row>
    <row r="2098" spans="6:9" x14ac:dyDescent="0.15">
      <c r="F2098" s="29"/>
      <c r="I2098" s="29"/>
    </row>
    <row r="2099" spans="6:9" x14ac:dyDescent="0.15">
      <c r="F2099" s="29"/>
      <c r="I2099" s="29"/>
    </row>
    <row r="2100" spans="6:9" x14ac:dyDescent="0.15">
      <c r="F2100" s="29"/>
      <c r="I2100" s="29"/>
    </row>
    <row r="2101" spans="6:9" x14ac:dyDescent="0.15">
      <c r="F2101" s="29"/>
      <c r="I2101" s="29"/>
    </row>
    <row r="2102" spans="6:9" x14ac:dyDescent="0.15">
      <c r="F2102" s="29"/>
      <c r="I2102" s="29"/>
    </row>
    <row r="2103" spans="6:9" x14ac:dyDescent="0.15">
      <c r="F2103" s="29"/>
      <c r="I2103" s="29"/>
    </row>
    <row r="2104" spans="6:9" x14ac:dyDescent="0.15">
      <c r="F2104" s="29"/>
      <c r="I2104" s="29"/>
    </row>
    <row r="2105" spans="6:9" x14ac:dyDescent="0.15">
      <c r="F2105" s="29"/>
      <c r="I2105" s="29"/>
    </row>
    <row r="2106" spans="6:9" x14ac:dyDescent="0.15">
      <c r="F2106" s="29"/>
      <c r="I2106" s="29"/>
    </row>
    <row r="2107" spans="6:9" x14ac:dyDescent="0.15">
      <c r="F2107" s="29"/>
      <c r="I2107" s="29"/>
    </row>
    <row r="2108" spans="6:9" x14ac:dyDescent="0.15">
      <c r="F2108" s="29"/>
      <c r="I2108" s="29"/>
    </row>
    <row r="2109" spans="6:9" x14ac:dyDescent="0.15">
      <c r="F2109" s="29"/>
      <c r="I2109" s="29"/>
    </row>
    <row r="2110" spans="6:9" x14ac:dyDescent="0.15">
      <c r="F2110" s="29"/>
      <c r="I2110" s="29"/>
    </row>
    <row r="2111" spans="6:9" x14ac:dyDescent="0.15">
      <c r="F2111" s="29"/>
      <c r="I2111" s="29"/>
    </row>
    <row r="2112" spans="6:9" x14ac:dyDescent="0.15">
      <c r="F2112" s="29"/>
      <c r="I2112" s="29"/>
    </row>
    <row r="2113" spans="6:9" x14ac:dyDescent="0.15">
      <c r="F2113" s="29"/>
      <c r="I2113" s="29"/>
    </row>
    <row r="2114" spans="6:9" x14ac:dyDescent="0.15">
      <c r="F2114" s="29"/>
      <c r="I2114" s="29"/>
    </row>
    <row r="2115" spans="6:9" x14ac:dyDescent="0.15">
      <c r="F2115" s="29"/>
      <c r="I2115" s="29"/>
    </row>
    <row r="2116" spans="6:9" x14ac:dyDescent="0.15">
      <c r="F2116" s="29"/>
      <c r="I2116" s="29"/>
    </row>
    <row r="2117" spans="6:9" x14ac:dyDescent="0.15">
      <c r="F2117" s="29"/>
      <c r="I2117" s="29"/>
    </row>
    <row r="2118" spans="6:9" x14ac:dyDescent="0.15">
      <c r="F2118" s="29"/>
      <c r="I2118" s="29"/>
    </row>
    <row r="2119" spans="6:9" x14ac:dyDescent="0.15">
      <c r="F2119" s="29"/>
      <c r="I2119" s="29"/>
    </row>
    <row r="2120" spans="6:9" x14ac:dyDescent="0.15">
      <c r="F2120" s="29"/>
      <c r="I2120" s="29"/>
    </row>
    <row r="2121" spans="6:9" x14ac:dyDescent="0.15">
      <c r="F2121" s="29"/>
      <c r="I2121" s="29"/>
    </row>
    <row r="2122" spans="6:9" x14ac:dyDescent="0.15">
      <c r="F2122" s="29"/>
      <c r="I2122" s="29"/>
    </row>
    <row r="2123" spans="6:9" x14ac:dyDescent="0.15">
      <c r="F2123" s="29"/>
      <c r="I2123" s="29"/>
    </row>
    <row r="2124" spans="6:9" x14ac:dyDescent="0.15">
      <c r="F2124" s="29"/>
      <c r="I2124" s="29"/>
    </row>
    <row r="2125" spans="6:9" x14ac:dyDescent="0.15">
      <c r="F2125" s="29"/>
      <c r="I2125" s="29"/>
    </row>
    <row r="2126" spans="6:9" x14ac:dyDescent="0.15">
      <c r="F2126" s="29"/>
      <c r="I2126" s="29"/>
    </row>
    <row r="2127" spans="6:9" x14ac:dyDescent="0.15">
      <c r="F2127" s="29"/>
      <c r="I2127" s="29"/>
    </row>
    <row r="2128" spans="6:9" x14ac:dyDescent="0.15">
      <c r="F2128" s="29"/>
      <c r="I2128" s="29"/>
    </row>
    <row r="2129" spans="6:9" x14ac:dyDescent="0.15">
      <c r="F2129" s="29"/>
      <c r="I2129" s="29"/>
    </row>
    <row r="2130" spans="6:9" x14ac:dyDescent="0.15">
      <c r="F2130" s="29"/>
      <c r="I2130" s="29"/>
    </row>
    <row r="2131" spans="6:9" x14ac:dyDescent="0.15">
      <c r="F2131" s="29"/>
      <c r="I2131" s="29"/>
    </row>
    <row r="2132" spans="6:9" x14ac:dyDescent="0.15">
      <c r="F2132" s="29"/>
      <c r="I2132" s="29"/>
    </row>
    <row r="2133" spans="6:9" x14ac:dyDescent="0.15">
      <c r="F2133" s="29"/>
      <c r="I2133" s="29"/>
    </row>
    <row r="2134" spans="6:9" x14ac:dyDescent="0.15">
      <c r="F2134" s="29"/>
      <c r="I2134" s="29"/>
    </row>
    <row r="2135" spans="6:9" x14ac:dyDescent="0.15">
      <c r="F2135" s="29"/>
      <c r="I2135" s="29"/>
    </row>
    <row r="2136" spans="6:9" x14ac:dyDescent="0.15">
      <c r="F2136" s="29"/>
      <c r="I2136" s="29"/>
    </row>
    <row r="2137" spans="6:9" x14ac:dyDescent="0.15">
      <c r="F2137" s="29"/>
      <c r="I2137" s="29"/>
    </row>
    <row r="2138" spans="6:9" x14ac:dyDescent="0.15">
      <c r="F2138" s="29"/>
      <c r="I2138" s="29"/>
    </row>
    <row r="2139" spans="6:9" x14ac:dyDescent="0.15">
      <c r="F2139" s="29"/>
      <c r="I2139" s="29"/>
    </row>
    <row r="2140" spans="6:9" x14ac:dyDescent="0.15">
      <c r="F2140" s="29"/>
      <c r="I2140" s="29"/>
    </row>
    <row r="2141" spans="6:9" x14ac:dyDescent="0.15">
      <c r="F2141" s="29"/>
      <c r="I2141" s="29"/>
    </row>
    <row r="2142" spans="6:9" x14ac:dyDescent="0.15">
      <c r="F2142" s="29"/>
      <c r="I2142" s="29"/>
    </row>
    <row r="2143" spans="6:9" x14ac:dyDescent="0.15">
      <c r="F2143" s="29"/>
      <c r="I2143" s="29"/>
    </row>
    <row r="2144" spans="6:9" x14ac:dyDescent="0.15">
      <c r="F2144" s="29"/>
      <c r="I2144" s="29"/>
    </row>
    <row r="2145" spans="6:9" x14ac:dyDescent="0.15">
      <c r="F2145" s="29"/>
      <c r="I2145" s="29"/>
    </row>
    <row r="2146" spans="6:9" x14ac:dyDescent="0.15">
      <c r="F2146" s="29"/>
      <c r="I2146" s="29"/>
    </row>
    <row r="2147" spans="6:9" x14ac:dyDescent="0.15">
      <c r="F2147" s="29"/>
      <c r="I2147" s="29"/>
    </row>
    <row r="2148" spans="6:9" x14ac:dyDescent="0.15">
      <c r="F2148" s="29"/>
      <c r="I2148" s="29"/>
    </row>
    <row r="2149" spans="6:9" x14ac:dyDescent="0.15">
      <c r="F2149" s="29"/>
      <c r="I2149" s="29"/>
    </row>
    <row r="2150" spans="6:9" x14ac:dyDescent="0.15">
      <c r="F2150" s="29"/>
      <c r="I2150" s="29"/>
    </row>
    <row r="2151" spans="6:9" x14ac:dyDescent="0.15">
      <c r="F2151" s="29"/>
      <c r="I2151" s="29"/>
    </row>
    <row r="2152" spans="6:9" x14ac:dyDescent="0.15">
      <c r="F2152" s="29"/>
      <c r="I2152" s="29"/>
    </row>
    <row r="2153" spans="6:9" x14ac:dyDescent="0.15">
      <c r="F2153" s="29"/>
      <c r="I2153" s="29"/>
    </row>
    <row r="2154" spans="6:9" x14ac:dyDescent="0.15">
      <c r="F2154" s="29"/>
      <c r="I2154" s="29"/>
    </row>
    <row r="2155" spans="6:9" x14ac:dyDescent="0.15">
      <c r="F2155" s="29"/>
      <c r="I2155" s="29"/>
    </row>
    <row r="2156" spans="6:9" x14ac:dyDescent="0.15">
      <c r="F2156" s="29"/>
      <c r="I2156" s="29"/>
    </row>
    <row r="2157" spans="6:9" x14ac:dyDescent="0.15">
      <c r="F2157" s="29"/>
      <c r="I2157" s="29"/>
    </row>
    <row r="2158" spans="6:9" x14ac:dyDescent="0.15">
      <c r="F2158" s="29"/>
      <c r="I2158" s="29"/>
    </row>
    <row r="2159" spans="6:9" x14ac:dyDescent="0.15">
      <c r="F2159" s="29"/>
      <c r="I2159" s="29"/>
    </row>
    <row r="2160" spans="6:9" x14ac:dyDescent="0.15">
      <c r="F2160" s="29"/>
      <c r="I2160" s="29"/>
    </row>
    <row r="2161" spans="6:9" x14ac:dyDescent="0.15">
      <c r="F2161" s="29"/>
      <c r="I2161" s="29"/>
    </row>
    <row r="2162" spans="6:9" x14ac:dyDescent="0.15">
      <c r="F2162" s="29"/>
      <c r="I2162" s="29"/>
    </row>
    <row r="2163" spans="6:9" x14ac:dyDescent="0.15">
      <c r="F2163" s="29"/>
      <c r="I2163" s="29"/>
    </row>
    <row r="2164" spans="6:9" x14ac:dyDescent="0.15">
      <c r="F2164" s="29"/>
      <c r="I2164" s="29"/>
    </row>
    <row r="2165" spans="6:9" x14ac:dyDescent="0.15">
      <c r="F2165" s="29"/>
      <c r="I2165" s="29"/>
    </row>
    <row r="2166" spans="6:9" x14ac:dyDescent="0.15">
      <c r="F2166" s="29"/>
      <c r="I2166" s="29"/>
    </row>
    <row r="2167" spans="6:9" x14ac:dyDescent="0.15">
      <c r="F2167" s="29"/>
      <c r="I2167" s="29"/>
    </row>
    <row r="2168" spans="6:9" x14ac:dyDescent="0.15">
      <c r="F2168" s="29"/>
      <c r="I2168" s="29"/>
    </row>
    <row r="2169" spans="6:9" x14ac:dyDescent="0.15">
      <c r="F2169" s="29"/>
      <c r="I2169" s="29"/>
    </row>
    <row r="2170" spans="6:9" x14ac:dyDescent="0.15">
      <c r="F2170" s="29"/>
      <c r="I2170" s="29"/>
    </row>
    <row r="2171" spans="6:9" x14ac:dyDescent="0.15">
      <c r="F2171" s="29"/>
      <c r="I2171" s="29"/>
    </row>
    <row r="2172" spans="6:9" x14ac:dyDescent="0.15">
      <c r="F2172" s="29"/>
      <c r="I2172" s="29"/>
    </row>
    <row r="2173" spans="6:9" x14ac:dyDescent="0.15">
      <c r="F2173" s="29"/>
      <c r="I2173" s="29"/>
    </row>
    <row r="2174" spans="6:9" x14ac:dyDescent="0.15">
      <c r="F2174" s="29"/>
      <c r="I2174" s="29"/>
    </row>
    <row r="2175" spans="6:9" x14ac:dyDescent="0.15">
      <c r="F2175" s="29"/>
      <c r="I2175" s="29"/>
    </row>
    <row r="2176" spans="6:9" x14ac:dyDescent="0.15">
      <c r="F2176" s="29"/>
      <c r="I2176" s="29"/>
    </row>
    <row r="2177" spans="6:9" x14ac:dyDescent="0.15">
      <c r="F2177" s="29"/>
      <c r="I2177" s="29"/>
    </row>
    <row r="2178" spans="6:9" x14ac:dyDescent="0.15">
      <c r="F2178" s="29"/>
      <c r="I2178" s="29"/>
    </row>
    <row r="2179" spans="6:9" x14ac:dyDescent="0.15">
      <c r="F2179" s="29"/>
      <c r="I2179" s="29"/>
    </row>
    <row r="2180" spans="6:9" x14ac:dyDescent="0.15">
      <c r="F2180" s="29"/>
      <c r="I2180" s="29"/>
    </row>
    <row r="2181" spans="6:9" x14ac:dyDescent="0.15">
      <c r="F2181" s="29"/>
      <c r="I2181" s="29"/>
    </row>
    <row r="2182" spans="6:9" x14ac:dyDescent="0.15">
      <c r="F2182" s="29"/>
      <c r="I2182" s="29"/>
    </row>
    <row r="2183" spans="6:9" x14ac:dyDescent="0.15">
      <c r="F2183" s="29"/>
      <c r="I2183" s="29"/>
    </row>
    <row r="2184" spans="6:9" x14ac:dyDescent="0.15">
      <c r="F2184" s="29"/>
      <c r="I2184" s="29"/>
    </row>
    <row r="2185" spans="6:9" x14ac:dyDescent="0.15">
      <c r="F2185" s="29"/>
      <c r="I2185" s="29"/>
    </row>
    <row r="2186" spans="6:9" x14ac:dyDescent="0.15">
      <c r="F2186" s="29"/>
      <c r="I2186" s="29"/>
    </row>
    <row r="2187" spans="6:9" x14ac:dyDescent="0.15">
      <c r="F2187" s="29"/>
      <c r="I2187" s="29"/>
    </row>
    <row r="2188" spans="6:9" x14ac:dyDescent="0.15">
      <c r="F2188" s="29"/>
      <c r="I2188" s="29"/>
    </row>
    <row r="2189" spans="6:9" x14ac:dyDescent="0.15">
      <c r="F2189" s="29"/>
      <c r="I2189" s="29"/>
    </row>
    <row r="2190" spans="6:9" x14ac:dyDescent="0.15">
      <c r="F2190" s="29"/>
      <c r="I2190" s="29"/>
    </row>
    <row r="2191" spans="6:9" x14ac:dyDescent="0.15">
      <c r="F2191" s="29"/>
      <c r="I2191" s="29"/>
    </row>
    <row r="2192" spans="6:9" x14ac:dyDescent="0.15">
      <c r="F2192" s="29"/>
      <c r="I2192" s="29"/>
    </row>
    <row r="2193" spans="6:9" x14ac:dyDescent="0.15">
      <c r="F2193" s="29"/>
      <c r="I2193" s="29"/>
    </row>
    <row r="2194" spans="6:9" x14ac:dyDescent="0.15">
      <c r="F2194" s="29"/>
      <c r="I2194" s="29"/>
    </row>
    <row r="2195" spans="6:9" x14ac:dyDescent="0.15">
      <c r="F2195" s="29"/>
      <c r="I2195" s="29"/>
    </row>
    <row r="2196" spans="6:9" x14ac:dyDescent="0.15">
      <c r="F2196" s="29"/>
      <c r="I2196" s="29"/>
    </row>
    <row r="2197" spans="6:9" x14ac:dyDescent="0.15">
      <c r="F2197" s="29"/>
      <c r="I2197" s="29"/>
    </row>
    <row r="2198" spans="6:9" x14ac:dyDescent="0.15">
      <c r="F2198" s="29"/>
      <c r="I2198" s="29"/>
    </row>
    <row r="2199" spans="6:9" x14ac:dyDescent="0.15">
      <c r="F2199" s="29"/>
      <c r="I2199" s="29"/>
    </row>
    <row r="2200" spans="6:9" x14ac:dyDescent="0.15">
      <c r="F2200" s="29"/>
      <c r="I2200" s="29"/>
    </row>
    <row r="2201" spans="6:9" x14ac:dyDescent="0.15">
      <c r="F2201" s="29"/>
      <c r="I2201" s="29"/>
    </row>
    <row r="2202" spans="6:9" x14ac:dyDescent="0.15">
      <c r="F2202" s="29"/>
      <c r="I2202" s="29"/>
    </row>
    <row r="2203" spans="6:9" x14ac:dyDescent="0.15">
      <c r="F2203" s="29"/>
      <c r="I2203" s="29"/>
    </row>
    <row r="2204" spans="6:9" x14ac:dyDescent="0.15">
      <c r="F2204" s="29"/>
      <c r="I2204" s="29"/>
    </row>
    <row r="2205" spans="6:9" x14ac:dyDescent="0.15">
      <c r="F2205" s="29"/>
      <c r="I2205" s="29"/>
    </row>
    <row r="2206" spans="6:9" x14ac:dyDescent="0.15">
      <c r="F2206" s="29"/>
      <c r="I2206" s="29"/>
    </row>
    <row r="2207" spans="6:9" x14ac:dyDescent="0.15">
      <c r="F2207" s="29"/>
      <c r="I2207" s="29"/>
    </row>
    <row r="2208" spans="6:9" x14ac:dyDescent="0.15">
      <c r="F2208" s="29"/>
      <c r="I2208" s="29"/>
    </row>
    <row r="2209" spans="6:9" x14ac:dyDescent="0.15">
      <c r="F2209" s="29"/>
      <c r="I2209" s="29"/>
    </row>
    <row r="2210" spans="6:9" x14ac:dyDescent="0.15">
      <c r="F2210" s="29"/>
      <c r="I2210" s="29"/>
    </row>
    <row r="2211" spans="6:9" x14ac:dyDescent="0.15">
      <c r="F2211" s="29"/>
      <c r="I2211" s="29"/>
    </row>
    <row r="2212" spans="6:9" x14ac:dyDescent="0.15">
      <c r="F2212" s="29"/>
      <c r="I2212" s="29"/>
    </row>
    <row r="2213" spans="6:9" x14ac:dyDescent="0.15">
      <c r="F2213" s="29"/>
      <c r="I2213" s="29"/>
    </row>
    <row r="2214" spans="6:9" x14ac:dyDescent="0.15">
      <c r="F2214" s="29"/>
      <c r="I2214" s="29"/>
    </row>
    <row r="2215" spans="6:9" x14ac:dyDescent="0.15">
      <c r="F2215" s="29"/>
      <c r="I2215" s="29"/>
    </row>
    <row r="2216" spans="6:9" x14ac:dyDescent="0.15">
      <c r="F2216" s="29"/>
      <c r="I2216" s="29"/>
    </row>
    <row r="2217" spans="6:9" x14ac:dyDescent="0.15">
      <c r="F2217" s="29"/>
      <c r="I2217" s="29"/>
    </row>
    <row r="2218" spans="6:9" x14ac:dyDescent="0.15">
      <c r="F2218" s="29"/>
      <c r="I2218" s="29"/>
    </row>
    <row r="2219" spans="6:9" x14ac:dyDescent="0.15">
      <c r="F2219" s="29"/>
      <c r="I2219" s="29"/>
    </row>
    <row r="2220" spans="6:9" x14ac:dyDescent="0.15">
      <c r="F2220" s="29"/>
      <c r="I2220" s="29"/>
    </row>
    <row r="2221" spans="6:9" x14ac:dyDescent="0.15">
      <c r="F2221" s="29"/>
      <c r="I2221" s="29"/>
    </row>
    <row r="2222" spans="6:9" x14ac:dyDescent="0.15">
      <c r="F2222" s="29"/>
      <c r="I2222" s="29"/>
    </row>
    <row r="2223" spans="6:9" x14ac:dyDescent="0.15">
      <c r="F2223" s="29"/>
      <c r="I2223" s="29"/>
    </row>
    <row r="2224" spans="6:9" x14ac:dyDescent="0.15">
      <c r="F2224" s="29"/>
      <c r="I2224" s="29"/>
    </row>
    <row r="2225" spans="6:9" x14ac:dyDescent="0.15">
      <c r="F2225" s="29"/>
      <c r="I2225" s="29"/>
    </row>
    <row r="2226" spans="6:9" x14ac:dyDescent="0.15">
      <c r="F2226" s="29"/>
      <c r="I2226" s="29"/>
    </row>
    <row r="2227" spans="6:9" x14ac:dyDescent="0.15">
      <c r="F2227" s="29"/>
      <c r="I2227" s="29"/>
    </row>
    <row r="2228" spans="6:9" x14ac:dyDescent="0.15">
      <c r="F2228" s="29"/>
      <c r="I2228" s="29"/>
    </row>
    <row r="2229" spans="6:9" x14ac:dyDescent="0.15">
      <c r="F2229" s="29"/>
      <c r="I2229" s="29"/>
    </row>
    <row r="2230" spans="6:9" x14ac:dyDescent="0.15">
      <c r="F2230" s="29"/>
      <c r="I2230" s="29"/>
    </row>
    <row r="2231" spans="6:9" x14ac:dyDescent="0.15">
      <c r="F2231" s="29"/>
      <c r="I2231" s="29"/>
    </row>
    <row r="2232" spans="6:9" x14ac:dyDescent="0.15">
      <c r="F2232" s="29"/>
      <c r="I2232" s="29"/>
    </row>
    <row r="2233" spans="6:9" x14ac:dyDescent="0.15">
      <c r="F2233" s="29"/>
      <c r="I2233" s="29"/>
    </row>
    <row r="2234" spans="6:9" x14ac:dyDescent="0.15">
      <c r="F2234" s="29"/>
      <c r="I2234" s="29"/>
    </row>
    <row r="2235" spans="6:9" x14ac:dyDescent="0.15">
      <c r="F2235" s="29"/>
      <c r="I2235" s="29"/>
    </row>
    <row r="2236" spans="6:9" x14ac:dyDescent="0.15">
      <c r="F2236" s="29"/>
      <c r="I2236" s="29"/>
    </row>
    <row r="2237" spans="6:9" x14ac:dyDescent="0.15">
      <c r="F2237" s="29"/>
      <c r="I2237" s="29"/>
    </row>
    <row r="2238" spans="6:9" x14ac:dyDescent="0.15">
      <c r="F2238" s="29"/>
      <c r="I2238" s="29"/>
    </row>
    <row r="2239" spans="6:9" x14ac:dyDescent="0.15">
      <c r="F2239" s="29"/>
      <c r="I2239" s="29"/>
    </row>
    <row r="2240" spans="6:9" x14ac:dyDescent="0.15">
      <c r="F2240" s="29"/>
      <c r="I2240" s="29"/>
    </row>
    <row r="2241" spans="6:9" x14ac:dyDescent="0.15">
      <c r="F2241" s="29"/>
      <c r="I2241" s="29"/>
    </row>
    <row r="2242" spans="6:9" x14ac:dyDescent="0.15">
      <c r="F2242" s="29"/>
      <c r="I2242" s="29"/>
    </row>
    <row r="2243" spans="6:9" x14ac:dyDescent="0.15">
      <c r="F2243" s="29"/>
      <c r="I2243" s="29"/>
    </row>
    <row r="2244" spans="6:9" x14ac:dyDescent="0.15">
      <c r="F2244" s="29"/>
      <c r="I2244" s="29"/>
    </row>
    <row r="2245" spans="6:9" x14ac:dyDescent="0.15">
      <c r="F2245" s="29"/>
      <c r="I2245" s="29"/>
    </row>
    <row r="2246" spans="6:9" x14ac:dyDescent="0.15">
      <c r="F2246" s="29"/>
      <c r="I2246" s="29"/>
    </row>
    <row r="2247" spans="6:9" x14ac:dyDescent="0.15">
      <c r="F2247" s="29"/>
      <c r="I2247" s="29"/>
    </row>
    <row r="2248" spans="6:9" x14ac:dyDescent="0.15">
      <c r="F2248" s="29"/>
      <c r="I2248" s="29"/>
    </row>
    <row r="2249" spans="6:9" x14ac:dyDescent="0.15">
      <c r="F2249" s="29"/>
      <c r="I2249" s="29"/>
    </row>
    <row r="2250" spans="6:9" x14ac:dyDescent="0.15">
      <c r="F2250" s="29"/>
      <c r="I2250" s="29"/>
    </row>
    <row r="2251" spans="6:9" x14ac:dyDescent="0.15">
      <c r="F2251" s="29"/>
      <c r="I2251" s="29"/>
    </row>
    <row r="2252" spans="6:9" x14ac:dyDescent="0.15">
      <c r="F2252" s="29"/>
      <c r="I2252" s="29"/>
    </row>
    <row r="2253" spans="6:9" x14ac:dyDescent="0.15">
      <c r="F2253" s="29"/>
      <c r="I2253" s="29"/>
    </row>
    <row r="2254" spans="6:9" x14ac:dyDescent="0.15">
      <c r="F2254" s="29"/>
      <c r="I2254" s="29"/>
    </row>
    <row r="2255" spans="6:9" x14ac:dyDescent="0.15">
      <c r="F2255" s="29"/>
      <c r="I2255" s="29"/>
    </row>
    <row r="2256" spans="6:9" x14ac:dyDescent="0.15">
      <c r="F2256" s="29"/>
      <c r="I2256" s="29"/>
    </row>
    <row r="2257" spans="6:9" x14ac:dyDescent="0.15">
      <c r="F2257" s="29"/>
      <c r="I2257" s="29"/>
    </row>
    <row r="2258" spans="6:9" x14ac:dyDescent="0.15">
      <c r="F2258" s="29"/>
      <c r="I2258" s="29"/>
    </row>
    <row r="2259" spans="6:9" x14ac:dyDescent="0.15">
      <c r="F2259" s="29"/>
      <c r="I2259" s="29"/>
    </row>
    <row r="2260" spans="6:9" x14ac:dyDescent="0.15">
      <c r="F2260" s="29"/>
      <c r="I2260" s="29"/>
    </row>
    <row r="2261" spans="6:9" x14ac:dyDescent="0.15">
      <c r="F2261" s="29"/>
      <c r="I2261" s="29"/>
    </row>
    <row r="2262" spans="6:9" x14ac:dyDescent="0.15">
      <c r="F2262" s="29"/>
      <c r="I2262" s="29"/>
    </row>
    <row r="2263" spans="6:9" x14ac:dyDescent="0.15">
      <c r="F2263" s="29"/>
      <c r="I2263" s="29"/>
    </row>
    <row r="2264" spans="6:9" x14ac:dyDescent="0.15">
      <c r="F2264" s="29"/>
      <c r="I2264" s="29"/>
    </row>
    <row r="2265" spans="6:9" x14ac:dyDescent="0.15">
      <c r="F2265" s="29"/>
      <c r="I2265" s="29"/>
    </row>
    <row r="2266" spans="6:9" x14ac:dyDescent="0.15">
      <c r="F2266" s="29"/>
      <c r="I2266" s="29"/>
    </row>
    <row r="2267" spans="6:9" x14ac:dyDescent="0.15">
      <c r="F2267" s="29"/>
      <c r="I2267" s="29"/>
    </row>
    <row r="2268" spans="6:9" x14ac:dyDescent="0.15">
      <c r="F2268" s="29"/>
      <c r="I2268" s="29"/>
    </row>
    <row r="2269" spans="6:9" x14ac:dyDescent="0.15">
      <c r="F2269" s="29"/>
      <c r="I2269" s="29"/>
    </row>
    <row r="2270" spans="6:9" x14ac:dyDescent="0.15">
      <c r="F2270" s="29"/>
      <c r="I2270" s="29"/>
    </row>
    <row r="2271" spans="6:9" x14ac:dyDescent="0.15">
      <c r="F2271" s="29"/>
      <c r="I2271" s="29"/>
    </row>
    <row r="2272" spans="6:9" x14ac:dyDescent="0.15">
      <c r="F2272" s="29"/>
      <c r="I2272" s="29"/>
    </row>
    <row r="2273" spans="6:9" x14ac:dyDescent="0.15">
      <c r="F2273" s="29"/>
      <c r="I2273" s="29"/>
    </row>
    <row r="2274" spans="6:9" x14ac:dyDescent="0.15">
      <c r="F2274" s="29"/>
      <c r="I2274" s="29"/>
    </row>
    <row r="2275" spans="6:9" x14ac:dyDescent="0.15">
      <c r="F2275" s="29"/>
      <c r="I2275" s="29"/>
    </row>
    <row r="2276" spans="6:9" x14ac:dyDescent="0.15">
      <c r="F2276" s="29"/>
      <c r="I2276" s="29"/>
    </row>
    <row r="2277" spans="6:9" x14ac:dyDescent="0.15">
      <c r="F2277" s="29"/>
      <c r="I2277" s="29"/>
    </row>
    <row r="2278" spans="6:9" x14ac:dyDescent="0.15">
      <c r="F2278" s="29"/>
      <c r="I2278" s="29"/>
    </row>
    <row r="2279" spans="6:9" x14ac:dyDescent="0.15">
      <c r="F2279" s="29"/>
      <c r="I2279" s="29"/>
    </row>
    <row r="2280" spans="6:9" x14ac:dyDescent="0.15">
      <c r="F2280" s="29"/>
      <c r="I2280" s="29"/>
    </row>
    <row r="2281" spans="6:9" x14ac:dyDescent="0.15">
      <c r="F2281" s="29"/>
      <c r="I2281" s="29"/>
    </row>
    <row r="2282" spans="6:9" x14ac:dyDescent="0.15">
      <c r="F2282" s="29"/>
      <c r="I2282" s="29"/>
    </row>
    <row r="2283" spans="6:9" x14ac:dyDescent="0.15">
      <c r="F2283" s="29"/>
      <c r="I2283" s="29"/>
    </row>
    <row r="2284" spans="6:9" x14ac:dyDescent="0.15">
      <c r="F2284" s="29"/>
      <c r="I2284" s="29"/>
    </row>
    <row r="2285" spans="6:9" x14ac:dyDescent="0.15">
      <c r="F2285" s="29"/>
      <c r="I2285" s="29"/>
    </row>
    <row r="2286" spans="6:9" x14ac:dyDescent="0.15">
      <c r="F2286" s="29"/>
      <c r="I2286" s="29"/>
    </row>
    <row r="2287" spans="6:9" x14ac:dyDescent="0.15">
      <c r="F2287" s="29"/>
      <c r="I2287" s="29"/>
    </row>
    <row r="2288" spans="6:9" x14ac:dyDescent="0.15">
      <c r="F2288" s="29"/>
      <c r="I2288" s="29"/>
    </row>
    <row r="2289" spans="6:9" x14ac:dyDescent="0.15">
      <c r="F2289" s="29"/>
      <c r="I2289" s="29"/>
    </row>
    <row r="2290" spans="6:9" x14ac:dyDescent="0.15">
      <c r="F2290" s="29"/>
      <c r="I2290" s="29"/>
    </row>
    <row r="2291" spans="6:9" x14ac:dyDescent="0.15">
      <c r="F2291" s="29"/>
      <c r="I2291" s="29"/>
    </row>
    <row r="2292" spans="6:9" x14ac:dyDescent="0.15">
      <c r="F2292" s="29"/>
      <c r="I2292" s="29"/>
    </row>
    <row r="2293" spans="6:9" x14ac:dyDescent="0.15">
      <c r="F2293" s="29"/>
      <c r="I2293" s="29"/>
    </row>
    <row r="2294" spans="6:9" x14ac:dyDescent="0.15">
      <c r="F2294" s="29"/>
      <c r="I2294" s="29"/>
    </row>
    <row r="2295" spans="6:9" x14ac:dyDescent="0.15">
      <c r="F2295" s="29"/>
      <c r="I2295" s="29"/>
    </row>
    <row r="2296" spans="6:9" x14ac:dyDescent="0.15">
      <c r="F2296" s="29"/>
      <c r="I2296" s="29"/>
    </row>
    <row r="2297" spans="6:9" x14ac:dyDescent="0.15">
      <c r="F2297" s="29"/>
      <c r="I2297" s="29"/>
    </row>
    <row r="2298" spans="6:9" x14ac:dyDescent="0.15">
      <c r="F2298" s="29"/>
      <c r="I2298" s="29"/>
    </row>
    <row r="2299" spans="6:9" x14ac:dyDescent="0.15">
      <c r="F2299" s="29"/>
      <c r="I2299" s="29"/>
    </row>
    <row r="2300" spans="6:9" x14ac:dyDescent="0.15">
      <c r="F2300" s="29"/>
      <c r="I2300" s="29"/>
    </row>
    <row r="2301" spans="6:9" x14ac:dyDescent="0.15">
      <c r="F2301" s="29"/>
      <c r="I2301" s="29"/>
    </row>
    <row r="2302" spans="6:9" x14ac:dyDescent="0.15">
      <c r="F2302" s="29"/>
      <c r="I2302" s="29"/>
    </row>
    <row r="2303" spans="6:9" x14ac:dyDescent="0.15">
      <c r="F2303" s="29"/>
      <c r="I2303" s="29"/>
    </row>
    <row r="2304" spans="6:9" x14ac:dyDescent="0.15">
      <c r="F2304" s="29"/>
      <c r="I2304" s="29"/>
    </row>
    <row r="2305" spans="6:9" x14ac:dyDescent="0.15">
      <c r="F2305" s="29"/>
      <c r="I2305" s="29"/>
    </row>
    <row r="2306" spans="6:9" x14ac:dyDescent="0.15">
      <c r="F2306" s="29"/>
      <c r="I2306" s="29"/>
    </row>
    <row r="2307" spans="6:9" x14ac:dyDescent="0.15">
      <c r="F2307" s="29"/>
      <c r="I2307" s="29"/>
    </row>
    <row r="2308" spans="6:9" x14ac:dyDescent="0.15">
      <c r="F2308" s="29"/>
      <c r="I2308" s="29"/>
    </row>
    <row r="2309" spans="6:9" x14ac:dyDescent="0.15">
      <c r="F2309" s="29"/>
      <c r="I2309" s="29"/>
    </row>
    <row r="2310" spans="6:9" x14ac:dyDescent="0.15">
      <c r="F2310" s="29"/>
      <c r="I2310" s="29"/>
    </row>
    <row r="2311" spans="6:9" x14ac:dyDescent="0.15">
      <c r="F2311" s="29"/>
      <c r="I2311" s="29"/>
    </row>
    <row r="2312" spans="6:9" x14ac:dyDescent="0.15">
      <c r="F2312" s="29"/>
      <c r="I2312" s="29"/>
    </row>
    <row r="2313" spans="6:9" x14ac:dyDescent="0.15">
      <c r="F2313" s="29"/>
      <c r="I2313" s="29"/>
    </row>
    <row r="2314" spans="6:9" x14ac:dyDescent="0.15">
      <c r="F2314" s="29"/>
      <c r="I2314" s="29"/>
    </row>
    <row r="2315" spans="6:9" x14ac:dyDescent="0.15">
      <c r="F2315" s="29"/>
      <c r="I2315" s="29"/>
    </row>
    <row r="2316" spans="6:9" x14ac:dyDescent="0.15">
      <c r="F2316" s="29"/>
      <c r="I2316" s="29"/>
    </row>
    <row r="2317" spans="6:9" x14ac:dyDescent="0.15">
      <c r="F2317" s="29"/>
      <c r="I2317" s="29"/>
    </row>
    <row r="2318" spans="6:9" x14ac:dyDescent="0.15">
      <c r="F2318" s="29"/>
      <c r="I2318" s="29"/>
    </row>
    <row r="2319" spans="6:9" x14ac:dyDescent="0.15">
      <c r="F2319" s="29"/>
      <c r="I2319" s="29"/>
    </row>
    <row r="2320" spans="6:9" x14ac:dyDescent="0.15">
      <c r="F2320" s="29"/>
      <c r="I2320" s="29"/>
    </row>
    <row r="2321" spans="6:9" x14ac:dyDescent="0.15">
      <c r="F2321" s="29"/>
      <c r="I2321" s="29"/>
    </row>
    <row r="2322" spans="6:9" x14ac:dyDescent="0.15">
      <c r="F2322" s="29"/>
      <c r="I2322" s="29"/>
    </row>
    <row r="2323" spans="6:9" x14ac:dyDescent="0.15">
      <c r="F2323" s="29"/>
      <c r="I2323" s="29"/>
    </row>
    <row r="2324" spans="6:9" x14ac:dyDescent="0.15">
      <c r="F2324" s="29"/>
      <c r="I2324" s="29"/>
    </row>
    <row r="2325" spans="6:9" x14ac:dyDescent="0.15">
      <c r="F2325" s="29"/>
      <c r="I2325" s="29"/>
    </row>
    <row r="2326" spans="6:9" x14ac:dyDescent="0.15">
      <c r="F2326" s="29"/>
      <c r="I2326" s="29"/>
    </row>
    <row r="2327" spans="6:9" x14ac:dyDescent="0.15">
      <c r="F2327" s="29"/>
      <c r="I2327" s="29"/>
    </row>
    <row r="2328" spans="6:9" x14ac:dyDescent="0.15">
      <c r="F2328" s="29"/>
      <c r="I2328" s="29"/>
    </row>
    <row r="2329" spans="6:9" x14ac:dyDescent="0.15">
      <c r="F2329" s="29"/>
      <c r="I2329" s="29"/>
    </row>
    <row r="2330" spans="6:9" x14ac:dyDescent="0.15">
      <c r="F2330" s="29"/>
      <c r="I2330" s="29"/>
    </row>
    <row r="2331" spans="6:9" x14ac:dyDescent="0.15">
      <c r="F2331" s="29"/>
      <c r="I2331" s="29"/>
    </row>
    <row r="2332" spans="6:9" x14ac:dyDescent="0.15">
      <c r="F2332" s="29"/>
      <c r="I2332" s="29"/>
    </row>
    <row r="2333" spans="6:9" x14ac:dyDescent="0.15">
      <c r="F2333" s="29"/>
      <c r="I2333" s="29"/>
    </row>
    <row r="2334" spans="6:9" x14ac:dyDescent="0.15">
      <c r="F2334" s="29"/>
      <c r="I2334" s="29"/>
    </row>
    <row r="2335" spans="6:9" x14ac:dyDescent="0.15">
      <c r="F2335" s="29"/>
      <c r="I2335" s="29"/>
    </row>
    <row r="2336" spans="6:9" x14ac:dyDescent="0.15">
      <c r="F2336" s="29"/>
      <c r="I2336" s="29"/>
    </row>
    <row r="2337" spans="6:9" x14ac:dyDescent="0.15">
      <c r="F2337" s="29"/>
      <c r="I2337" s="29"/>
    </row>
    <row r="2338" spans="6:9" x14ac:dyDescent="0.15">
      <c r="F2338" s="29"/>
      <c r="I2338" s="29"/>
    </row>
    <row r="2339" spans="6:9" x14ac:dyDescent="0.15">
      <c r="F2339" s="29"/>
      <c r="I2339" s="29"/>
    </row>
    <row r="2340" spans="6:9" x14ac:dyDescent="0.15">
      <c r="F2340" s="29"/>
      <c r="I2340" s="29"/>
    </row>
    <row r="2341" spans="6:9" x14ac:dyDescent="0.15">
      <c r="F2341" s="29"/>
      <c r="I2341" s="29"/>
    </row>
    <row r="2342" spans="6:9" x14ac:dyDescent="0.15">
      <c r="F2342" s="29"/>
      <c r="I2342" s="29"/>
    </row>
    <row r="2343" spans="6:9" x14ac:dyDescent="0.15">
      <c r="F2343" s="29"/>
      <c r="I2343" s="29"/>
    </row>
    <row r="2344" spans="6:9" x14ac:dyDescent="0.15">
      <c r="F2344" s="29"/>
      <c r="I2344" s="29"/>
    </row>
    <row r="2345" spans="6:9" x14ac:dyDescent="0.15">
      <c r="F2345" s="29"/>
      <c r="I2345" s="29"/>
    </row>
    <row r="2346" spans="6:9" x14ac:dyDescent="0.15">
      <c r="F2346" s="29"/>
      <c r="I2346" s="29"/>
    </row>
    <row r="2347" spans="6:9" x14ac:dyDescent="0.15">
      <c r="F2347" s="29"/>
      <c r="I2347" s="29"/>
    </row>
    <row r="2348" spans="6:9" x14ac:dyDescent="0.15">
      <c r="F2348" s="29"/>
      <c r="I2348" s="29"/>
    </row>
    <row r="2349" spans="6:9" x14ac:dyDescent="0.15">
      <c r="F2349" s="29"/>
      <c r="I2349" s="29"/>
    </row>
    <row r="2350" spans="6:9" x14ac:dyDescent="0.15">
      <c r="F2350" s="29"/>
      <c r="I2350" s="29"/>
    </row>
    <row r="2351" spans="6:9" x14ac:dyDescent="0.15">
      <c r="F2351" s="29"/>
      <c r="I2351" s="29"/>
    </row>
    <row r="2352" spans="6:9" x14ac:dyDescent="0.15">
      <c r="F2352" s="29"/>
      <c r="I2352" s="29"/>
    </row>
    <row r="2353" spans="6:9" x14ac:dyDescent="0.15">
      <c r="F2353" s="29"/>
      <c r="I2353" s="29"/>
    </row>
    <row r="2354" spans="6:9" x14ac:dyDescent="0.15">
      <c r="F2354" s="29"/>
      <c r="I2354" s="29"/>
    </row>
    <row r="2355" spans="6:9" x14ac:dyDescent="0.15">
      <c r="F2355" s="29"/>
      <c r="I2355" s="29"/>
    </row>
    <row r="2356" spans="6:9" x14ac:dyDescent="0.15">
      <c r="F2356" s="29"/>
      <c r="I2356" s="29"/>
    </row>
    <row r="2357" spans="6:9" x14ac:dyDescent="0.15">
      <c r="F2357" s="29"/>
      <c r="I2357" s="29"/>
    </row>
    <row r="2358" spans="6:9" x14ac:dyDescent="0.15">
      <c r="F2358" s="29"/>
      <c r="I2358" s="29"/>
    </row>
    <row r="2359" spans="6:9" x14ac:dyDescent="0.15">
      <c r="F2359" s="29"/>
      <c r="I2359" s="29"/>
    </row>
    <row r="2360" spans="6:9" x14ac:dyDescent="0.15">
      <c r="F2360" s="29"/>
      <c r="I2360" s="29"/>
    </row>
    <row r="2361" spans="6:9" x14ac:dyDescent="0.15">
      <c r="F2361" s="29"/>
      <c r="I2361" s="29"/>
    </row>
    <row r="2362" spans="6:9" x14ac:dyDescent="0.15">
      <c r="F2362" s="29"/>
      <c r="I2362" s="29"/>
    </row>
    <row r="2363" spans="6:9" x14ac:dyDescent="0.15">
      <c r="F2363" s="29"/>
      <c r="I2363" s="29"/>
    </row>
    <row r="2364" spans="6:9" x14ac:dyDescent="0.15">
      <c r="F2364" s="29"/>
      <c r="I2364" s="29"/>
    </row>
    <row r="2365" spans="6:9" x14ac:dyDescent="0.15">
      <c r="F2365" s="29"/>
      <c r="I2365" s="29"/>
    </row>
    <row r="2366" spans="6:9" x14ac:dyDescent="0.15">
      <c r="F2366" s="29"/>
      <c r="I2366" s="29"/>
    </row>
    <row r="2367" spans="6:9" x14ac:dyDescent="0.15">
      <c r="F2367" s="29"/>
      <c r="I2367" s="29"/>
    </row>
    <row r="2368" spans="6:9" x14ac:dyDescent="0.15">
      <c r="F2368" s="29"/>
      <c r="I2368" s="29"/>
    </row>
    <row r="2369" spans="6:9" x14ac:dyDescent="0.15">
      <c r="F2369" s="29"/>
      <c r="I2369" s="29"/>
    </row>
    <row r="2370" spans="6:9" x14ac:dyDescent="0.15">
      <c r="F2370" s="29"/>
      <c r="I2370" s="29"/>
    </row>
    <row r="2371" spans="6:9" x14ac:dyDescent="0.15">
      <c r="F2371" s="29"/>
      <c r="I2371" s="29"/>
    </row>
    <row r="2372" spans="6:9" x14ac:dyDescent="0.15">
      <c r="F2372" s="29"/>
      <c r="I2372" s="29"/>
    </row>
    <row r="2373" spans="6:9" x14ac:dyDescent="0.15">
      <c r="F2373" s="29"/>
      <c r="I2373" s="29"/>
    </row>
    <row r="2374" spans="6:9" x14ac:dyDescent="0.15">
      <c r="F2374" s="29"/>
      <c r="I2374" s="29"/>
    </row>
    <row r="2375" spans="6:9" x14ac:dyDescent="0.15">
      <c r="F2375" s="29"/>
      <c r="I2375" s="29"/>
    </row>
    <row r="2376" spans="6:9" x14ac:dyDescent="0.15">
      <c r="F2376" s="29"/>
      <c r="I2376" s="29"/>
    </row>
    <row r="2377" spans="6:9" x14ac:dyDescent="0.15">
      <c r="F2377" s="29"/>
      <c r="I2377" s="29"/>
    </row>
    <row r="2378" spans="6:9" x14ac:dyDescent="0.15">
      <c r="F2378" s="29"/>
      <c r="I2378" s="29"/>
    </row>
    <row r="2379" spans="6:9" x14ac:dyDescent="0.15">
      <c r="F2379" s="29"/>
      <c r="I2379" s="29"/>
    </row>
    <row r="2380" spans="6:9" x14ac:dyDescent="0.15">
      <c r="F2380" s="29"/>
      <c r="I2380" s="29"/>
    </row>
    <row r="2381" spans="6:9" x14ac:dyDescent="0.15">
      <c r="F2381" s="29"/>
      <c r="I2381" s="29"/>
    </row>
    <row r="2382" spans="6:9" x14ac:dyDescent="0.15">
      <c r="F2382" s="29"/>
      <c r="I2382" s="29"/>
    </row>
    <row r="2383" spans="6:9" x14ac:dyDescent="0.15">
      <c r="F2383" s="29"/>
      <c r="I2383" s="29"/>
    </row>
    <row r="2384" spans="6:9" x14ac:dyDescent="0.15">
      <c r="F2384" s="29"/>
      <c r="I2384" s="29"/>
    </row>
    <row r="2385" spans="6:9" x14ac:dyDescent="0.15">
      <c r="F2385" s="29"/>
      <c r="I2385" s="29"/>
    </row>
    <row r="2386" spans="6:9" x14ac:dyDescent="0.15">
      <c r="F2386" s="29"/>
      <c r="I2386" s="29"/>
    </row>
    <row r="2387" spans="6:9" x14ac:dyDescent="0.15">
      <c r="F2387" s="29"/>
      <c r="I2387" s="29"/>
    </row>
    <row r="2388" spans="6:9" x14ac:dyDescent="0.15">
      <c r="F2388" s="29"/>
      <c r="I2388" s="29"/>
    </row>
    <row r="2389" spans="6:9" x14ac:dyDescent="0.15">
      <c r="F2389" s="29"/>
      <c r="I2389" s="29"/>
    </row>
    <row r="2390" spans="6:9" x14ac:dyDescent="0.15">
      <c r="F2390" s="29"/>
      <c r="I2390" s="29"/>
    </row>
    <row r="2391" spans="6:9" x14ac:dyDescent="0.15">
      <c r="F2391" s="29"/>
      <c r="I2391" s="29"/>
    </row>
    <row r="2392" spans="6:9" x14ac:dyDescent="0.15">
      <c r="F2392" s="29"/>
      <c r="I2392" s="29"/>
    </row>
    <row r="2393" spans="6:9" x14ac:dyDescent="0.15">
      <c r="F2393" s="29"/>
      <c r="I2393" s="29"/>
    </row>
    <row r="2394" spans="6:9" x14ac:dyDescent="0.15">
      <c r="F2394" s="29"/>
      <c r="I2394" s="29"/>
    </row>
    <row r="2395" spans="6:9" x14ac:dyDescent="0.15">
      <c r="F2395" s="29"/>
      <c r="I2395" s="29"/>
    </row>
    <row r="2396" spans="6:9" x14ac:dyDescent="0.15">
      <c r="F2396" s="29"/>
      <c r="I2396" s="29"/>
    </row>
    <row r="2397" spans="6:9" x14ac:dyDescent="0.15">
      <c r="F2397" s="29"/>
      <c r="I2397" s="29"/>
    </row>
    <row r="2398" spans="6:9" x14ac:dyDescent="0.15">
      <c r="F2398" s="29"/>
      <c r="I2398" s="29"/>
    </row>
    <row r="2399" spans="6:9" x14ac:dyDescent="0.15">
      <c r="F2399" s="29"/>
      <c r="I2399" s="29"/>
    </row>
    <row r="2400" spans="6:9" x14ac:dyDescent="0.15">
      <c r="F2400" s="29"/>
      <c r="I2400" s="29"/>
    </row>
    <row r="2401" spans="6:9" x14ac:dyDescent="0.15">
      <c r="F2401" s="29"/>
      <c r="I2401" s="29"/>
    </row>
    <row r="2402" spans="6:9" x14ac:dyDescent="0.15">
      <c r="F2402" s="29"/>
      <c r="I2402" s="29"/>
    </row>
    <row r="2403" spans="6:9" x14ac:dyDescent="0.15">
      <c r="F2403" s="29"/>
      <c r="I2403" s="29"/>
    </row>
    <row r="2404" spans="6:9" x14ac:dyDescent="0.15">
      <c r="F2404" s="29"/>
      <c r="I2404" s="29"/>
    </row>
    <row r="2405" spans="6:9" x14ac:dyDescent="0.15">
      <c r="F2405" s="29"/>
      <c r="I2405" s="29"/>
    </row>
    <row r="2406" spans="6:9" x14ac:dyDescent="0.15">
      <c r="F2406" s="29"/>
      <c r="I2406" s="29"/>
    </row>
    <row r="2407" spans="6:9" x14ac:dyDescent="0.15">
      <c r="F2407" s="29"/>
      <c r="I2407" s="29"/>
    </row>
    <row r="2408" spans="6:9" x14ac:dyDescent="0.15">
      <c r="F2408" s="29"/>
      <c r="I2408" s="29"/>
    </row>
    <row r="2409" spans="6:9" x14ac:dyDescent="0.15">
      <c r="F2409" s="29"/>
      <c r="I2409" s="29"/>
    </row>
    <row r="2410" spans="6:9" x14ac:dyDescent="0.15">
      <c r="F2410" s="29"/>
      <c r="I2410" s="29"/>
    </row>
    <row r="2411" spans="6:9" x14ac:dyDescent="0.15">
      <c r="F2411" s="29"/>
      <c r="I2411" s="29"/>
    </row>
    <row r="2412" spans="6:9" x14ac:dyDescent="0.15">
      <c r="F2412" s="29"/>
      <c r="I2412" s="29"/>
    </row>
    <row r="2413" spans="6:9" x14ac:dyDescent="0.15">
      <c r="F2413" s="29"/>
      <c r="I2413" s="29"/>
    </row>
    <row r="2414" spans="6:9" x14ac:dyDescent="0.15">
      <c r="F2414" s="29"/>
      <c r="I2414" s="29"/>
    </row>
    <row r="2415" spans="6:9" x14ac:dyDescent="0.15">
      <c r="F2415" s="29"/>
      <c r="I2415" s="29"/>
    </row>
    <row r="2416" spans="6:9" x14ac:dyDescent="0.15">
      <c r="F2416" s="29"/>
      <c r="I2416" s="29"/>
    </row>
    <row r="2417" spans="6:9" x14ac:dyDescent="0.15">
      <c r="F2417" s="29"/>
      <c r="I2417" s="29"/>
    </row>
    <row r="2418" spans="6:9" x14ac:dyDescent="0.15">
      <c r="F2418" s="29"/>
      <c r="I2418" s="29"/>
    </row>
    <row r="2419" spans="6:9" x14ac:dyDescent="0.15">
      <c r="F2419" s="29"/>
      <c r="I2419" s="29"/>
    </row>
    <row r="2420" spans="6:9" x14ac:dyDescent="0.15">
      <c r="F2420" s="29"/>
      <c r="I2420" s="29"/>
    </row>
    <row r="2421" spans="6:9" x14ac:dyDescent="0.15">
      <c r="F2421" s="29"/>
      <c r="I2421" s="29"/>
    </row>
    <row r="2422" spans="6:9" x14ac:dyDescent="0.15">
      <c r="F2422" s="29"/>
      <c r="I2422" s="29"/>
    </row>
    <row r="2423" spans="6:9" x14ac:dyDescent="0.15">
      <c r="F2423" s="29"/>
      <c r="I2423" s="29"/>
    </row>
    <row r="2424" spans="6:9" x14ac:dyDescent="0.15">
      <c r="F2424" s="29"/>
      <c r="I2424" s="29"/>
    </row>
    <row r="2425" spans="6:9" x14ac:dyDescent="0.15">
      <c r="F2425" s="29"/>
      <c r="I2425" s="29"/>
    </row>
    <row r="2426" spans="6:9" x14ac:dyDescent="0.15">
      <c r="F2426" s="29"/>
      <c r="I2426" s="29"/>
    </row>
    <row r="2427" spans="6:9" x14ac:dyDescent="0.15">
      <c r="F2427" s="29"/>
      <c r="I2427" s="29"/>
    </row>
    <row r="2428" spans="6:9" x14ac:dyDescent="0.15">
      <c r="F2428" s="29"/>
      <c r="I2428" s="29"/>
    </row>
    <row r="2429" spans="6:9" x14ac:dyDescent="0.15">
      <c r="F2429" s="29"/>
      <c r="I2429" s="29"/>
    </row>
    <row r="2430" spans="6:9" x14ac:dyDescent="0.15">
      <c r="F2430" s="29"/>
      <c r="I2430" s="29"/>
    </row>
    <row r="2431" spans="6:9" x14ac:dyDescent="0.15">
      <c r="F2431" s="29"/>
      <c r="I2431" s="29"/>
    </row>
    <row r="2432" spans="6:9" x14ac:dyDescent="0.15">
      <c r="F2432" s="29"/>
      <c r="I2432" s="29"/>
    </row>
    <row r="2433" spans="6:9" x14ac:dyDescent="0.15">
      <c r="F2433" s="29"/>
      <c r="I2433" s="29"/>
    </row>
    <row r="2434" spans="6:9" x14ac:dyDescent="0.15">
      <c r="F2434" s="29"/>
      <c r="I2434" s="29"/>
    </row>
    <row r="2435" spans="6:9" x14ac:dyDescent="0.15">
      <c r="F2435" s="29"/>
      <c r="I2435" s="29"/>
    </row>
    <row r="2436" spans="6:9" x14ac:dyDescent="0.15">
      <c r="F2436" s="29"/>
      <c r="I2436" s="29"/>
    </row>
    <row r="2437" spans="6:9" x14ac:dyDescent="0.15">
      <c r="F2437" s="29"/>
      <c r="I2437" s="29"/>
    </row>
    <row r="2438" spans="6:9" x14ac:dyDescent="0.15">
      <c r="F2438" s="29"/>
      <c r="I2438" s="29"/>
    </row>
    <row r="2439" spans="6:9" x14ac:dyDescent="0.15">
      <c r="F2439" s="29"/>
      <c r="I2439" s="29"/>
    </row>
    <row r="2440" spans="6:9" x14ac:dyDescent="0.15">
      <c r="F2440" s="29"/>
      <c r="I2440" s="29"/>
    </row>
    <row r="2441" spans="6:9" x14ac:dyDescent="0.15">
      <c r="F2441" s="29"/>
      <c r="I2441" s="29"/>
    </row>
    <row r="2442" spans="6:9" x14ac:dyDescent="0.15">
      <c r="F2442" s="29"/>
      <c r="I2442" s="29"/>
    </row>
    <row r="2443" spans="6:9" x14ac:dyDescent="0.15">
      <c r="F2443" s="29"/>
      <c r="I2443" s="29"/>
    </row>
    <row r="2444" spans="6:9" x14ac:dyDescent="0.15">
      <c r="F2444" s="29"/>
      <c r="I2444" s="29"/>
    </row>
    <row r="2445" spans="6:9" x14ac:dyDescent="0.15">
      <c r="F2445" s="29"/>
      <c r="I2445" s="29"/>
    </row>
    <row r="2446" spans="6:9" x14ac:dyDescent="0.15">
      <c r="F2446" s="29"/>
      <c r="I2446" s="29"/>
    </row>
    <row r="2447" spans="6:9" x14ac:dyDescent="0.15">
      <c r="F2447" s="29"/>
      <c r="I2447" s="29"/>
    </row>
    <row r="2448" spans="6:9" x14ac:dyDescent="0.15">
      <c r="F2448" s="29"/>
      <c r="I2448" s="29"/>
    </row>
    <row r="2449" spans="6:9" x14ac:dyDescent="0.15">
      <c r="F2449" s="29"/>
      <c r="I2449" s="29"/>
    </row>
    <row r="2450" spans="6:9" x14ac:dyDescent="0.15">
      <c r="F2450" s="29"/>
      <c r="I2450" s="29"/>
    </row>
    <row r="2451" spans="6:9" x14ac:dyDescent="0.15">
      <c r="F2451" s="29"/>
      <c r="I2451" s="29"/>
    </row>
    <row r="2452" spans="6:9" x14ac:dyDescent="0.15">
      <c r="F2452" s="29"/>
      <c r="I2452" s="29"/>
    </row>
    <row r="2453" spans="6:9" x14ac:dyDescent="0.15">
      <c r="F2453" s="29"/>
      <c r="I2453" s="29"/>
    </row>
    <row r="2454" spans="6:9" x14ac:dyDescent="0.15">
      <c r="F2454" s="29"/>
      <c r="I2454" s="29"/>
    </row>
    <row r="2455" spans="6:9" x14ac:dyDescent="0.15">
      <c r="F2455" s="29"/>
      <c r="I2455" s="29"/>
    </row>
    <row r="2456" spans="6:9" x14ac:dyDescent="0.15">
      <c r="F2456" s="29"/>
      <c r="I2456" s="29"/>
    </row>
    <row r="2457" spans="6:9" x14ac:dyDescent="0.15">
      <c r="F2457" s="29"/>
      <c r="I2457" s="29"/>
    </row>
    <row r="2458" spans="6:9" x14ac:dyDescent="0.15">
      <c r="F2458" s="29"/>
      <c r="I2458" s="29"/>
    </row>
    <row r="2459" spans="6:9" x14ac:dyDescent="0.15">
      <c r="F2459" s="29"/>
      <c r="I2459" s="29"/>
    </row>
    <row r="2460" spans="6:9" x14ac:dyDescent="0.15">
      <c r="F2460" s="29"/>
      <c r="I2460" s="29"/>
    </row>
    <row r="2461" spans="6:9" x14ac:dyDescent="0.15">
      <c r="F2461" s="29"/>
      <c r="I2461" s="29"/>
    </row>
    <row r="2462" spans="6:9" x14ac:dyDescent="0.15">
      <c r="F2462" s="29"/>
      <c r="I2462" s="29"/>
    </row>
    <row r="2463" spans="6:9" x14ac:dyDescent="0.15">
      <c r="F2463" s="29"/>
      <c r="I2463" s="29"/>
    </row>
    <row r="2464" spans="6:9" x14ac:dyDescent="0.15">
      <c r="F2464" s="29"/>
      <c r="I2464" s="29"/>
    </row>
    <row r="2465" spans="6:9" x14ac:dyDescent="0.15">
      <c r="F2465" s="29"/>
      <c r="I2465" s="29"/>
    </row>
    <row r="2466" spans="6:9" x14ac:dyDescent="0.15">
      <c r="F2466" s="29"/>
      <c r="I2466" s="29"/>
    </row>
    <row r="2467" spans="6:9" x14ac:dyDescent="0.15">
      <c r="F2467" s="29"/>
      <c r="I2467" s="29"/>
    </row>
    <row r="2468" spans="6:9" x14ac:dyDescent="0.15">
      <c r="F2468" s="29"/>
      <c r="I2468" s="29"/>
    </row>
    <row r="2469" spans="6:9" x14ac:dyDescent="0.15">
      <c r="F2469" s="29"/>
      <c r="I2469" s="29"/>
    </row>
    <row r="2470" spans="6:9" x14ac:dyDescent="0.15">
      <c r="F2470" s="29"/>
      <c r="I2470" s="29"/>
    </row>
    <row r="2471" spans="6:9" x14ac:dyDescent="0.15">
      <c r="F2471" s="29"/>
      <c r="I2471" s="29"/>
    </row>
    <row r="2472" spans="6:9" x14ac:dyDescent="0.15">
      <c r="F2472" s="29"/>
      <c r="I2472" s="29"/>
    </row>
    <row r="2473" spans="6:9" x14ac:dyDescent="0.15">
      <c r="F2473" s="29"/>
      <c r="I2473" s="29"/>
    </row>
    <row r="2474" spans="6:9" x14ac:dyDescent="0.15">
      <c r="F2474" s="29"/>
      <c r="I2474" s="29"/>
    </row>
    <row r="2475" spans="6:9" x14ac:dyDescent="0.15">
      <c r="F2475" s="29"/>
      <c r="I2475" s="29"/>
    </row>
    <row r="2476" spans="6:9" x14ac:dyDescent="0.15">
      <c r="F2476" s="29"/>
      <c r="I2476" s="29"/>
    </row>
    <row r="2477" spans="6:9" x14ac:dyDescent="0.15">
      <c r="F2477" s="29"/>
      <c r="I2477" s="29"/>
    </row>
    <row r="2478" spans="6:9" x14ac:dyDescent="0.15">
      <c r="F2478" s="29"/>
      <c r="I2478" s="29"/>
    </row>
    <row r="2479" spans="6:9" x14ac:dyDescent="0.15">
      <c r="F2479" s="29"/>
      <c r="I2479" s="29"/>
    </row>
    <row r="2480" spans="6:9" x14ac:dyDescent="0.15">
      <c r="F2480" s="29"/>
      <c r="I2480" s="29"/>
    </row>
    <row r="2481" spans="6:9" x14ac:dyDescent="0.15">
      <c r="F2481" s="29"/>
      <c r="I2481" s="29"/>
    </row>
    <row r="2482" spans="6:9" x14ac:dyDescent="0.15">
      <c r="F2482" s="29"/>
      <c r="I2482" s="29"/>
    </row>
    <row r="2483" spans="6:9" x14ac:dyDescent="0.15">
      <c r="F2483" s="29"/>
      <c r="I2483" s="29"/>
    </row>
    <row r="2484" spans="6:9" x14ac:dyDescent="0.15">
      <c r="F2484" s="29"/>
      <c r="I2484" s="29"/>
    </row>
    <row r="2485" spans="6:9" x14ac:dyDescent="0.15">
      <c r="F2485" s="29"/>
      <c r="I2485" s="29"/>
    </row>
    <row r="2486" spans="6:9" x14ac:dyDescent="0.15">
      <c r="F2486" s="29"/>
      <c r="I2486" s="29"/>
    </row>
    <row r="2487" spans="6:9" x14ac:dyDescent="0.15">
      <c r="F2487" s="29"/>
      <c r="I2487" s="29"/>
    </row>
    <row r="2488" spans="6:9" x14ac:dyDescent="0.15">
      <c r="F2488" s="29"/>
      <c r="I2488" s="29"/>
    </row>
    <row r="2489" spans="6:9" x14ac:dyDescent="0.15">
      <c r="F2489" s="29"/>
      <c r="I2489" s="29"/>
    </row>
    <row r="2490" spans="6:9" x14ac:dyDescent="0.15">
      <c r="F2490" s="29"/>
      <c r="I2490" s="29"/>
    </row>
    <row r="2491" spans="6:9" x14ac:dyDescent="0.15">
      <c r="F2491" s="29"/>
      <c r="I2491" s="29"/>
    </row>
    <row r="2492" spans="6:9" x14ac:dyDescent="0.15">
      <c r="F2492" s="29"/>
      <c r="I2492" s="29"/>
    </row>
    <row r="2493" spans="6:9" x14ac:dyDescent="0.15">
      <c r="F2493" s="29"/>
      <c r="I2493" s="29"/>
    </row>
    <row r="2494" spans="6:9" x14ac:dyDescent="0.15">
      <c r="F2494" s="29"/>
      <c r="I2494" s="29"/>
    </row>
    <row r="2495" spans="6:9" x14ac:dyDescent="0.15">
      <c r="F2495" s="29"/>
      <c r="I2495" s="29"/>
    </row>
    <row r="2496" spans="6:9" x14ac:dyDescent="0.15">
      <c r="F2496" s="29"/>
      <c r="I2496" s="29"/>
    </row>
    <row r="2497" spans="6:9" x14ac:dyDescent="0.15">
      <c r="F2497" s="29"/>
      <c r="I2497" s="29"/>
    </row>
    <row r="2498" spans="6:9" x14ac:dyDescent="0.15">
      <c r="F2498" s="29"/>
      <c r="I2498" s="29"/>
    </row>
    <row r="2499" spans="6:9" x14ac:dyDescent="0.15">
      <c r="F2499" s="29"/>
      <c r="I2499" s="29"/>
    </row>
    <row r="2500" spans="6:9" x14ac:dyDescent="0.15">
      <c r="F2500" s="29"/>
      <c r="I2500" s="29"/>
    </row>
    <row r="2501" spans="6:9" x14ac:dyDescent="0.15">
      <c r="F2501" s="29"/>
      <c r="I2501" s="29"/>
    </row>
    <row r="2502" spans="6:9" x14ac:dyDescent="0.15">
      <c r="F2502" s="29"/>
      <c r="I2502" s="29"/>
    </row>
    <row r="2503" spans="6:9" x14ac:dyDescent="0.15">
      <c r="F2503" s="29"/>
      <c r="I2503" s="29"/>
    </row>
    <row r="2504" spans="6:9" x14ac:dyDescent="0.15">
      <c r="F2504" s="29"/>
      <c r="I2504" s="29"/>
    </row>
    <row r="2505" spans="6:9" x14ac:dyDescent="0.15">
      <c r="F2505" s="29"/>
      <c r="I2505" s="29"/>
    </row>
    <row r="2506" spans="6:9" x14ac:dyDescent="0.15">
      <c r="F2506" s="29"/>
      <c r="I2506" s="29"/>
    </row>
    <row r="2507" spans="6:9" x14ac:dyDescent="0.15">
      <c r="F2507" s="29"/>
      <c r="I2507" s="29"/>
    </row>
    <row r="2508" spans="6:9" x14ac:dyDescent="0.15">
      <c r="F2508" s="29"/>
      <c r="I2508" s="29"/>
    </row>
    <row r="2509" spans="6:9" x14ac:dyDescent="0.15">
      <c r="F2509" s="29"/>
      <c r="I2509" s="29"/>
    </row>
    <row r="2510" spans="6:9" x14ac:dyDescent="0.15">
      <c r="F2510" s="29"/>
      <c r="I2510" s="29"/>
    </row>
    <row r="2511" spans="6:9" x14ac:dyDescent="0.15">
      <c r="F2511" s="29"/>
      <c r="I2511" s="29"/>
    </row>
    <row r="2512" spans="6:9" x14ac:dyDescent="0.15">
      <c r="F2512" s="29"/>
      <c r="I2512" s="29"/>
    </row>
    <row r="2513" spans="6:9" x14ac:dyDescent="0.15">
      <c r="F2513" s="29"/>
      <c r="I2513" s="29"/>
    </row>
    <row r="2514" spans="6:9" x14ac:dyDescent="0.15">
      <c r="F2514" s="29"/>
      <c r="I2514" s="29"/>
    </row>
    <row r="2515" spans="6:9" x14ac:dyDescent="0.15">
      <c r="F2515" s="29"/>
      <c r="I2515" s="29"/>
    </row>
    <row r="2516" spans="6:9" x14ac:dyDescent="0.15">
      <c r="F2516" s="29"/>
      <c r="I2516" s="29"/>
    </row>
    <row r="2517" spans="6:9" x14ac:dyDescent="0.15">
      <c r="F2517" s="29"/>
      <c r="I2517" s="29"/>
    </row>
    <row r="2518" spans="6:9" x14ac:dyDescent="0.15">
      <c r="F2518" s="29"/>
      <c r="I2518" s="29"/>
    </row>
    <row r="2519" spans="6:9" x14ac:dyDescent="0.15">
      <c r="F2519" s="29"/>
      <c r="I2519" s="29"/>
    </row>
    <row r="2520" spans="6:9" x14ac:dyDescent="0.15">
      <c r="F2520" s="29"/>
      <c r="I2520" s="29"/>
    </row>
    <row r="2521" spans="6:9" x14ac:dyDescent="0.15">
      <c r="F2521" s="29"/>
      <c r="I2521" s="29"/>
    </row>
    <row r="2522" spans="6:9" x14ac:dyDescent="0.15">
      <c r="F2522" s="29"/>
      <c r="I2522" s="29"/>
    </row>
    <row r="2523" spans="6:9" x14ac:dyDescent="0.15">
      <c r="F2523" s="29"/>
      <c r="I2523" s="29"/>
    </row>
    <row r="2524" spans="6:9" x14ac:dyDescent="0.15">
      <c r="F2524" s="29"/>
      <c r="I2524" s="29"/>
    </row>
    <row r="2525" spans="6:9" x14ac:dyDescent="0.15">
      <c r="F2525" s="29"/>
      <c r="I2525" s="29"/>
    </row>
    <row r="2526" spans="6:9" x14ac:dyDescent="0.15">
      <c r="F2526" s="29"/>
      <c r="I2526" s="29"/>
    </row>
    <row r="2527" spans="6:9" x14ac:dyDescent="0.15">
      <c r="F2527" s="29"/>
      <c r="I2527" s="29"/>
    </row>
    <row r="2528" spans="6:9" x14ac:dyDescent="0.15">
      <c r="F2528" s="29"/>
      <c r="I2528" s="29"/>
    </row>
    <row r="2529" spans="6:9" x14ac:dyDescent="0.15">
      <c r="F2529" s="29"/>
      <c r="I2529" s="29"/>
    </row>
    <row r="2530" spans="6:9" x14ac:dyDescent="0.15">
      <c r="F2530" s="29"/>
      <c r="I2530" s="29"/>
    </row>
    <row r="2531" spans="6:9" x14ac:dyDescent="0.15">
      <c r="F2531" s="29"/>
      <c r="I2531" s="29"/>
    </row>
    <row r="2532" spans="6:9" x14ac:dyDescent="0.15">
      <c r="F2532" s="29"/>
      <c r="I2532" s="29"/>
    </row>
    <row r="2533" spans="6:9" x14ac:dyDescent="0.15">
      <c r="F2533" s="29"/>
      <c r="I2533" s="29"/>
    </row>
    <row r="2534" spans="6:9" x14ac:dyDescent="0.15">
      <c r="F2534" s="29"/>
      <c r="I2534" s="29"/>
    </row>
    <row r="2535" spans="6:9" x14ac:dyDescent="0.15">
      <c r="F2535" s="29"/>
      <c r="I2535" s="29"/>
    </row>
    <row r="2536" spans="6:9" x14ac:dyDescent="0.15">
      <c r="F2536" s="29"/>
      <c r="I2536" s="29"/>
    </row>
    <row r="2537" spans="6:9" x14ac:dyDescent="0.15">
      <c r="F2537" s="29"/>
      <c r="I2537" s="29"/>
    </row>
    <row r="2538" spans="6:9" x14ac:dyDescent="0.15">
      <c r="F2538" s="29"/>
      <c r="I2538" s="29"/>
    </row>
    <row r="2539" spans="6:9" x14ac:dyDescent="0.15">
      <c r="F2539" s="29"/>
      <c r="I2539" s="29"/>
    </row>
    <row r="2540" spans="6:9" x14ac:dyDescent="0.15">
      <c r="F2540" s="29"/>
      <c r="I2540" s="29"/>
    </row>
    <row r="2541" spans="6:9" x14ac:dyDescent="0.15">
      <c r="F2541" s="29"/>
      <c r="I2541" s="29"/>
    </row>
    <row r="2542" spans="6:9" x14ac:dyDescent="0.15">
      <c r="F2542" s="29"/>
      <c r="I2542" s="29"/>
    </row>
    <row r="2543" spans="6:9" x14ac:dyDescent="0.15">
      <c r="F2543" s="29"/>
      <c r="I2543" s="29"/>
    </row>
    <row r="2544" spans="6:9" x14ac:dyDescent="0.15">
      <c r="F2544" s="29"/>
      <c r="I2544" s="29"/>
    </row>
    <row r="2545" spans="6:9" x14ac:dyDescent="0.15">
      <c r="F2545" s="29"/>
      <c r="I2545" s="29"/>
    </row>
    <row r="2546" spans="6:9" x14ac:dyDescent="0.15">
      <c r="F2546" s="29"/>
      <c r="I2546" s="29"/>
    </row>
    <row r="2547" spans="6:9" x14ac:dyDescent="0.15">
      <c r="F2547" s="29"/>
      <c r="I2547" s="29"/>
    </row>
    <row r="2548" spans="6:9" x14ac:dyDescent="0.15">
      <c r="F2548" s="29"/>
      <c r="I2548" s="29"/>
    </row>
    <row r="2549" spans="6:9" x14ac:dyDescent="0.15">
      <c r="F2549" s="29"/>
      <c r="I2549" s="29"/>
    </row>
    <row r="2550" spans="6:9" x14ac:dyDescent="0.15">
      <c r="F2550" s="29"/>
      <c r="I2550" s="29"/>
    </row>
    <row r="2551" spans="6:9" x14ac:dyDescent="0.15">
      <c r="F2551" s="29"/>
      <c r="I2551" s="29"/>
    </row>
    <row r="2552" spans="6:9" x14ac:dyDescent="0.15">
      <c r="F2552" s="29"/>
      <c r="I2552" s="29"/>
    </row>
    <row r="2553" spans="6:9" x14ac:dyDescent="0.15">
      <c r="F2553" s="29"/>
      <c r="I2553" s="29"/>
    </row>
    <row r="2554" spans="6:9" x14ac:dyDescent="0.15">
      <c r="F2554" s="29"/>
      <c r="I2554" s="29"/>
    </row>
    <row r="2555" spans="6:9" x14ac:dyDescent="0.15">
      <c r="F2555" s="29"/>
      <c r="I2555" s="29"/>
    </row>
    <row r="2556" spans="6:9" x14ac:dyDescent="0.15">
      <c r="F2556" s="29"/>
      <c r="I2556" s="29"/>
    </row>
    <row r="2557" spans="6:9" x14ac:dyDescent="0.15">
      <c r="F2557" s="29"/>
      <c r="I2557" s="29"/>
    </row>
    <row r="2558" spans="6:9" x14ac:dyDescent="0.15">
      <c r="F2558" s="29"/>
      <c r="I2558" s="29"/>
    </row>
    <row r="2559" spans="6:9" x14ac:dyDescent="0.15">
      <c r="F2559" s="29"/>
      <c r="I2559" s="29"/>
    </row>
    <row r="2560" spans="6:9" x14ac:dyDescent="0.15">
      <c r="F2560" s="29"/>
      <c r="I2560" s="29"/>
    </row>
    <row r="2561" spans="6:9" x14ac:dyDescent="0.15">
      <c r="F2561" s="29"/>
      <c r="I2561" s="29"/>
    </row>
    <row r="2562" spans="6:9" x14ac:dyDescent="0.15">
      <c r="F2562" s="29"/>
      <c r="I2562" s="29"/>
    </row>
    <row r="2563" spans="6:9" x14ac:dyDescent="0.15">
      <c r="F2563" s="29"/>
      <c r="I2563" s="29"/>
    </row>
    <row r="2564" spans="6:9" x14ac:dyDescent="0.15">
      <c r="F2564" s="29"/>
      <c r="I2564" s="29"/>
    </row>
    <row r="2565" spans="6:9" x14ac:dyDescent="0.15">
      <c r="F2565" s="29"/>
      <c r="I2565" s="29"/>
    </row>
    <row r="2566" spans="6:9" x14ac:dyDescent="0.15">
      <c r="F2566" s="29"/>
      <c r="I2566" s="29"/>
    </row>
    <row r="2567" spans="6:9" x14ac:dyDescent="0.15">
      <c r="F2567" s="29"/>
      <c r="I2567" s="29"/>
    </row>
    <row r="2568" spans="6:9" x14ac:dyDescent="0.15">
      <c r="F2568" s="29"/>
      <c r="I2568" s="29"/>
    </row>
    <row r="2569" spans="6:9" x14ac:dyDescent="0.15">
      <c r="F2569" s="29"/>
      <c r="I2569" s="29"/>
    </row>
    <row r="2570" spans="6:9" x14ac:dyDescent="0.15">
      <c r="F2570" s="29"/>
      <c r="I2570" s="29"/>
    </row>
    <row r="2571" spans="6:9" x14ac:dyDescent="0.15">
      <c r="F2571" s="29"/>
      <c r="I2571" s="29"/>
    </row>
    <row r="2572" spans="6:9" x14ac:dyDescent="0.15">
      <c r="F2572" s="29"/>
      <c r="I2572" s="29"/>
    </row>
    <row r="2573" spans="6:9" x14ac:dyDescent="0.15">
      <c r="F2573" s="29"/>
      <c r="I2573" s="29"/>
    </row>
    <row r="2574" spans="6:9" x14ac:dyDescent="0.15">
      <c r="F2574" s="29"/>
      <c r="I2574" s="29"/>
    </row>
    <row r="2575" spans="6:9" x14ac:dyDescent="0.15">
      <c r="F2575" s="29"/>
      <c r="I2575" s="29"/>
    </row>
    <row r="2576" spans="6:9" x14ac:dyDescent="0.15">
      <c r="F2576" s="29"/>
      <c r="I2576" s="29"/>
    </row>
    <row r="2577" spans="6:9" x14ac:dyDescent="0.15">
      <c r="F2577" s="29"/>
      <c r="I2577" s="29"/>
    </row>
    <row r="2578" spans="6:9" x14ac:dyDescent="0.15">
      <c r="F2578" s="29"/>
      <c r="I2578" s="29"/>
    </row>
    <row r="2579" spans="6:9" x14ac:dyDescent="0.15">
      <c r="F2579" s="29"/>
      <c r="I2579" s="29"/>
    </row>
    <row r="2580" spans="6:9" x14ac:dyDescent="0.15">
      <c r="F2580" s="29"/>
      <c r="I2580" s="29"/>
    </row>
    <row r="2581" spans="6:9" x14ac:dyDescent="0.15">
      <c r="F2581" s="29"/>
      <c r="I2581" s="29"/>
    </row>
    <row r="2582" spans="6:9" x14ac:dyDescent="0.15">
      <c r="F2582" s="29"/>
      <c r="I2582" s="29"/>
    </row>
    <row r="2583" spans="6:9" x14ac:dyDescent="0.15">
      <c r="F2583" s="29"/>
      <c r="I2583" s="29"/>
    </row>
    <row r="2584" spans="6:9" x14ac:dyDescent="0.15">
      <c r="F2584" s="29"/>
      <c r="I2584" s="29"/>
    </row>
    <row r="2585" spans="6:9" x14ac:dyDescent="0.15">
      <c r="F2585" s="29"/>
      <c r="I2585" s="29"/>
    </row>
    <row r="2586" spans="6:9" x14ac:dyDescent="0.15">
      <c r="F2586" s="29"/>
      <c r="I2586" s="29"/>
    </row>
    <row r="2587" spans="6:9" x14ac:dyDescent="0.15">
      <c r="F2587" s="29"/>
      <c r="I2587" s="29"/>
    </row>
    <row r="2588" spans="6:9" x14ac:dyDescent="0.15">
      <c r="F2588" s="29"/>
      <c r="I2588" s="29"/>
    </row>
    <row r="2589" spans="6:9" x14ac:dyDescent="0.15">
      <c r="F2589" s="29"/>
      <c r="I2589" s="29"/>
    </row>
    <row r="2590" spans="6:9" x14ac:dyDescent="0.15">
      <c r="F2590" s="29"/>
      <c r="I2590" s="29"/>
    </row>
    <row r="2591" spans="6:9" x14ac:dyDescent="0.15">
      <c r="F2591" s="29"/>
      <c r="I2591" s="29"/>
    </row>
    <row r="2592" spans="6:9" x14ac:dyDescent="0.15">
      <c r="F2592" s="29"/>
      <c r="I2592" s="29"/>
    </row>
    <row r="2593" spans="6:9" x14ac:dyDescent="0.15">
      <c r="F2593" s="29"/>
      <c r="I2593" s="29"/>
    </row>
    <row r="2594" spans="6:9" x14ac:dyDescent="0.15">
      <c r="F2594" s="29"/>
      <c r="I2594" s="29"/>
    </row>
    <row r="2595" spans="6:9" x14ac:dyDescent="0.15">
      <c r="F2595" s="29"/>
      <c r="I2595" s="29"/>
    </row>
    <row r="2596" spans="6:9" x14ac:dyDescent="0.15">
      <c r="F2596" s="29"/>
      <c r="I2596" s="29"/>
    </row>
    <row r="2597" spans="6:9" x14ac:dyDescent="0.15">
      <c r="F2597" s="29"/>
      <c r="I2597" s="29"/>
    </row>
    <row r="2598" spans="6:9" x14ac:dyDescent="0.15">
      <c r="F2598" s="29"/>
      <c r="I2598" s="29"/>
    </row>
    <row r="2599" spans="6:9" x14ac:dyDescent="0.15">
      <c r="F2599" s="29"/>
      <c r="I2599" s="29"/>
    </row>
    <row r="2600" spans="6:9" x14ac:dyDescent="0.15">
      <c r="F2600" s="29"/>
      <c r="I2600" s="29"/>
    </row>
    <row r="2601" spans="6:9" x14ac:dyDescent="0.15">
      <c r="F2601" s="29"/>
      <c r="I2601" s="29"/>
    </row>
    <row r="2602" spans="6:9" x14ac:dyDescent="0.15">
      <c r="F2602" s="29"/>
      <c r="I2602" s="29"/>
    </row>
    <row r="2603" spans="6:9" x14ac:dyDescent="0.15">
      <c r="F2603" s="29"/>
      <c r="I2603" s="29"/>
    </row>
    <row r="2604" spans="6:9" x14ac:dyDescent="0.15">
      <c r="F2604" s="29"/>
      <c r="I2604" s="29"/>
    </row>
    <row r="2605" spans="6:9" x14ac:dyDescent="0.15">
      <c r="F2605" s="29"/>
      <c r="I2605" s="29"/>
    </row>
    <row r="2606" spans="6:9" x14ac:dyDescent="0.15">
      <c r="F2606" s="29"/>
      <c r="I2606" s="29"/>
    </row>
    <row r="2607" spans="6:9" x14ac:dyDescent="0.15">
      <c r="F2607" s="29"/>
      <c r="I2607" s="29"/>
    </row>
    <row r="2608" spans="6:9" x14ac:dyDescent="0.15">
      <c r="F2608" s="29"/>
      <c r="I2608" s="29"/>
    </row>
    <row r="2609" spans="6:9" x14ac:dyDescent="0.15">
      <c r="F2609" s="29"/>
      <c r="I2609" s="29"/>
    </row>
    <row r="2610" spans="6:9" x14ac:dyDescent="0.15">
      <c r="F2610" s="29"/>
      <c r="I2610" s="29"/>
    </row>
    <row r="2611" spans="6:9" x14ac:dyDescent="0.15">
      <c r="F2611" s="29"/>
      <c r="I2611" s="29"/>
    </row>
    <row r="2612" spans="6:9" x14ac:dyDescent="0.15">
      <c r="F2612" s="29"/>
      <c r="I2612" s="29"/>
    </row>
    <row r="2613" spans="6:9" x14ac:dyDescent="0.15">
      <c r="F2613" s="29"/>
      <c r="I2613" s="29"/>
    </row>
    <row r="2614" spans="6:9" x14ac:dyDescent="0.15">
      <c r="F2614" s="29"/>
      <c r="I2614" s="29"/>
    </row>
    <row r="2615" spans="6:9" x14ac:dyDescent="0.15">
      <c r="F2615" s="29"/>
      <c r="I2615" s="29"/>
    </row>
    <row r="2616" spans="6:9" x14ac:dyDescent="0.15">
      <c r="F2616" s="29"/>
      <c r="I2616" s="29"/>
    </row>
    <row r="2617" spans="6:9" x14ac:dyDescent="0.15">
      <c r="F2617" s="29"/>
      <c r="I2617" s="29"/>
    </row>
    <row r="2618" spans="6:9" x14ac:dyDescent="0.15">
      <c r="F2618" s="29"/>
      <c r="I2618" s="29"/>
    </row>
    <row r="2619" spans="6:9" x14ac:dyDescent="0.15">
      <c r="F2619" s="29"/>
      <c r="I2619" s="29"/>
    </row>
    <row r="2620" spans="6:9" x14ac:dyDescent="0.15">
      <c r="F2620" s="29"/>
      <c r="I2620" s="29"/>
    </row>
    <row r="2621" spans="6:9" x14ac:dyDescent="0.15">
      <c r="F2621" s="29"/>
      <c r="I2621" s="29"/>
    </row>
    <row r="2622" spans="6:9" x14ac:dyDescent="0.15">
      <c r="F2622" s="29"/>
      <c r="I2622" s="29"/>
    </row>
    <row r="2623" spans="6:9" x14ac:dyDescent="0.15">
      <c r="F2623" s="29"/>
      <c r="I2623" s="29"/>
    </row>
    <row r="2624" spans="6:9" x14ac:dyDescent="0.15">
      <c r="F2624" s="29"/>
      <c r="I2624" s="29"/>
    </row>
    <row r="2625" spans="6:9" x14ac:dyDescent="0.15">
      <c r="F2625" s="29"/>
      <c r="I2625" s="29"/>
    </row>
    <row r="2626" spans="6:9" x14ac:dyDescent="0.15">
      <c r="F2626" s="29"/>
      <c r="I2626" s="29"/>
    </row>
    <row r="2627" spans="6:9" x14ac:dyDescent="0.15">
      <c r="F2627" s="29"/>
      <c r="I2627" s="29"/>
    </row>
    <row r="2628" spans="6:9" x14ac:dyDescent="0.15">
      <c r="F2628" s="29"/>
      <c r="I2628" s="29"/>
    </row>
    <row r="2629" spans="6:9" x14ac:dyDescent="0.15">
      <c r="F2629" s="29"/>
      <c r="I2629" s="29"/>
    </row>
    <row r="2630" spans="6:9" x14ac:dyDescent="0.15">
      <c r="F2630" s="29"/>
      <c r="I2630" s="29"/>
    </row>
    <row r="2631" spans="6:9" x14ac:dyDescent="0.15">
      <c r="F2631" s="29"/>
      <c r="I2631" s="29"/>
    </row>
    <row r="2632" spans="6:9" x14ac:dyDescent="0.15">
      <c r="F2632" s="29"/>
      <c r="I2632" s="29"/>
    </row>
    <row r="2633" spans="6:9" x14ac:dyDescent="0.15">
      <c r="F2633" s="29"/>
      <c r="I2633" s="29"/>
    </row>
    <row r="2634" spans="6:9" x14ac:dyDescent="0.15">
      <c r="F2634" s="29"/>
      <c r="I2634" s="29"/>
    </row>
    <row r="2635" spans="6:9" x14ac:dyDescent="0.15">
      <c r="F2635" s="29"/>
      <c r="I2635" s="29"/>
    </row>
    <row r="2636" spans="6:9" x14ac:dyDescent="0.15">
      <c r="F2636" s="29"/>
      <c r="I2636" s="29"/>
    </row>
    <row r="2637" spans="6:9" x14ac:dyDescent="0.15">
      <c r="F2637" s="29"/>
      <c r="I2637" s="29"/>
    </row>
    <row r="2638" spans="6:9" x14ac:dyDescent="0.15">
      <c r="F2638" s="29"/>
      <c r="I2638" s="29"/>
    </row>
    <row r="2639" spans="6:9" x14ac:dyDescent="0.15">
      <c r="F2639" s="29"/>
      <c r="I2639" s="29"/>
    </row>
    <row r="2640" spans="6:9" x14ac:dyDescent="0.15">
      <c r="F2640" s="29"/>
      <c r="I2640" s="29"/>
    </row>
    <row r="2641" spans="6:9" x14ac:dyDescent="0.15">
      <c r="F2641" s="29"/>
      <c r="I2641" s="29"/>
    </row>
    <row r="2642" spans="6:9" x14ac:dyDescent="0.15">
      <c r="F2642" s="29"/>
      <c r="I2642" s="29"/>
    </row>
    <row r="2643" spans="6:9" x14ac:dyDescent="0.15">
      <c r="F2643" s="29"/>
      <c r="I2643" s="29"/>
    </row>
    <row r="2644" spans="6:9" x14ac:dyDescent="0.15">
      <c r="F2644" s="29"/>
      <c r="I2644" s="29"/>
    </row>
    <row r="2645" spans="6:9" x14ac:dyDescent="0.15">
      <c r="F2645" s="29"/>
      <c r="I2645" s="29"/>
    </row>
    <row r="2646" spans="6:9" x14ac:dyDescent="0.15">
      <c r="F2646" s="29"/>
      <c r="I2646" s="29"/>
    </row>
    <row r="2647" spans="6:9" x14ac:dyDescent="0.15">
      <c r="F2647" s="29"/>
      <c r="I2647" s="29"/>
    </row>
    <row r="2648" spans="6:9" x14ac:dyDescent="0.15">
      <c r="F2648" s="29"/>
      <c r="I2648" s="29"/>
    </row>
    <row r="2649" spans="6:9" x14ac:dyDescent="0.15">
      <c r="F2649" s="29"/>
      <c r="I2649" s="29"/>
    </row>
    <row r="2650" spans="6:9" x14ac:dyDescent="0.15">
      <c r="F2650" s="29"/>
      <c r="I2650" s="29"/>
    </row>
    <row r="2651" spans="6:9" x14ac:dyDescent="0.15">
      <c r="F2651" s="29"/>
      <c r="I2651" s="29"/>
    </row>
    <row r="2652" spans="6:9" x14ac:dyDescent="0.15">
      <c r="F2652" s="29"/>
      <c r="I2652" s="29"/>
    </row>
    <row r="2653" spans="6:9" x14ac:dyDescent="0.15">
      <c r="F2653" s="29"/>
      <c r="I2653" s="29"/>
    </row>
    <row r="2654" spans="6:9" x14ac:dyDescent="0.15">
      <c r="F2654" s="29"/>
      <c r="I2654" s="29"/>
    </row>
    <row r="2655" spans="6:9" x14ac:dyDescent="0.15">
      <c r="F2655" s="29"/>
      <c r="I2655" s="29"/>
    </row>
    <row r="2656" spans="6:9" x14ac:dyDescent="0.15">
      <c r="F2656" s="29"/>
      <c r="I2656" s="29"/>
    </row>
    <row r="2657" spans="6:9" x14ac:dyDescent="0.15">
      <c r="F2657" s="29"/>
      <c r="I2657" s="29"/>
    </row>
    <row r="2658" spans="6:9" x14ac:dyDescent="0.15">
      <c r="F2658" s="29"/>
      <c r="I2658" s="29"/>
    </row>
    <row r="2659" spans="6:9" x14ac:dyDescent="0.15">
      <c r="F2659" s="29"/>
      <c r="I2659" s="29"/>
    </row>
    <row r="2660" spans="6:9" x14ac:dyDescent="0.15">
      <c r="F2660" s="29"/>
      <c r="I2660" s="29"/>
    </row>
    <row r="2661" spans="6:9" x14ac:dyDescent="0.15">
      <c r="F2661" s="29"/>
      <c r="I2661" s="29"/>
    </row>
    <row r="2662" spans="6:9" x14ac:dyDescent="0.15">
      <c r="F2662" s="29"/>
      <c r="I2662" s="29"/>
    </row>
    <row r="2663" spans="6:9" x14ac:dyDescent="0.15">
      <c r="F2663" s="29"/>
      <c r="I2663" s="29"/>
    </row>
    <row r="2664" spans="6:9" x14ac:dyDescent="0.15">
      <c r="F2664" s="29"/>
      <c r="I2664" s="29"/>
    </row>
    <row r="2665" spans="6:9" x14ac:dyDescent="0.15">
      <c r="F2665" s="29"/>
      <c r="I2665" s="29"/>
    </row>
    <row r="2666" spans="6:9" x14ac:dyDescent="0.15">
      <c r="F2666" s="29"/>
      <c r="I2666" s="29"/>
    </row>
    <row r="2667" spans="6:9" x14ac:dyDescent="0.15">
      <c r="F2667" s="29"/>
      <c r="I2667" s="29"/>
    </row>
    <row r="2668" spans="6:9" x14ac:dyDescent="0.15">
      <c r="F2668" s="29"/>
      <c r="I2668" s="29"/>
    </row>
    <row r="2669" spans="6:9" x14ac:dyDescent="0.15">
      <c r="F2669" s="29"/>
      <c r="I2669" s="29"/>
    </row>
    <row r="2670" spans="6:9" x14ac:dyDescent="0.15">
      <c r="F2670" s="29"/>
      <c r="I2670" s="29"/>
    </row>
    <row r="2671" spans="6:9" x14ac:dyDescent="0.15">
      <c r="F2671" s="29"/>
      <c r="I2671" s="29"/>
    </row>
    <row r="2672" spans="6:9" x14ac:dyDescent="0.15">
      <c r="F2672" s="29"/>
      <c r="I2672" s="29"/>
    </row>
    <row r="2673" spans="6:9" x14ac:dyDescent="0.15">
      <c r="F2673" s="29"/>
      <c r="I2673" s="29"/>
    </row>
    <row r="2674" spans="6:9" x14ac:dyDescent="0.15">
      <c r="F2674" s="29"/>
      <c r="I2674" s="29"/>
    </row>
    <row r="2675" spans="6:9" x14ac:dyDescent="0.15">
      <c r="F2675" s="29"/>
      <c r="I2675" s="29"/>
    </row>
    <row r="2676" spans="6:9" x14ac:dyDescent="0.15">
      <c r="F2676" s="29"/>
      <c r="I2676" s="29"/>
    </row>
    <row r="2677" spans="6:9" x14ac:dyDescent="0.15">
      <c r="F2677" s="29"/>
      <c r="I2677" s="29"/>
    </row>
    <row r="2678" spans="6:9" x14ac:dyDescent="0.15">
      <c r="F2678" s="29"/>
      <c r="I2678" s="29"/>
    </row>
    <row r="2679" spans="6:9" x14ac:dyDescent="0.15">
      <c r="F2679" s="29"/>
      <c r="I2679" s="29"/>
    </row>
    <row r="2680" spans="6:9" x14ac:dyDescent="0.15">
      <c r="F2680" s="29"/>
      <c r="I2680" s="29"/>
    </row>
    <row r="2681" spans="6:9" x14ac:dyDescent="0.15">
      <c r="F2681" s="29"/>
      <c r="I2681" s="29"/>
    </row>
    <row r="2682" spans="6:9" x14ac:dyDescent="0.15">
      <c r="F2682" s="29"/>
      <c r="I2682" s="29"/>
    </row>
    <row r="2683" spans="6:9" x14ac:dyDescent="0.15">
      <c r="F2683" s="29"/>
      <c r="I2683" s="29"/>
    </row>
    <row r="2684" spans="6:9" x14ac:dyDescent="0.15">
      <c r="F2684" s="29"/>
      <c r="I2684" s="29"/>
    </row>
    <row r="2685" spans="6:9" x14ac:dyDescent="0.15">
      <c r="F2685" s="29"/>
      <c r="I2685" s="29"/>
    </row>
    <row r="2686" spans="6:9" x14ac:dyDescent="0.15">
      <c r="F2686" s="29"/>
      <c r="I2686" s="29"/>
    </row>
    <row r="2687" spans="6:9" x14ac:dyDescent="0.15">
      <c r="F2687" s="29"/>
      <c r="I2687" s="29"/>
    </row>
    <row r="2688" spans="6:9" x14ac:dyDescent="0.15">
      <c r="F2688" s="29"/>
      <c r="I2688" s="29"/>
    </row>
    <row r="2689" spans="6:9" x14ac:dyDescent="0.15">
      <c r="F2689" s="29"/>
      <c r="I2689" s="29"/>
    </row>
    <row r="2690" spans="6:9" x14ac:dyDescent="0.15">
      <c r="F2690" s="29"/>
      <c r="I2690" s="29"/>
    </row>
    <row r="2691" spans="6:9" x14ac:dyDescent="0.15">
      <c r="F2691" s="29"/>
      <c r="I2691" s="29"/>
    </row>
    <row r="2692" spans="6:9" x14ac:dyDescent="0.15">
      <c r="F2692" s="29"/>
      <c r="I2692" s="29"/>
    </row>
    <row r="2693" spans="6:9" x14ac:dyDescent="0.15">
      <c r="F2693" s="29"/>
      <c r="I2693" s="29"/>
    </row>
    <row r="2694" spans="6:9" x14ac:dyDescent="0.15">
      <c r="F2694" s="29"/>
      <c r="I2694" s="29"/>
    </row>
    <row r="2695" spans="6:9" x14ac:dyDescent="0.15">
      <c r="F2695" s="29"/>
      <c r="I2695" s="29"/>
    </row>
    <row r="2696" spans="6:9" x14ac:dyDescent="0.15">
      <c r="F2696" s="29"/>
      <c r="I2696" s="29"/>
    </row>
    <row r="2697" spans="6:9" x14ac:dyDescent="0.15">
      <c r="F2697" s="29"/>
      <c r="I2697" s="29"/>
    </row>
    <row r="2698" spans="6:9" x14ac:dyDescent="0.15">
      <c r="F2698" s="29"/>
      <c r="I2698" s="29"/>
    </row>
    <row r="2699" spans="6:9" x14ac:dyDescent="0.15">
      <c r="F2699" s="29"/>
      <c r="I2699" s="29"/>
    </row>
    <row r="2700" spans="6:9" x14ac:dyDescent="0.15">
      <c r="F2700" s="29"/>
      <c r="I2700" s="29"/>
    </row>
    <row r="2701" spans="6:9" x14ac:dyDescent="0.15">
      <c r="F2701" s="29"/>
      <c r="I2701" s="29"/>
    </row>
    <row r="2702" spans="6:9" x14ac:dyDescent="0.15">
      <c r="F2702" s="29"/>
      <c r="I2702" s="29"/>
    </row>
    <row r="2703" spans="6:9" x14ac:dyDescent="0.15">
      <c r="F2703" s="29"/>
      <c r="I2703" s="29"/>
    </row>
    <row r="2704" spans="6:9" x14ac:dyDescent="0.15">
      <c r="F2704" s="29"/>
      <c r="I2704" s="29"/>
    </row>
    <row r="2705" spans="6:9" x14ac:dyDescent="0.15">
      <c r="F2705" s="29"/>
      <c r="I2705" s="29"/>
    </row>
    <row r="2706" spans="6:9" x14ac:dyDescent="0.15">
      <c r="F2706" s="29"/>
      <c r="I2706" s="29"/>
    </row>
    <row r="2707" spans="6:9" x14ac:dyDescent="0.15">
      <c r="F2707" s="29"/>
      <c r="I2707" s="29"/>
    </row>
    <row r="2708" spans="6:9" x14ac:dyDescent="0.15">
      <c r="F2708" s="29"/>
      <c r="I2708" s="29"/>
    </row>
    <row r="2709" spans="6:9" x14ac:dyDescent="0.15">
      <c r="F2709" s="29"/>
      <c r="I2709" s="29"/>
    </row>
    <row r="2710" spans="6:9" x14ac:dyDescent="0.15">
      <c r="F2710" s="29"/>
      <c r="I2710" s="29"/>
    </row>
    <row r="2711" spans="6:9" x14ac:dyDescent="0.15">
      <c r="F2711" s="29"/>
      <c r="I2711" s="29"/>
    </row>
    <row r="2712" spans="6:9" x14ac:dyDescent="0.15">
      <c r="F2712" s="29"/>
      <c r="I2712" s="29"/>
    </row>
    <row r="2713" spans="6:9" x14ac:dyDescent="0.15">
      <c r="F2713" s="29"/>
      <c r="I2713" s="29"/>
    </row>
    <row r="2714" spans="6:9" x14ac:dyDescent="0.15">
      <c r="F2714" s="29"/>
      <c r="I2714" s="29"/>
    </row>
    <row r="2715" spans="6:9" x14ac:dyDescent="0.15">
      <c r="F2715" s="29"/>
      <c r="I2715" s="29"/>
    </row>
    <row r="2716" spans="6:9" x14ac:dyDescent="0.15">
      <c r="F2716" s="29"/>
      <c r="I2716" s="29"/>
    </row>
    <row r="2717" spans="6:9" x14ac:dyDescent="0.15">
      <c r="F2717" s="29"/>
      <c r="I2717" s="29"/>
    </row>
    <row r="2718" spans="6:9" x14ac:dyDescent="0.15">
      <c r="F2718" s="29"/>
      <c r="I2718" s="29"/>
    </row>
    <row r="2719" spans="6:9" x14ac:dyDescent="0.15">
      <c r="F2719" s="29"/>
      <c r="I2719" s="29"/>
    </row>
    <row r="2720" spans="6:9" x14ac:dyDescent="0.15">
      <c r="F2720" s="29"/>
      <c r="I2720" s="29"/>
    </row>
    <row r="2721" spans="6:9" x14ac:dyDescent="0.15">
      <c r="F2721" s="29"/>
      <c r="I2721" s="29"/>
    </row>
    <row r="2722" spans="6:9" x14ac:dyDescent="0.15">
      <c r="F2722" s="29"/>
      <c r="I2722" s="29"/>
    </row>
    <row r="2723" spans="6:9" x14ac:dyDescent="0.15">
      <c r="F2723" s="29"/>
      <c r="I2723" s="29"/>
    </row>
    <row r="2724" spans="6:9" x14ac:dyDescent="0.15">
      <c r="F2724" s="29"/>
      <c r="I2724" s="29"/>
    </row>
    <row r="2725" spans="6:9" x14ac:dyDescent="0.15">
      <c r="F2725" s="29"/>
      <c r="I2725" s="29"/>
    </row>
    <row r="2726" spans="6:9" x14ac:dyDescent="0.15">
      <c r="F2726" s="29"/>
      <c r="I2726" s="29"/>
    </row>
    <row r="2727" spans="6:9" x14ac:dyDescent="0.15">
      <c r="F2727" s="29"/>
      <c r="I2727" s="29"/>
    </row>
    <row r="2728" spans="6:9" x14ac:dyDescent="0.15">
      <c r="F2728" s="29"/>
      <c r="I2728" s="29"/>
    </row>
    <row r="2729" spans="6:9" x14ac:dyDescent="0.15">
      <c r="F2729" s="29"/>
      <c r="I2729" s="29"/>
    </row>
    <row r="2730" spans="6:9" x14ac:dyDescent="0.15">
      <c r="F2730" s="29"/>
      <c r="I2730" s="29"/>
    </row>
    <row r="2731" spans="6:9" x14ac:dyDescent="0.15">
      <c r="F2731" s="29"/>
      <c r="I2731" s="29"/>
    </row>
    <row r="2732" spans="6:9" x14ac:dyDescent="0.15">
      <c r="F2732" s="29"/>
      <c r="I2732" s="29"/>
    </row>
    <row r="2733" spans="6:9" x14ac:dyDescent="0.15">
      <c r="F2733" s="29"/>
      <c r="I2733" s="29"/>
    </row>
    <row r="2734" spans="6:9" x14ac:dyDescent="0.15">
      <c r="F2734" s="29"/>
      <c r="I2734" s="29"/>
    </row>
    <row r="2735" spans="6:9" x14ac:dyDescent="0.15">
      <c r="F2735" s="29"/>
      <c r="I2735" s="29"/>
    </row>
    <row r="2736" spans="6:9" x14ac:dyDescent="0.15">
      <c r="F2736" s="29"/>
      <c r="I2736" s="29"/>
    </row>
    <row r="2737" spans="6:9" x14ac:dyDescent="0.15">
      <c r="F2737" s="29"/>
      <c r="I2737" s="29"/>
    </row>
    <row r="2738" spans="6:9" x14ac:dyDescent="0.15">
      <c r="F2738" s="29"/>
      <c r="I2738" s="29"/>
    </row>
    <row r="2739" spans="6:9" x14ac:dyDescent="0.15">
      <c r="F2739" s="29"/>
      <c r="I2739" s="29"/>
    </row>
    <row r="2740" spans="6:9" x14ac:dyDescent="0.15">
      <c r="F2740" s="29"/>
      <c r="I2740" s="29"/>
    </row>
    <row r="2741" spans="6:9" x14ac:dyDescent="0.15">
      <c r="F2741" s="29"/>
      <c r="I2741" s="29"/>
    </row>
    <row r="2742" spans="6:9" x14ac:dyDescent="0.15">
      <c r="F2742" s="29"/>
      <c r="I2742" s="29"/>
    </row>
    <row r="2743" spans="6:9" x14ac:dyDescent="0.15">
      <c r="F2743" s="29"/>
      <c r="I2743" s="29"/>
    </row>
    <row r="2744" spans="6:9" x14ac:dyDescent="0.15">
      <c r="F2744" s="29"/>
      <c r="I2744" s="29"/>
    </row>
    <row r="2745" spans="6:9" x14ac:dyDescent="0.15">
      <c r="F2745" s="29"/>
      <c r="I2745" s="29"/>
    </row>
    <row r="2746" spans="6:9" x14ac:dyDescent="0.15">
      <c r="F2746" s="29"/>
      <c r="I2746" s="29"/>
    </row>
    <row r="2747" spans="6:9" x14ac:dyDescent="0.15">
      <c r="F2747" s="29"/>
      <c r="I2747" s="29"/>
    </row>
    <row r="2748" spans="6:9" x14ac:dyDescent="0.15">
      <c r="F2748" s="29"/>
      <c r="I2748" s="29"/>
    </row>
    <row r="2749" spans="6:9" x14ac:dyDescent="0.15">
      <c r="F2749" s="29"/>
      <c r="I2749" s="29"/>
    </row>
    <row r="2750" spans="6:9" x14ac:dyDescent="0.15">
      <c r="F2750" s="29"/>
      <c r="I2750" s="29"/>
    </row>
    <row r="2751" spans="6:9" x14ac:dyDescent="0.15">
      <c r="F2751" s="29"/>
      <c r="I2751" s="29"/>
    </row>
    <row r="2752" spans="6:9" x14ac:dyDescent="0.15">
      <c r="F2752" s="29"/>
      <c r="I2752" s="29"/>
    </row>
    <row r="2753" spans="6:9" x14ac:dyDescent="0.15">
      <c r="F2753" s="29"/>
      <c r="I2753" s="29"/>
    </row>
    <row r="2754" spans="6:9" x14ac:dyDescent="0.15">
      <c r="F2754" s="29"/>
      <c r="I2754" s="29"/>
    </row>
    <row r="2755" spans="6:9" x14ac:dyDescent="0.15">
      <c r="F2755" s="29"/>
      <c r="I2755" s="29"/>
    </row>
    <row r="2756" spans="6:9" x14ac:dyDescent="0.15">
      <c r="F2756" s="29"/>
      <c r="I2756" s="29"/>
    </row>
    <row r="2757" spans="6:9" x14ac:dyDescent="0.15">
      <c r="F2757" s="29"/>
      <c r="I2757" s="29"/>
    </row>
    <row r="2758" spans="6:9" x14ac:dyDescent="0.15">
      <c r="F2758" s="29"/>
      <c r="I2758" s="29"/>
    </row>
    <row r="2759" spans="6:9" x14ac:dyDescent="0.15">
      <c r="F2759" s="29"/>
      <c r="I2759" s="29"/>
    </row>
    <row r="2760" spans="6:9" x14ac:dyDescent="0.15">
      <c r="F2760" s="29"/>
      <c r="I2760" s="29"/>
    </row>
    <row r="2761" spans="6:9" x14ac:dyDescent="0.15">
      <c r="F2761" s="29"/>
      <c r="I2761" s="29"/>
    </row>
    <row r="2762" spans="6:9" x14ac:dyDescent="0.15">
      <c r="F2762" s="29"/>
      <c r="I2762" s="29"/>
    </row>
    <row r="2763" spans="6:9" x14ac:dyDescent="0.15">
      <c r="F2763" s="29"/>
      <c r="I2763" s="29"/>
    </row>
    <row r="2764" spans="6:9" x14ac:dyDescent="0.15">
      <c r="F2764" s="29"/>
      <c r="I2764" s="29"/>
    </row>
    <row r="2765" spans="6:9" x14ac:dyDescent="0.15">
      <c r="F2765" s="29"/>
      <c r="I2765" s="29"/>
    </row>
    <row r="2766" spans="6:9" x14ac:dyDescent="0.15">
      <c r="F2766" s="29"/>
      <c r="I2766" s="29"/>
    </row>
    <row r="2767" spans="6:9" x14ac:dyDescent="0.15">
      <c r="F2767" s="29"/>
      <c r="I2767" s="29"/>
    </row>
    <row r="2768" spans="6:9" x14ac:dyDescent="0.15">
      <c r="F2768" s="29"/>
      <c r="I2768" s="29"/>
    </row>
    <row r="2769" spans="6:9" x14ac:dyDescent="0.15">
      <c r="F2769" s="29"/>
      <c r="I2769" s="29"/>
    </row>
    <row r="2770" spans="6:9" x14ac:dyDescent="0.15">
      <c r="F2770" s="29"/>
      <c r="I2770" s="29"/>
    </row>
    <row r="2771" spans="6:9" x14ac:dyDescent="0.15">
      <c r="F2771" s="29"/>
      <c r="I2771" s="29"/>
    </row>
    <row r="2772" spans="6:9" x14ac:dyDescent="0.15">
      <c r="F2772" s="29"/>
      <c r="I2772" s="29"/>
    </row>
    <row r="2773" spans="6:9" x14ac:dyDescent="0.15">
      <c r="F2773" s="29"/>
      <c r="I2773" s="29"/>
    </row>
    <row r="2774" spans="6:9" x14ac:dyDescent="0.15">
      <c r="F2774" s="29"/>
      <c r="I2774" s="29"/>
    </row>
    <row r="2775" spans="6:9" x14ac:dyDescent="0.15">
      <c r="F2775" s="29"/>
      <c r="I2775" s="29"/>
    </row>
    <row r="2776" spans="6:9" x14ac:dyDescent="0.15">
      <c r="F2776" s="29"/>
      <c r="I2776" s="29"/>
    </row>
    <row r="2777" spans="6:9" x14ac:dyDescent="0.15">
      <c r="F2777" s="29"/>
      <c r="I2777" s="29"/>
    </row>
    <row r="2778" spans="6:9" x14ac:dyDescent="0.15">
      <c r="F2778" s="29"/>
      <c r="I2778" s="29"/>
    </row>
    <row r="2779" spans="6:9" x14ac:dyDescent="0.15">
      <c r="F2779" s="29"/>
      <c r="I2779" s="29"/>
    </row>
    <row r="2780" spans="6:9" x14ac:dyDescent="0.15">
      <c r="F2780" s="29"/>
      <c r="I2780" s="29"/>
    </row>
    <row r="2781" spans="6:9" x14ac:dyDescent="0.15">
      <c r="F2781" s="29"/>
      <c r="I2781" s="29"/>
    </row>
    <row r="2782" spans="6:9" x14ac:dyDescent="0.15">
      <c r="F2782" s="29"/>
      <c r="I2782" s="29"/>
    </row>
    <row r="2783" spans="6:9" x14ac:dyDescent="0.15">
      <c r="F2783" s="29"/>
      <c r="I2783" s="29"/>
    </row>
    <row r="2784" spans="6:9" x14ac:dyDescent="0.15">
      <c r="F2784" s="29"/>
      <c r="I2784" s="29"/>
    </row>
    <row r="2785" spans="6:9" x14ac:dyDescent="0.15">
      <c r="F2785" s="29"/>
      <c r="I2785" s="29"/>
    </row>
    <row r="2786" spans="6:9" x14ac:dyDescent="0.15">
      <c r="F2786" s="29"/>
      <c r="I2786" s="29"/>
    </row>
    <row r="2787" spans="6:9" x14ac:dyDescent="0.15">
      <c r="F2787" s="29"/>
      <c r="I2787" s="29"/>
    </row>
    <row r="2788" spans="6:9" x14ac:dyDescent="0.15">
      <c r="F2788" s="29"/>
      <c r="I2788" s="29"/>
    </row>
    <row r="2789" spans="6:9" x14ac:dyDescent="0.15">
      <c r="F2789" s="29"/>
      <c r="I2789" s="29"/>
    </row>
    <row r="2790" spans="6:9" x14ac:dyDescent="0.15">
      <c r="F2790" s="29"/>
      <c r="I2790" s="29"/>
    </row>
    <row r="2791" spans="6:9" x14ac:dyDescent="0.15">
      <c r="F2791" s="29"/>
      <c r="I2791" s="29"/>
    </row>
    <row r="2792" spans="6:9" x14ac:dyDescent="0.15">
      <c r="F2792" s="29"/>
      <c r="I2792" s="29"/>
    </row>
    <row r="2793" spans="6:9" x14ac:dyDescent="0.15">
      <c r="F2793" s="29"/>
      <c r="I2793" s="29"/>
    </row>
    <row r="2794" spans="6:9" x14ac:dyDescent="0.15">
      <c r="F2794" s="29"/>
      <c r="I2794" s="29"/>
    </row>
    <row r="2795" spans="6:9" x14ac:dyDescent="0.15">
      <c r="F2795" s="29"/>
      <c r="I2795" s="29"/>
    </row>
    <row r="2796" spans="6:9" x14ac:dyDescent="0.15">
      <c r="F2796" s="29"/>
      <c r="I2796" s="29"/>
    </row>
    <row r="2797" spans="6:9" x14ac:dyDescent="0.15">
      <c r="F2797" s="29"/>
      <c r="I2797" s="29"/>
    </row>
    <row r="2798" spans="6:9" x14ac:dyDescent="0.15">
      <c r="F2798" s="29"/>
      <c r="I2798" s="29"/>
    </row>
    <row r="2799" spans="6:9" x14ac:dyDescent="0.15">
      <c r="F2799" s="29"/>
      <c r="I2799" s="29"/>
    </row>
    <row r="2800" spans="6:9" x14ac:dyDescent="0.15">
      <c r="F2800" s="29"/>
      <c r="I2800" s="29"/>
    </row>
    <row r="2801" spans="6:9" x14ac:dyDescent="0.15">
      <c r="F2801" s="29"/>
      <c r="I2801" s="29"/>
    </row>
    <row r="2802" spans="6:9" x14ac:dyDescent="0.15">
      <c r="F2802" s="29"/>
      <c r="I2802" s="29"/>
    </row>
    <row r="2803" spans="6:9" x14ac:dyDescent="0.15">
      <c r="F2803" s="29"/>
      <c r="I2803" s="29"/>
    </row>
    <row r="2804" spans="6:9" x14ac:dyDescent="0.15">
      <c r="F2804" s="29"/>
      <c r="I2804" s="29"/>
    </row>
    <row r="2805" spans="6:9" x14ac:dyDescent="0.15">
      <c r="F2805" s="29"/>
      <c r="I2805" s="29"/>
    </row>
    <row r="2806" spans="6:9" x14ac:dyDescent="0.15">
      <c r="F2806" s="29"/>
      <c r="I2806" s="29"/>
    </row>
    <row r="2807" spans="6:9" x14ac:dyDescent="0.15">
      <c r="F2807" s="29"/>
      <c r="I2807" s="29"/>
    </row>
    <row r="2808" spans="6:9" x14ac:dyDescent="0.15">
      <c r="F2808" s="29"/>
      <c r="I2808" s="29"/>
    </row>
    <row r="2809" spans="6:9" x14ac:dyDescent="0.15">
      <c r="F2809" s="29"/>
      <c r="I2809" s="29"/>
    </row>
    <row r="2810" spans="6:9" x14ac:dyDescent="0.15">
      <c r="F2810" s="29"/>
      <c r="I2810" s="29"/>
    </row>
    <row r="2811" spans="6:9" x14ac:dyDescent="0.15">
      <c r="F2811" s="29"/>
      <c r="I2811" s="29"/>
    </row>
    <row r="2812" spans="6:9" x14ac:dyDescent="0.15">
      <c r="F2812" s="29"/>
      <c r="I2812" s="29"/>
    </row>
    <row r="2813" spans="6:9" x14ac:dyDescent="0.15">
      <c r="F2813" s="29"/>
      <c r="I2813" s="29"/>
    </row>
    <row r="2814" spans="6:9" x14ac:dyDescent="0.15">
      <c r="F2814" s="29"/>
      <c r="I2814" s="29"/>
    </row>
    <row r="2815" spans="6:9" x14ac:dyDescent="0.15">
      <c r="F2815" s="29"/>
      <c r="I2815" s="29"/>
    </row>
    <row r="2816" spans="6:9" x14ac:dyDescent="0.15">
      <c r="F2816" s="29"/>
      <c r="I2816" s="29"/>
    </row>
    <row r="2817" spans="6:9" x14ac:dyDescent="0.15">
      <c r="F2817" s="29"/>
      <c r="I2817" s="29"/>
    </row>
    <row r="2818" spans="6:9" x14ac:dyDescent="0.15">
      <c r="F2818" s="29"/>
      <c r="I2818" s="29"/>
    </row>
    <row r="2819" spans="6:9" x14ac:dyDescent="0.15">
      <c r="F2819" s="29"/>
      <c r="I2819" s="29"/>
    </row>
    <row r="2820" spans="6:9" x14ac:dyDescent="0.15">
      <c r="F2820" s="29"/>
      <c r="I2820" s="29"/>
    </row>
    <row r="2821" spans="6:9" x14ac:dyDescent="0.15">
      <c r="F2821" s="29"/>
      <c r="I2821" s="29"/>
    </row>
    <row r="2822" spans="6:9" x14ac:dyDescent="0.15">
      <c r="F2822" s="29"/>
      <c r="I2822" s="29"/>
    </row>
    <row r="2823" spans="6:9" x14ac:dyDescent="0.15">
      <c r="F2823" s="29"/>
      <c r="I2823" s="29"/>
    </row>
    <row r="2824" spans="6:9" x14ac:dyDescent="0.15">
      <c r="F2824" s="29"/>
      <c r="I2824" s="29"/>
    </row>
    <row r="2825" spans="6:9" x14ac:dyDescent="0.15">
      <c r="F2825" s="29"/>
      <c r="I2825" s="29"/>
    </row>
    <row r="2826" spans="6:9" x14ac:dyDescent="0.15">
      <c r="F2826" s="29"/>
      <c r="I2826" s="29"/>
    </row>
    <row r="2827" spans="6:9" x14ac:dyDescent="0.15">
      <c r="F2827" s="29"/>
      <c r="I2827" s="29"/>
    </row>
    <row r="2828" spans="6:9" x14ac:dyDescent="0.15">
      <c r="F2828" s="29"/>
      <c r="I2828" s="29"/>
    </row>
    <row r="2829" spans="6:9" x14ac:dyDescent="0.15">
      <c r="F2829" s="29"/>
      <c r="I2829" s="29"/>
    </row>
    <row r="2830" spans="6:9" x14ac:dyDescent="0.15">
      <c r="F2830" s="29"/>
      <c r="I2830" s="29"/>
    </row>
    <row r="2831" spans="6:9" x14ac:dyDescent="0.15">
      <c r="F2831" s="29"/>
      <c r="I2831" s="29"/>
    </row>
    <row r="2832" spans="6:9" x14ac:dyDescent="0.15">
      <c r="F2832" s="29"/>
      <c r="I2832" s="29"/>
    </row>
    <row r="2833" spans="6:9" x14ac:dyDescent="0.15">
      <c r="F2833" s="29"/>
      <c r="I2833" s="29"/>
    </row>
    <row r="2834" spans="6:9" x14ac:dyDescent="0.15">
      <c r="F2834" s="29"/>
      <c r="I2834" s="29"/>
    </row>
    <row r="2835" spans="6:9" x14ac:dyDescent="0.15">
      <c r="F2835" s="29"/>
      <c r="I2835" s="29"/>
    </row>
    <row r="2836" spans="6:9" x14ac:dyDescent="0.15">
      <c r="F2836" s="29"/>
      <c r="I2836" s="29"/>
    </row>
    <row r="2837" spans="6:9" x14ac:dyDescent="0.15">
      <c r="F2837" s="29"/>
      <c r="I2837" s="29"/>
    </row>
    <row r="2838" spans="6:9" x14ac:dyDescent="0.15">
      <c r="F2838" s="29"/>
      <c r="I2838" s="29"/>
    </row>
    <row r="2839" spans="6:9" x14ac:dyDescent="0.15">
      <c r="F2839" s="29"/>
      <c r="I2839" s="29"/>
    </row>
    <row r="2840" spans="6:9" x14ac:dyDescent="0.15">
      <c r="F2840" s="29"/>
      <c r="I2840" s="29"/>
    </row>
    <row r="2841" spans="6:9" x14ac:dyDescent="0.15">
      <c r="F2841" s="29"/>
      <c r="I2841" s="29"/>
    </row>
    <row r="2842" spans="6:9" x14ac:dyDescent="0.15">
      <c r="F2842" s="29"/>
      <c r="I2842" s="29"/>
    </row>
    <row r="2843" spans="6:9" x14ac:dyDescent="0.15">
      <c r="F2843" s="29"/>
      <c r="I2843" s="29"/>
    </row>
    <row r="2844" spans="6:9" x14ac:dyDescent="0.15">
      <c r="F2844" s="29"/>
      <c r="I2844" s="29"/>
    </row>
    <row r="2845" spans="6:9" x14ac:dyDescent="0.15">
      <c r="F2845" s="29"/>
      <c r="I2845" s="29"/>
    </row>
    <row r="2846" spans="6:9" x14ac:dyDescent="0.15">
      <c r="F2846" s="29"/>
      <c r="I2846" s="29"/>
    </row>
    <row r="2847" spans="6:9" x14ac:dyDescent="0.15">
      <c r="F2847" s="29"/>
      <c r="I2847" s="29"/>
    </row>
    <row r="2848" spans="6:9" x14ac:dyDescent="0.15">
      <c r="F2848" s="29"/>
      <c r="I2848" s="29"/>
    </row>
    <row r="2849" spans="6:9" x14ac:dyDescent="0.15">
      <c r="F2849" s="29"/>
      <c r="I2849" s="29"/>
    </row>
    <row r="2850" spans="6:9" x14ac:dyDescent="0.15">
      <c r="F2850" s="29"/>
      <c r="I2850" s="29"/>
    </row>
    <row r="2851" spans="6:9" x14ac:dyDescent="0.15">
      <c r="F2851" s="29"/>
      <c r="I2851" s="29"/>
    </row>
    <row r="2852" spans="6:9" x14ac:dyDescent="0.15">
      <c r="F2852" s="29"/>
      <c r="I2852" s="29"/>
    </row>
    <row r="2853" spans="6:9" x14ac:dyDescent="0.15">
      <c r="F2853" s="29"/>
      <c r="I2853" s="29"/>
    </row>
    <row r="2854" spans="6:9" x14ac:dyDescent="0.15">
      <c r="F2854" s="29"/>
      <c r="I2854" s="29"/>
    </row>
    <row r="2855" spans="6:9" x14ac:dyDescent="0.15">
      <c r="F2855" s="29"/>
      <c r="I2855" s="29"/>
    </row>
    <row r="2856" spans="6:9" x14ac:dyDescent="0.15">
      <c r="F2856" s="29"/>
      <c r="I2856" s="29"/>
    </row>
    <row r="2857" spans="6:9" x14ac:dyDescent="0.15">
      <c r="F2857" s="29"/>
      <c r="I2857" s="29"/>
    </row>
    <row r="2858" spans="6:9" x14ac:dyDescent="0.15">
      <c r="F2858" s="29"/>
      <c r="I2858" s="29"/>
    </row>
    <row r="2859" spans="6:9" x14ac:dyDescent="0.15">
      <c r="F2859" s="29"/>
      <c r="I2859" s="29"/>
    </row>
    <row r="2860" spans="6:9" x14ac:dyDescent="0.15">
      <c r="F2860" s="29"/>
      <c r="I2860" s="29"/>
    </row>
    <row r="2861" spans="6:9" x14ac:dyDescent="0.15">
      <c r="F2861" s="29"/>
      <c r="I2861" s="29"/>
    </row>
    <row r="2862" spans="6:9" x14ac:dyDescent="0.15">
      <c r="F2862" s="29"/>
      <c r="I2862" s="29"/>
    </row>
    <row r="2863" spans="6:9" x14ac:dyDescent="0.15">
      <c r="F2863" s="29"/>
      <c r="I2863" s="29"/>
    </row>
    <row r="2864" spans="6:9" x14ac:dyDescent="0.15">
      <c r="F2864" s="29"/>
      <c r="I2864" s="29"/>
    </row>
    <row r="2865" spans="6:9" x14ac:dyDescent="0.15">
      <c r="F2865" s="29"/>
      <c r="I2865" s="29"/>
    </row>
    <row r="2866" spans="6:9" x14ac:dyDescent="0.15">
      <c r="F2866" s="29"/>
      <c r="I2866" s="29"/>
    </row>
    <row r="2867" spans="6:9" x14ac:dyDescent="0.15">
      <c r="F2867" s="29"/>
      <c r="I2867" s="29"/>
    </row>
    <row r="2868" spans="6:9" x14ac:dyDescent="0.15">
      <c r="F2868" s="29"/>
      <c r="I2868" s="29"/>
    </row>
    <row r="2869" spans="6:9" x14ac:dyDescent="0.15">
      <c r="F2869" s="29"/>
      <c r="I2869" s="29"/>
    </row>
    <row r="2870" spans="6:9" x14ac:dyDescent="0.15">
      <c r="F2870" s="29"/>
      <c r="I2870" s="29"/>
    </row>
    <row r="2871" spans="6:9" x14ac:dyDescent="0.15">
      <c r="F2871" s="29"/>
      <c r="I2871" s="29"/>
    </row>
    <row r="2872" spans="6:9" x14ac:dyDescent="0.15">
      <c r="F2872" s="29"/>
      <c r="I2872" s="29"/>
    </row>
    <row r="2873" spans="6:9" x14ac:dyDescent="0.15">
      <c r="F2873" s="29"/>
      <c r="I2873" s="29"/>
    </row>
    <row r="2874" spans="6:9" x14ac:dyDescent="0.15">
      <c r="F2874" s="29"/>
      <c r="I2874" s="29"/>
    </row>
    <row r="2875" spans="6:9" x14ac:dyDescent="0.15">
      <c r="F2875" s="29"/>
      <c r="I2875" s="29"/>
    </row>
    <row r="2876" spans="6:9" x14ac:dyDescent="0.15">
      <c r="F2876" s="29"/>
      <c r="I2876" s="29"/>
    </row>
    <row r="2877" spans="6:9" x14ac:dyDescent="0.15">
      <c r="F2877" s="29"/>
      <c r="I2877" s="29"/>
    </row>
    <row r="2878" spans="6:9" x14ac:dyDescent="0.15">
      <c r="F2878" s="29"/>
      <c r="I2878" s="29"/>
    </row>
    <row r="2879" spans="6:9" x14ac:dyDescent="0.15">
      <c r="F2879" s="29"/>
      <c r="I2879" s="29"/>
    </row>
    <row r="2880" spans="6:9" x14ac:dyDescent="0.15">
      <c r="F2880" s="29"/>
      <c r="I2880" s="29"/>
    </row>
    <row r="2881" spans="6:9" x14ac:dyDescent="0.15">
      <c r="F2881" s="29"/>
      <c r="I2881" s="29"/>
    </row>
    <row r="2882" spans="6:9" x14ac:dyDescent="0.15">
      <c r="F2882" s="29"/>
      <c r="I2882" s="29"/>
    </row>
    <row r="2883" spans="6:9" x14ac:dyDescent="0.15">
      <c r="F2883" s="29"/>
      <c r="I2883" s="29"/>
    </row>
    <row r="2884" spans="6:9" x14ac:dyDescent="0.15">
      <c r="F2884" s="29"/>
      <c r="I2884" s="29"/>
    </row>
    <row r="2885" spans="6:9" x14ac:dyDescent="0.15">
      <c r="F2885" s="29"/>
      <c r="I2885" s="29"/>
    </row>
    <row r="2886" spans="6:9" x14ac:dyDescent="0.15">
      <c r="F2886" s="29"/>
      <c r="I2886" s="29"/>
    </row>
    <row r="2887" spans="6:9" x14ac:dyDescent="0.15">
      <c r="F2887" s="29"/>
      <c r="I2887" s="29"/>
    </row>
    <row r="2888" spans="6:9" x14ac:dyDescent="0.15">
      <c r="F2888" s="29"/>
      <c r="I2888" s="29"/>
    </row>
  </sheetData>
  <mergeCells count="10">
    <mergeCell ref="B30:C30"/>
    <mergeCell ref="B42:C42"/>
    <mergeCell ref="B54:C54"/>
    <mergeCell ref="B60:C60"/>
    <mergeCell ref="G4:J4"/>
    <mergeCell ref="A4:A5"/>
    <mergeCell ref="D4:F4"/>
    <mergeCell ref="B4:C5"/>
    <mergeCell ref="B25:C25"/>
    <mergeCell ref="B15:C15"/>
  </mergeCells>
  <phoneticPr fontId="3" type="noConversion"/>
  <conditionalFormatting sqref="C27:D28">
    <cfRule type="containsBlanks" dxfId="63" priority="37">
      <formula>LEN(TRIM(C27))=0</formula>
    </cfRule>
  </conditionalFormatting>
  <conditionalFormatting sqref="C26:E26">
    <cfRule type="containsBlanks" dxfId="62" priority="142">
      <formula>LEN(TRIM(C26))=0</formula>
    </cfRule>
  </conditionalFormatting>
  <conditionalFormatting sqref="D14">
    <cfRule type="containsBlanks" dxfId="61" priority="21">
      <formula>LEN(TRIM(D14))=0</formula>
    </cfRule>
  </conditionalFormatting>
  <conditionalFormatting sqref="D17">
    <cfRule type="containsBlanks" dxfId="60" priority="20">
      <formula>LEN(TRIM(D17))=0</formula>
    </cfRule>
  </conditionalFormatting>
  <conditionalFormatting sqref="D19">
    <cfRule type="containsBlanks" dxfId="59" priority="45">
      <formula>LEN(TRIM(D19))=0</formula>
    </cfRule>
  </conditionalFormatting>
  <conditionalFormatting sqref="D22">
    <cfRule type="containsBlanks" dxfId="58" priority="19">
      <formula>LEN(TRIM(D22))=0</formula>
    </cfRule>
  </conditionalFormatting>
  <conditionalFormatting sqref="D24">
    <cfRule type="containsBlanks" dxfId="57" priority="2">
      <formula>LEN(TRIM(D24))=0</formula>
    </cfRule>
  </conditionalFormatting>
  <conditionalFormatting sqref="D29">
    <cfRule type="containsBlanks" dxfId="56" priority="40">
      <formula>LEN(TRIM(D29))=0</formula>
    </cfRule>
  </conditionalFormatting>
  <conditionalFormatting sqref="D31:D41">
    <cfRule type="containsBlanks" dxfId="55" priority="81">
      <formula>LEN(TRIM(D31))=0</formula>
    </cfRule>
  </conditionalFormatting>
  <conditionalFormatting sqref="D8:E9 G8:H9">
    <cfRule type="containsBlanks" dxfId="54" priority="127">
      <formula>LEN(TRIM(D8))=0</formula>
    </cfRule>
  </conditionalFormatting>
  <conditionalFormatting sqref="D12:E13 E14">
    <cfRule type="containsBlanks" dxfId="53" priority="203">
      <formula>LEN(TRIM(D12))=0</formula>
    </cfRule>
  </conditionalFormatting>
  <conditionalFormatting sqref="D16:E16 E17 D18:E18">
    <cfRule type="containsBlanks" dxfId="52" priority="130">
      <formula>LEN(TRIM(D16))=0</formula>
    </cfRule>
  </conditionalFormatting>
  <conditionalFormatting sqref="D21:E21 E22 D23:E23">
    <cfRule type="containsBlanks" dxfId="51" priority="57">
      <formula>LEN(TRIM(D21))=0</formula>
    </cfRule>
  </conditionalFormatting>
  <conditionalFormatting sqref="D43:E52">
    <cfRule type="containsBlanks" dxfId="50" priority="124">
      <formula>LEN(TRIM(D43))=0</formula>
    </cfRule>
  </conditionalFormatting>
  <conditionalFormatting sqref="D55:E58 G55:H58">
    <cfRule type="containsBlanks" dxfId="49" priority="197">
      <formula>LEN(TRIM(D55))=0</formula>
    </cfRule>
  </conditionalFormatting>
  <conditionalFormatting sqref="D61:E61">
    <cfRule type="containsBlanks" dxfId="48" priority="55">
      <formula>LEN(TRIM(D61))=0</formula>
    </cfRule>
  </conditionalFormatting>
  <conditionalFormatting sqref="D63:E63 G63:H63">
    <cfRule type="containsBlanks" dxfId="47" priority="256">
      <formula>LEN(TRIM(D63))=0</formula>
    </cfRule>
  </conditionalFormatting>
  <conditionalFormatting sqref="E10">
    <cfRule type="containsBlanks" dxfId="46" priority="4">
      <formula>LEN(TRIM(E10))=0</formula>
    </cfRule>
  </conditionalFormatting>
  <conditionalFormatting sqref="E31:E40">
    <cfRule type="containsBlanks" dxfId="45" priority="125">
      <formula>LEN(TRIM(E31))=0</formula>
    </cfRule>
  </conditionalFormatting>
  <conditionalFormatting sqref="F8:F10">
    <cfRule type="containsBlanks" dxfId="44" priority="42">
      <formula>LEN(TRIM(F8))=0</formula>
    </cfRule>
  </conditionalFormatting>
  <conditionalFormatting sqref="F12:F14">
    <cfRule type="containsBlanks" dxfId="43" priority="15">
      <formula>LEN(TRIM(F12))=0</formula>
    </cfRule>
  </conditionalFormatting>
  <conditionalFormatting sqref="F16:F19">
    <cfRule type="containsBlanks" dxfId="42" priority="14">
      <formula>LEN(TRIM(F16))=0</formula>
    </cfRule>
  </conditionalFormatting>
  <conditionalFormatting sqref="F21:F24">
    <cfRule type="containsBlanks" dxfId="41" priority="12">
      <formula>LEN(TRIM(F21))=0</formula>
    </cfRule>
  </conditionalFormatting>
  <conditionalFormatting sqref="F26:F29">
    <cfRule type="containsBlanks" dxfId="40" priority="32">
      <formula>LEN(TRIM(F26))=0</formula>
    </cfRule>
  </conditionalFormatting>
  <conditionalFormatting sqref="F31:F41">
    <cfRule type="containsBlanks" dxfId="39" priority="31">
      <formula>LEN(TRIM(F31))=0</formula>
    </cfRule>
  </conditionalFormatting>
  <conditionalFormatting sqref="F43:F53">
    <cfRule type="containsBlanks" dxfId="38" priority="30">
      <formula>LEN(TRIM(F43))=0</formula>
    </cfRule>
  </conditionalFormatting>
  <conditionalFormatting sqref="F55:F59">
    <cfRule type="containsBlanks" dxfId="37" priority="11">
      <formula>LEN(TRIM(F55))=0</formula>
    </cfRule>
  </conditionalFormatting>
  <conditionalFormatting sqref="F61">
    <cfRule type="containsBlanks" dxfId="36" priority="28">
      <formula>LEN(TRIM(F61))=0</formula>
    </cfRule>
  </conditionalFormatting>
  <conditionalFormatting sqref="F63">
    <cfRule type="containsBlanks" dxfId="35" priority="27">
      <formula>LEN(TRIM(F63))=0</formula>
    </cfRule>
  </conditionalFormatting>
  <conditionalFormatting sqref="G14">
    <cfRule type="containsBlanks" dxfId="34" priority="18">
      <formula>LEN(TRIM(G14))=0</formula>
    </cfRule>
  </conditionalFormatting>
  <conditionalFormatting sqref="G17">
    <cfRule type="containsBlanks" dxfId="33" priority="17">
      <formula>LEN(TRIM(G17))=0</formula>
    </cfRule>
  </conditionalFormatting>
  <conditionalFormatting sqref="G19">
    <cfRule type="containsBlanks" dxfId="32" priority="44">
      <formula>LEN(TRIM(G19))=0</formula>
    </cfRule>
  </conditionalFormatting>
  <conditionalFormatting sqref="G22">
    <cfRule type="containsBlanks" dxfId="31" priority="16">
      <formula>LEN(TRIM(G22))=0</formula>
    </cfRule>
  </conditionalFormatting>
  <conditionalFormatting sqref="G24">
    <cfRule type="containsBlanks" dxfId="30" priority="1">
      <formula>LEN(TRIM(G24))=0</formula>
    </cfRule>
  </conditionalFormatting>
  <conditionalFormatting sqref="G27:G29">
    <cfRule type="containsBlanks" dxfId="29" priority="36">
      <formula>LEN(TRIM(G27))=0</formula>
    </cfRule>
  </conditionalFormatting>
  <conditionalFormatting sqref="G31:G41">
    <cfRule type="containsBlanks" dxfId="28" priority="80">
      <formula>LEN(TRIM(G31))=0</formula>
    </cfRule>
  </conditionalFormatting>
  <conditionalFormatting sqref="G12:H13 H14">
    <cfRule type="containsBlanks" dxfId="27" priority="202">
      <formula>LEN(TRIM(G12))=0</formula>
    </cfRule>
  </conditionalFormatting>
  <conditionalFormatting sqref="G16:H16 H17 G18:H18">
    <cfRule type="containsBlanks" dxfId="26" priority="54">
      <formula>LEN(TRIM(G16))=0</formula>
    </cfRule>
  </conditionalFormatting>
  <conditionalFormatting sqref="G21:H21 H22 G23:H23">
    <cfRule type="containsBlanks" dxfId="25" priority="53">
      <formula>LEN(TRIM(G21))=0</formula>
    </cfRule>
  </conditionalFormatting>
  <conditionalFormatting sqref="G26:H26">
    <cfRule type="containsBlanks" dxfId="24" priority="141">
      <formula>LEN(TRIM(G26))=0</formula>
    </cfRule>
  </conditionalFormatting>
  <conditionalFormatting sqref="G43:H52">
    <cfRule type="containsBlanks" dxfId="23" priority="115">
      <formula>LEN(TRIM(G43))=0</formula>
    </cfRule>
  </conditionalFormatting>
  <conditionalFormatting sqref="G61:H61">
    <cfRule type="containsBlanks" dxfId="22" priority="51">
      <formula>LEN(TRIM(G61))=0</formula>
    </cfRule>
  </conditionalFormatting>
  <conditionalFormatting sqref="H31:I31 H32:H40 I32:I41">
    <cfRule type="containsBlanks" dxfId="21" priority="116">
      <formula>LEN(TRIM(H31))=0</formula>
    </cfRule>
  </conditionalFormatting>
  <conditionalFormatting sqref="H10:J10">
    <cfRule type="containsBlanks" dxfId="20" priority="3">
      <formula>LEN(TRIM(H10))=0</formula>
    </cfRule>
  </conditionalFormatting>
  <conditionalFormatting sqref="I8:I9 I12:I13 I21 I23 I26:I29 E27:E28 H27:H28 I43:I53 I55:I58 I61 I63">
    <cfRule type="containsBlanks" dxfId="19" priority="149">
      <formula>LEN(TRIM(E8))=0</formula>
    </cfRule>
  </conditionalFormatting>
  <conditionalFormatting sqref="I14">
    <cfRule type="containsBlanks" dxfId="18" priority="10">
      <formula>LEN(TRIM(I14))=0</formula>
    </cfRule>
  </conditionalFormatting>
  <conditionalFormatting sqref="I16 I18:I19">
    <cfRule type="containsBlanks" dxfId="17" priority="46">
      <formula>LEN(TRIM(I16))=0</formula>
    </cfRule>
  </conditionalFormatting>
  <conditionalFormatting sqref="I17">
    <cfRule type="containsBlanks" dxfId="16" priority="9">
      <formula>LEN(TRIM(I17))=0</formula>
    </cfRule>
  </conditionalFormatting>
  <conditionalFormatting sqref="I22">
    <cfRule type="containsBlanks" dxfId="15" priority="8">
      <formula>LEN(TRIM(I22))=0</formula>
    </cfRule>
  </conditionalFormatting>
  <conditionalFormatting sqref="I24">
    <cfRule type="containsBlanks" dxfId="14" priority="7">
      <formula>LEN(TRIM(I24))=0</formula>
    </cfRule>
  </conditionalFormatting>
  <conditionalFormatting sqref="I59">
    <cfRule type="containsBlanks" dxfId="13" priority="6">
      <formula>LEN(TRIM(I59))=0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0" verticalDpi="0"/>
  <ignoredErrors>
    <ignoredError sqref="A7:A6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R28"/>
  <sheetViews>
    <sheetView showGridLines="0" tabSelected="1" zoomScale="150" zoomScaleNormal="120" zoomScalePageLayoutView="120" workbookViewId="0">
      <selection activeCell="J22" sqref="J22"/>
    </sheetView>
  </sheetViews>
  <sheetFormatPr baseColWidth="10" defaultColWidth="10.83203125" defaultRowHeight="13" x14ac:dyDescent="0.15"/>
  <cols>
    <col min="1" max="1" width="12.33203125" style="47" customWidth="1"/>
    <col min="2" max="7" width="5.83203125" style="47" customWidth="1"/>
    <col min="8" max="12" width="6.83203125" style="47" customWidth="1"/>
    <col min="13" max="13" width="6.83203125" style="139" customWidth="1"/>
    <col min="14" max="14" width="10.83203125" style="172"/>
    <col min="15" max="15" width="10.83203125" style="139"/>
    <col min="16" max="16384" width="10.83203125" style="47"/>
  </cols>
  <sheetData>
    <row r="1" spans="1:18" ht="15" customHeight="1" x14ac:dyDescent="0.15">
      <c r="A1" s="107" t="s">
        <v>650</v>
      </c>
      <c r="B1" s="5"/>
      <c r="C1" s="5"/>
      <c r="D1" s="5"/>
      <c r="E1" s="4"/>
      <c r="F1" s="4"/>
      <c r="G1" s="4"/>
      <c r="H1" s="4"/>
      <c r="I1" s="4"/>
      <c r="J1" s="4"/>
      <c r="K1" s="4"/>
      <c r="L1" s="4"/>
      <c r="M1" s="140"/>
    </row>
    <row r="2" spans="1:18" ht="3" customHeight="1" x14ac:dyDescent="0.15">
      <c r="A2" s="4"/>
      <c r="B2" s="5"/>
      <c r="C2" s="5"/>
      <c r="D2" s="5"/>
      <c r="E2" s="5"/>
      <c r="F2" s="4"/>
      <c r="G2" s="4"/>
      <c r="H2" s="4"/>
      <c r="I2" s="4"/>
      <c r="J2" s="4"/>
      <c r="K2" s="4"/>
      <c r="L2" s="4"/>
      <c r="M2" s="140"/>
    </row>
    <row r="3" spans="1:18" ht="13.5" customHeight="1" x14ac:dyDescent="0.15">
      <c r="A3" s="254" t="s">
        <v>32</v>
      </c>
      <c r="B3" s="256" t="s">
        <v>31</v>
      </c>
      <c r="C3" s="257"/>
      <c r="D3" s="257"/>
      <c r="E3" s="257"/>
      <c r="F3" s="257"/>
      <c r="G3" s="258"/>
      <c r="H3" s="256" t="s">
        <v>33</v>
      </c>
      <c r="I3" s="257"/>
      <c r="J3" s="257"/>
      <c r="K3" s="257"/>
      <c r="L3" s="257"/>
      <c r="M3" s="258"/>
    </row>
    <row r="4" spans="1:18" x14ac:dyDescent="0.15">
      <c r="A4" s="255"/>
      <c r="B4" s="207">
        <v>2019</v>
      </c>
      <c r="C4" s="207">
        <v>2020</v>
      </c>
      <c r="D4" s="207">
        <v>2021</v>
      </c>
      <c r="E4" s="207">
        <v>2022</v>
      </c>
      <c r="F4" s="207">
        <v>2023</v>
      </c>
      <c r="G4" s="207" t="s">
        <v>579</v>
      </c>
      <c r="H4" s="208" t="s">
        <v>6</v>
      </c>
      <c r="I4" s="208" t="s">
        <v>72</v>
      </c>
      <c r="J4" s="208" t="s">
        <v>332</v>
      </c>
      <c r="K4" s="208" t="s">
        <v>401</v>
      </c>
      <c r="L4" s="208" t="s">
        <v>409</v>
      </c>
      <c r="M4" s="208" t="s">
        <v>580</v>
      </c>
    </row>
    <row r="5" spans="1:18" ht="8" customHeight="1" x14ac:dyDescent="0.1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140"/>
    </row>
    <row r="6" spans="1:18" x14ac:dyDescent="0.15">
      <c r="A6" s="206" t="s">
        <v>54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140"/>
    </row>
    <row r="7" spans="1:18" x14ac:dyDescent="0.15">
      <c r="A7" s="83" t="s">
        <v>59</v>
      </c>
      <c r="B7" s="135">
        <v>446138.11344400002</v>
      </c>
      <c r="C7" s="135">
        <v>402841.53768899996</v>
      </c>
      <c r="D7" s="135">
        <v>372794.95263500046</v>
      </c>
      <c r="E7" s="135">
        <v>465520.55412600038</v>
      </c>
      <c r="F7" s="135">
        <v>453720.25377099926</v>
      </c>
      <c r="G7" s="135">
        <v>395537.44645699882</v>
      </c>
      <c r="H7" s="59">
        <v>20.194792746536127</v>
      </c>
      <c r="I7" s="59">
        <v>-9.7047471288136737</v>
      </c>
      <c r="J7" s="59">
        <v>-7.4586610969586626</v>
      </c>
      <c r="K7" s="59">
        <v>24.873083939467012</v>
      </c>
      <c r="L7" s="59">
        <v>-2.5348612967596718</v>
      </c>
      <c r="M7" s="59">
        <v>-12.823497921996307</v>
      </c>
      <c r="O7" s="135"/>
      <c r="P7" s="135"/>
      <c r="Q7" s="135"/>
      <c r="R7" s="135"/>
    </row>
    <row r="8" spans="1:18" x14ac:dyDescent="0.15">
      <c r="A8" s="83" t="s">
        <v>61</v>
      </c>
      <c r="B8" s="135">
        <v>763494.26268999802</v>
      </c>
      <c r="C8" s="135">
        <v>662122.17849000019</v>
      </c>
      <c r="D8" s="135">
        <v>649601.94730000163</v>
      </c>
      <c r="E8" s="135">
        <v>934104.28439999779</v>
      </c>
      <c r="F8" s="135">
        <v>880245.88223000034</v>
      </c>
      <c r="G8" s="135">
        <v>1095532.1484300001</v>
      </c>
      <c r="H8" s="59">
        <v>16.792892384147429</v>
      </c>
      <c r="I8" s="59">
        <v>-13.277386504888245</v>
      </c>
      <c r="J8" s="59">
        <v>-1.8909246052671969</v>
      </c>
      <c r="K8" s="59">
        <v>43.796410753154078</v>
      </c>
      <c r="L8" s="59">
        <v>-5.7657804454448343</v>
      </c>
      <c r="M8" s="59">
        <v>24.457514717887353</v>
      </c>
      <c r="O8" s="135"/>
      <c r="P8" s="135"/>
      <c r="Q8" s="135"/>
    </row>
    <row r="9" spans="1:18" ht="14.25" customHeight="1" x14ac:dyDescent="0.15">
      <c r="A9" s="2"/>
      <c r="C9" s="135"/>
      <c r="E9" s="137"/>
      <c r="F9" s="136"/>
      <c r="G9" s="136"/>
      <c r="H9" s="60"/>
      <c r="I9" s="59"/>
      <c r="J9" s="59"/>
      <c r="K9" s="59"/>
      <c r="L9" s="59"/>
      <c r="M9" s="140"/>
      <c r="O9" s="135"/>
    </row>
    <row r="10" spans="1:18" x14ac:dyDescent="0.15">
      <c r="A10" s="206" t="s">
        <v>55</v>
      </c>
      <c r="B10" s="138"/>
      <c r="C10" s="138"/>
      <c r="D10" s="138"/>
      <c r="E10" s="135"/>
      <c r="F10" s="135"/>
      <c r="G10" s="135"/>
      <c r="H10" s="61"/>
      <c r="I10" s="61"/>
      <c r="J10" s="61"/>
      <c r="K10" s="61"/>
      <c r="L10" s="62"/>
      <c r="M10" s="140"/>
      <c r="O10" s="135"/>
    </row>
    <row r="11" spans="1:18" x14ac:dyDescent="0.15">
      <c r="A11" s="83" t="s">
        <v>59</v>
      </c>
      <c r="B11" s="135">
        <v>947551.28729200107</v>
      </c>
      <c r="C11" s="135">
        <v>939453.06797099847</v>
      </c>
      <c r="D11" s="135">
        <v>863968.84183700057</v>
      </c>
      <c r="E11" s="135">
        <v>924362.94393400091</v>
      </c>
      <c r="F11" s="135">
        <v>513367.27297800011</v>
      </c>
      <c r="G11" s="135">
        <v>860481.93571100011</v>
      </c>
      <c r="H11" s="59">
        <v>-4.0370789330153141</v>
      </c>
      <c r="I11" s="59">
        <v>-0.85464707078246605</v>
      </c>
      <c r="J11" s="59">
        <v>-8.0349118766546148</v>
      </c>
      <c r="K11" s="59">
        <v>6.9903102024591934</v>
      </c>
      <c r="L11" s="59">
        <v>-44.462586222554776</v>
      </c>
      <c r="M11" s="59">
        <v>67.615269029406022</v>
      </c>
      <c r="O11" s="135"/>
    </row>
    <row r="12" spans="1:18" x14ac:dyDescent="0.15">
      <c r="A12" s="179" t="s">
        <v>60</v>
      </c>
      <c r="B12" s="180">
        <v>457718.65880000085</v>
      </c>
      <c r="C12" s="180">
        <v>433926.44525400206</v>
      </c>
      <c r="D12" s="180">
        <v>465718.05825200037</v>
      </c>
      <c r="E12" s="180">
        <v>577018.90990100068</v>
      </c>
      <c r="F12" s="180">
        <v>412775.21647999994</v>
      </c>
      <c r="G12" s="180">
        <v>522973.12405600055</v>
      </c>
      <c r="H12" s="59">
        <v>6.6008196535205954</v>
      </c>
      <c r="I12" s="59">
        <v>-5.1979994891129699</v>
      </c>
      <c r="J12" s="59">
        <v>7.326498153250105</v>
      </c>
      <c r="K12" s="59">
        <v>23.898762282645979</v>
      </c>
      <c r="L12" s="59">
        <v>-28.464178660831074</v>
      </c>
      <c r="M12" s="59">
        <v>26.696832362109603</v>
      </c>
    </row>
    <row r="13" spans="1:18" ht="7.5" customHeight="1" x14ac:dyDescent="0.15">
      <c r="A13" s="170"/>
      <c r="B13" s="178"/>
      <c r="C13" s="178"/>
      <c r="D13" s="178"/>
      <c r="E13" s="178"/>
      <c r="F13" s="178"/>
      <c r="G13" s="178"/>
      <c r="H13" s="181"/>
      <c r="I13" s="181"/>
      <c r="J13" s="181"/>
      <c r="K13" s="181"/>
      <c r="L13" s="181"/>
      <c r="M13" s="182"/>
    </row>
    <row r="14" spans="1:18" ht="9.75" customHeight="1" x14ac:dyDescent="0.15">
      <c r="A14" s="9" t="s">
        <v>48</v>
      </c>
      <c r="B14" s="10"/>
      <c r="C14" s="10"/>
      <c r="D14" s="10"/>
      <c r="E14" s="10"/>
      <c r="F14" s="10"/>
      <c r="G14" s="10"/>
      <c r="H14" s="11"/>
      <c r="I14" s="4"/>
      <c r="J14" s="4"/>
      <c r="K14" s="4"/>
      <c r="L14" s="4"/>
      <c r="M14" s="140"/>
    </row>
    <row r="15" spans="1:18" ht="9.75" customHeight="1" x14ac:dyDescent="0.15">
      <c r="A15" s="12" t="s">
        <v>24</v>
      </c>
      <c r="B15" s="10"/>
      <c r="C15" s="10"/>
      <c r="D15" s="10"/>
      <c r="E15" s="10"/>
      <c r="F15" s="10"/>
      <c r="G15" s="10"/>
      <c r="H15" s="11"/>
      <c r="I15" s="4"/>
      <c r="J15" s="4"/>
      <c r="K15" s="4"/>
      <c r="L15" s="4"/>
      <c r="M15" s="140"/>
    </row>
    <row r="16" spans="1:18" ht="9.75" customHeight="1" x14ac:dyDescent="0.15">
      <c r="A16" s="12" t="s">
        <v>386</v>
      </c>
      <c r="B16" s="12"/>
      <c r="C16" s="12"/>
      <c r="D16" s="12"/>
      <c r="E16" s="12"/>
      <c r="F16" s="12"/>
      <c r="G16" s="12"/>
      <c r="H16" s="12"/>
      <c r="I16" s="4"/>
      <c r="J16" s="4"/>
      <c r="K16" s="4"/>
      <c r="L16" s="4"/>
      <c r="M16" s="140"/>
    </row>
    <row r="17" spans="1:15" ht="9.75" customHeight="1" x14ac:dyDescent="0.15">
      <c r="A17" s="11"/>
      <c r="B17" s="10"/>
      <c r="C17" s="10"/>
      <c r="D17" s="10"/>
      <c r="E17" s="10"/>
      <c r="F17" s="10"/>
      <c r="G17" s="10"/>
      <c r="H17" s="11"/>
      <c r="I17" s="4"/>
      <c r="J17" s="4"/>
      <c r="K17" s="4"/>
      <c r="L17" s="4"/>
      <c r="M17" s="140"/>
    </row>
    <row r="18" spans="1:15" s="4" customFormat="1" ht="11" x14ac:dyDescent="0.15">
      <c r="B18" s="6"/>
      <c r="C18" s="156"/>
      <c r="D18" s="156"/>
      <c r="E18" s="156"/>
      <c r="F18" s="177"/>
      <c r="G18" s="177"/>
      <c r="H18" s="156"/>
      <c r="I18" s="156"/>
      <c r="M18" s="140"/>
      <c r="N18" s="174"/>
      <c r="O18" s="140"/>
    </row>
    <row r="19" spans="1:15" s="4" customFormat="1" ht="11" x14ac:dyDescent="0.15">
      <c r="B19" s="6"/>
      <c r="C19" s="63"/>
      <c r="D19" s="156"/>
      <c r="E19" s="156"/>
      <c r="F19" s="156"/>
      <c r="G19" s="156"/>
      <c r="H19" s="156"/>
      <c r="I19" s="156"/>
      <c r="J19" s="3"/>
      <c r="K19" s="3"/>
      <c r="M19" s="140"/>
      <c r="N19" s="174"/>
      <c r="O19" s="140"/>
    </row>
    <row r="20" spans="1:15" s="4" customFormat="1" ht="11" x14ac:dyDescent="0.15">
      <c r="B20" s="6"/>
      <c r="C20" s="156"/>
      <c r="D20" s="156"/>
      <c r="E20" s="156"/>
      <c r="F20" s="156"/>
      <c r="G20" s="156"/>
      <c r="H20" s="156"/>
      <c r="I20" s="156"/>
      <c r="J20" s="3"/>
      <c r="K20" s="3"/>
      <c r="M20" s="140"/>
      <c r="N20" s="174"/>
      <c r="O20" s="140"/>
    </row>
    <row r="21" spans="1:15" s="4" customFormat="1" ht="11" x14ac:dyDescent="0.15">
      <c r="B21" s="6"/>
      <c r="C21" s="156"/>
      <c r="D21" s="156"/>
      <c r="E21" s="156"/>
      <c r="F21" s="156"/>
      <c r="G21" s="156"/>
      <c r="H21" s="156"/>
      <c r="I21" s="156"/>
      <c r="M21" s="140"/>
      <c r="N21" s="173"/>
      <c r="O21" s="140"/>
    </row>
    <row r="22" spans="1:15" s="4" customFormat="1" ht="11" x14ac:dyDescent="0.15">
      <c r="B22" s="6"/>
      <c r="C22" s="156"/>
      <c r="D22" s="156"/>
      <c r="E22" s="156"/>
      <c r="F22" s="156"/>
      <c r="G22" s="156"/>
      <c r="H22" s="156"/>
      <c r="I22" s="156"/>
      <c r="N22" s="173"/>
      <c r="O22" s="140"/>
    </row>
    <row r="23" spans="1:15" s="4" customFormat="1" ht="11" x14ac:dyDescent="0.15">
      <c r="C23" s="156"/>
      <c r="D23" s="156"/>
      <c r="E23" s="156"/>
      <c r="F23" s="156"/>
      <c r="G23" s="156"/>
      <c r="H23" s="156"/>
      <c r="I23" s="156"/>
      <c r="N23" s="173"/>
      <c r="O23" s="140"/>
    </row>
    <row r="24" spans="1:15" s="4" customFormat="1" ht="11" x14ac:dyDescent="0.15">
      <c r="C24" s="156"/>
      <c r="D24" s="156"/>
      <c r="E24" s="156"/>
      <c r="F24" s="156"/>
      <c r="G24" s="156"/>
      <c r="H24" s="156"/>
      <c r="I24" s="156"/>
      <c r="N24" s="173"/>
      <c r="O24" s="140"/>
    </row>
    <row r="25" spans="1:15" s="4" customFormat="1" ht="11" x14ac:dyDescent="0.15">
      <c r="C25" s="156"/>
      <c r="D25" s="156"/>
      <c r="E25" s="156"/>
      <c r="F25" s="156"/>
      <c r="G25" s="156"/>
      <c r="H25" s="156"/>
      <c r="I25" s="156"/>
      <c r="M25" s="140"/>
      <c r="N25" s="173"/>
      <c r="O25" s="140"/>
    </row>
    <row r="26" spans="1:15" s="4" customFormat="1" ht="11" x14ac:dyDescent="0.15">
      <c r="M26" s="140"/>
      <c r="N26" s="174"/>
      <c r="O26" s="140"/>
    </row>
    <row r="27" spans="1:15" s="4" customFormat="1" ht="11" x14ac:dyDescent="0.15">
      <c r="M27" s="140"/>
      <c r="N27" s="174"/>
      <c r="O27" s="140"/>
    </row>
    <row r="28" spans="1:15" s="4" customFormat="1" ht="11" x14ac:dyDescent="0.15">
      <c r="M28" s="140"/>
      <c r="N28" s="174"/>
      <c r="O28" s="140"/>
    </row>
  </sheetData>
  <mergeCells count="3">
    <mergeCell ref="A3:A4"/>
    <mergeCell ref="B3:G3"/>
    <mergeCell ref="H3:M3"/>
  </mergeCells>
  <phoneticPr fontId="9" type="noConversion"/>
  <pageMargins left="0.75" right="0.75" top="1" bottom="1" header="0" footer="0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H60"/>
  <sheetViews>
    <sheetView showGridLines="0" zoomScaleNormal="100" zoomScalePageLayoutView="120" workbookViewId="0">
      <selection activeCell="B49" sqref="B49"/>
    </sheetView>
  </sheetViews>
  <sheetFormatPr baseColWidth="10" defaultColWidth="11.5" defaultRowHeight="12" x14ac:dyDescent="0.15"/>
  <cols>
    <col min="1" max="1" width="8.33203125" style="16" customWidth="1"/>
    <col min="2" max="2" width="36.83203125" style="16" customWidth="1"/>
    <col min="3" max="4" width="8.1640625" style="16" customWidth="1"/>
    <col min="5" max="5" width="7.1640625" style="16" customWidth="1"/>
    <col min="6" max="6" width="11.5" style="16"/>
    <col min="7" max="7" width="11.5" style="159"/>
    <col min="8" max="16384" width="11.5" style="16"/>
  </cols>
  <sheetData>
    <row r="1" spans="1:7" ht="14" customHeight="1" x14ac:dyDescent="0.15">
      <c r="A1" s="79" t="s">
        <v>581</v>
      </c>
    </row>
    <row r="2" spans="1:7" s="94" customFormat="1" x14ac:dyDescent="0.15">
      <c r="A2" s="94" t="s">
        <v>582</v>
      </c>
      <c r="F2" s="16"/>
      <c r="G2" s="162"/>
    </row>
    <row r="3" spans="1:7" ht="4" customHeight="1" x14ac:dyDescent="0.15">
      <c r="A3" s="1"/>
      <c r="B3" s="1"/>
      <c r="C3" s="1"/>
      <c r="D3" s="1"/>
      <c r="E3" s="1"/>
    </row>
    <row r="4" spans="1:7" s="17" customFormat="1" ht="13.25" customHeight="1" x14ac:dyDescent="0.15">
      <c r="A4" s="262" t="s">
        <v>20</v>
      </c>
      <c r="B4" s="263" t="s">
        <v>23</v>
      </c>
      <c r="C4" s="261" t="s">
        <v>61</v>
      </c>
      <c r="D4" s="261"/>
      <c r="E4" s="259" t="s">
        <v>410</v>
      </c>
      <c r="G4" s="160"/>
    </row>
    <row r="5" spans="1:7" s="17" customFormat="1" ht="13.25" customHeight="1" x14ac:dyDescent="0.15">
      <c r="A5" s="262"/>
      <c r="B5" s="263"/>
      <c r="C5" s="209">
        <v>2023</v>
      </c>
      <c r="D5" s="210" t="s">
        <v>579</v>
      </c>
      <c r="E5" s="259"/>
      <c r="G5" s="160"/>
    </row>
    <row r="6" spans="1:7" s="17" customFormat="1" ht="5" customHeight="1" x14ac:dyDescent="0.15">
      <c r="A6" s="100"/>
      <c r="B6" s="101"/>
      <c r="C6" s="102"/>
      <c r="D6" s="85"/>
      <c r="E6" s="103"/>
      <c r="G6" s="160"/>
    </row>
    <row r="7" spans="1:7" ht="15.75" customHeight="1" x14ac:dyDescent="0.15">
      <c r="A7" s="260" t="s">
        <v>25</v>
      </c>
      <c r="B7" s="260"/>
      <c r="C7" s="212">
        <v>880245.88223000034</v>
      </c>
      <c r="D7" s="212">
        <v>1095532.1484300001</v>
      </c>
      <c r="E7" s="213">
        <v>24.457514717887353</v>
      </c>
      <c r="F7" s="17"/>
      <c r="G7" s="160"/>
    </row>
    <row r="8" spans="1:7" s="94" customFormat="1" ht="4.25" customHeight="1" x14ac:dyDescent="0.15">
      <c r="A8" s="13"/>
      <c r="B8" s="14"/>
      <c r="C8" s="116"/>
      <c r="D8" s="116"/>
      <c r="E8" s="63"/>
      <c r="G8" s="160"/>
    </row>
    <row r="9" spans="1:7" ht="13.5" customHeight="1" x14ac:dyDescent="0.15">
      <c r="A9" s="13" t="s">
        <v>12</v>
      </c>
      <c r="B9" s="14" t="s">
        <v>334</v>
      </c>
      <c r="C9" s="117">
        <v>307254.30055000004</v>
      </c>
      <c r="D9" s="117">
        <v>315992.04359000036</v>
      </c>
      <c r="E9" s="63">
        <v>2.8438147242721534</v>
      </c>
      <c r="G9" s="160"/>
    </row>
    <row r="10" spans="1:7" ht="13.5" customHeight="1" x14ac:dyDescent="0.15">
      <c r="A10" s="13" t="s">
        <v>76</v>
      </c>
      <c r="B10" s="14" t="s">
        <v>563</v>
      </c>
      <c r="C10" s="117">
        <v>74497.25473000003</v>
      </c>
      <c r="D10" s="117">
        <v>211028.28609999997</v>
      </c>
      <c r="E10" s="63">
        <v>183.2698827155827</v>
      </c>
      <c r="G10" s="160"/>
    </row>
    <row r="11" spans="1:7" ht="13.5" customHeight="1" x14ac:dyDescent="0.15">
      <c r="A11" s="13" t="s">
        <v>11</v>
      </c>
      <c r="B11" s="14" t="s">
        <v>564</v>
      </c>
      <c r="C11" s="117">
        <v>59145.326559999994</v>
      </c>
      <c r="D11" s="117">
        <v>82907.39078999999</v>
      </c>
      <c r="E11" s="63">
        <v>40.175725813086125</v>
      </c>
      <c r="G11" s="160"/>
    </row>
    <row r="12" spans="1:7" ht="13.5" customHeight="1" x14ac:dyDescent="0.15">
      <c r="A12" s="13" t="s">
        <v>13</v>
      </c>
      <c r="B12" s="14" t="s">
        <v>335</v>
      </c>
      <c r="C12" s="117">
        <v>77612.645010000037</v>
      </c>
      <c r="D12" s="117">
        <v>69142.302860000011</v>
      </c>
      <c r="E12" s="63">
        <v>-10.913610982989507</v>
      </c>
      <c r="G12" s="160"/>
    </row>
    <row r="13" spans="1:7" ht="13.5" customHeight="1" x14ac:dyDescent="0.15">
      <c r="A13" s="13" t="s">
        <v>14</v>
      </c>
      <c r="B13" s="14" t="s">
        <v>565</v>
      </c>
      <c r="C13" s="117">
        <v>35205.915700000027</v>
      </c>
      <c r="D13" s="117">
        <v>43429.20855000001</v>
      </c>
      <c r="E13" s="63">
        <v>23.357701927349606</v>
      </c>
      <c r="G13" s="160"/>
    </row>
    <row r="14" spans="1:7" ht="13.5" customHeight="1" x14ac:dyDescent="0.15">
      <c r="A14" s="13" t="s">
        <v>77</v>
      </c>
      <c r="B14" s="14" t="s">
        <v>566</v>
      </c>
      <c r="C14" s="117">
        <v>13790.730590000003</v>
      </c>
      <c r="D14" s="117">
        <v>27251.351849999995</v>
      </c>
      <c r="E14" s="63">
        <v>97.606295563199666</v>
      </c>
      <c r="G14" s="160"/>
    </row>
    <row r="15" spans="1:7" ht="13.5" customHeight="1" x14ac:dyDescent="0.15">
      <c r="A15" s="13" t="s">
        <v>71</v>
      </c>
      <c r="B15" s="14" t="s">
        <v>412</v>
      </c>
      <c r="C15" s="117">
        <v>8908.9940200000019</v>
      </c>
      <c r="D15" s="117">
        <v>21341.91547</v>
      </c>
      <c r="E15" s="63">
        <v>139.55471764925483</v>
      </c>
      <c r="G15" s="160"/>
    </row>
    <row r="16" spans="1:7" s="94" customFormat="1" ht="13.5" customHeight="1" x14ac:dyDescent="0.15">
      <c r="A16" s="13" t="s">
        <v>98</v>
      </c>
      <c r="B16" s="14" t="s">
        <v>416</v>
      </c>
      <c r="C16" s="117">
        <v>6037.1640500000012</v>
      </c>
      <c r="D16" s="117">
        <v>15823.171199999999</v>
      </c>
      <c r="E16" s="63">
        <v>162.09609460587703</v>
      </c>
      <c r="G16" s="160"/>
    </row>
    <row r="17" spans="1:8" ht="13.5" customHeight="1" x14ac:dyDescent="0.15">
      <c r="A17" s="13" t="s">
        <v>325</v>
      </c>
      <c r="B17" s="14" t="s">
        <v>536</v>
      </c>
      <c r="C17" s="117">
        <v>2598.0511999999999</v>
      </c>
      <c r="D17" s="117">
        <v>15024.164379999998</v>
      </c>
      <c r="E17" s="63">
        <v>478.28592369542207</v>
      </c>
      <c r="G17" s="175"/>
    </row>
    <row r="18" spans="1:8" ht="13.5" customHeight="1" x14ac:dyDescent="0.15">
      <c r="A18" s="13" t="s">
        <v>109</v>
      </c>
      <c r="B18" s="14" t="s">
        <v>339</v>
      </c>
      <c r="C18" s="117">
        <v>9382.2823499999995</v>
      </c>
      <c r="D18" s="117">
        <v>12117.033739999999</v>
      </c>
      <c r="E18" s="63">
        <v>29.148039762414513</v>
      </c>
      <c r="G18" s="175"/>
    </row>
    <row r="19" spans="1:8" s="94" customFormat="1" ht="13.5" customHeight="1" x14ac:dyDescent="0.15">
      <c r="A19" s="13" t="s">
        <v>39</v>
      </c>
      <c r="B19" s="14" t="s">
        <v>568</v>
      </c>
      <c r="C19" s="117">
        <v>18353.205020000001</v>
      </c>
      <c r="D19" s="117">
        <v>10462.589150000002</v>
      </c>
      <c r="E19" s="63">
        <v>-42.993122244323942</v>
      </c>
      <c r="G19" s="175"/>
    </row>
    <row r="20" spans="1:8" s="94" customFormat="1" ht="13.5" customHeight="1" x14ac:dyDescent="0.15">
      <c r="A20" s="13" t="s">
        <v>15</v>
      </c>
      <c r="B20" s="14" t="s">
        <v>567</v>
      </c>
      <c r="C20" s="117">
        <v>10243.371290000005</v>
      </c>
      <c r="D20" s="117">
        <v>9875.6830100000006</v>
      </c>
      <c r="E20" s="63">
        <v>-3.5895240891927416</v>
      </c>
      <c r="G20" s="162"/>
    </row>
    <row r="21" spans="1:8" s="94" customFormat="1" ht="7.25" customHeight="1" x14ac:dyDescent="0.15">
      <c r="A21" s="13"/>
      <c r="B21" s="14"/>
      <c r="C21" s="15"/>
      <c r="D21" s="15"/>
      <c r="E21" s="63"/>
      <c r="G21" s="162"/>
    </row>
    <row r="22" spans="1:8" s="94" customFormat="1" ht="15.75" customHeight="1" x14ac:dyDescent="0.15">
      <c r="A22" s="260" t="s">
        <v>56</v>
      </c>
      <c r="B22" s="260"/>
      <c r="C22" s="212">
        <v>374920.77529800014</v>
      </c>
      <c r="D22" s="212">
        <v>482040.753065</v>
      </c>
      <c r="E22" s="213">
        <v>28.571363558569708</v>
      </c>
      <c r="G22" s="162"/>
    </row>
    <row r="23" spans="1:8" s="94" customFormat="1" ht="6.75" customHeight="1" x14ac:dyDescent="0.15">
      <c r="A23" s="13"/>
      <c r="B23" s="14"/>
      <c r="C23" s="15"/>
      <c r="D23" s="15"/>
      <c r="E23" s="63"/>
      <c r="G23" s="162"/>
    </row>
    <row r="24" spans="1:8" ht="13.5" customHeight="1" x14ac:dyDescent="0.15">
      <c r="A24" s="13" t="s">
        <v>12</v>
      </c>
      <c r="B24" s="14" t="s">
        <v>334</v>
      </c>
      <c r="C24" s="117">
        <v>0</v>
      </c>
      <c r="D24" s="117">
        <v>44.287999999999997</v>
      </c>
      <c r="E24" s="63">
        <v>0</v>
      </c>
      <c r="G24" s="162"/>
      <c r="H24" s="63"/>
    </row>
    <row r="25" spans="1:8" ht="13.5" customHeight="1" x14ac:dyDescent="0.15">
      <c r="A25" s="13" t="s">
        <v>76</v>
      </c>
      <c r="B25" s="14" t="s">
        <v>563</v>
      </c>
      <c r="C25" s="117">
        <v>0</v>
      </c>
      <c r="D25" s="117">
        <v>0</v>
      </c>
      <c r="E25" s="63">
        <v>0</v>
      </c>
      <c r="F25" s="15"/>
      <c r="G25" s="162"/>
    </row>
    <row r="26" spans="1:8" ht="13.5" customHeight="1" x14ac:dyDescent="0.15">
      <c r="A26" s="13" t="s">
        <v>11</v>
      </c>
      <c r="B26" s="14" t="s">
        <v>564</v>
      </c>
      <c r="C26" s="117">
        <v>0</v>
      </c>
      <c r="D26" s="117">
        <v>0</v>
      </c>
      <c r="E26" s="63">
        <v>0</v>
      </c>
      <c r="F26" s="15"/>
      <c r="G26" s="162"/>
    </row>
    <row r="27" spans="1:8" ht="13.5" customHeight="1" x14ac:dyDescent="0.15">
      <c r="A27" s="13" t="s">
        <v>13</v>
      </c>
      <c r="B27" s="14" t="s">
        <v>335</v>
      </c>
      <c r="C27" s="117">
        <v>0</v>
      </c>
      <c r="D27" s="117">
        <v>0</v>
      </c>
      <c r="E27" s="63">
        <v>0</v>
      </c>
      <c r="F27" s="15"/>
      <c r="G27" s="162"/>
    </row>
    <row r="28" spans="1:8" ht="13.5" customHeight="1" x14ac:dyDescent="0.15">
      <c r="A28" s="13" t="s">
        <v>14</v>
      </c>
      <c r="B28" s="14" t="s">
        <v>565</v>
      </c>
      <c r="C28" s="117">
        <v>0</v>
      </c>
      <c r="D28" s="117">
        <v>0</v>
      </c>
      <c r="E28" s="63">
        <v>0</v>
      </c>
      <c r="F28" s="15"/>
      <c r="G28" s="162"/>
    </row>
    <row r="29" spans="1:8" ht="13.5" customHeight="1" x14ac:dyDescent="0.15">
      <c r="A29" s="13" t="s">
        <v>77</v>
      </c>
      <c r="B29" s="14" t="s">
        <v>566</v>
      </c>
      <c r="C29" s="117">
        <v>0</v>
      </c>
      <c r="D29" s="117">
        <v>0</v>
      </c>
      <c r="E29" s="63">
        <v>0</v>
      </c>
      <c r="F29" s="15"/>
      <c r="G29" s="162"/>
    </row>
    <row r="30" spans="1:8" ht="13.5" customHeight="1" x14ac:dyDescent="0.15">
      <c r="A30" s="13" t="s">
        <v>71</v>
      </c>
      <c r="B30" s="14" t="s">
        <v>412</v>
      </c>
      <c r="C30" s="117">
        <v>0</v>
      </c>
      <c r="D30" s="117">
        <v>0</v>
      </c>
      <c r="E30" s="63">
        <v>0</v>
      </c>
      <c r="F30" s="15"/>
      <c r="G30" s="162"/>
    </row>
    <row r="31" spans="1:8" s="94" customFormat="1" ht="13.5" customHeight="1" x14ac:dyDescent="0.15">
      <c r="A31" s="13" t="s">
        <v>98</v>
      </c>
      <c r="B31" s="14" t="s">
        <v>416</v>
      </c>
      <c r="C31" s="117">
        <v>0</v>
      </c>
      <c r="D31" s="117">
        <v>0</v>
      </c>
      <c r="E31" s="63">
        <v>0</v>
      </c>
      <c r="F31" s="15"/>
      <c r="G31" s="162"/>
    </row>
    <row r="32" spans="1:8" ht="13.5" customHeight="1" x14ac:dyDescent="0.15">
      <c r="A32" s="13" t="s">
        <v>325</v>
      </c>
      <c r="B32" s="14" t="s">
        <v>536</v>
      </c>
      <c r="C32" s="117">
        <v>144.80051799999998</v>
      </c>
      <c r="D32" s="117">
        <v>396.15248000000003</v>
      </c>
      <c r="E32" s="63">
        <v>173.58498814210046</v>
      </c>
      <c r="F32" s="15"/>
      <c r="G32" s="162"/>
    </row>
    <row r="33" spans="1:7" ht="13.5" customHeight="1" x14ac:dyDescent="0.15">
      <c r="A33" s="13" t="s">
        <v>109</v>
      </c>
      <c r="B33" s="14" t="s">
        <v>339</v>
      </c>
      <c r="C33" s="117">
        <v>0</v>
      </c>
      <c r="D33" s="117">
        <v>0</v>
      </c>
      <c r="E33" s="63">
        <v>0</v>
      </c>
      <c r="F33" s="15"/>
      <c r="G33" s="162"/>
    </row>
    <row r="34" spans="1:7" s="94" customFormat="1" ht="13.5" customHeight="1" x14ac:dyDescent="0.15">
      <c r="A34" s="13" t="s">
        <v>39</v>
      </c>
      <c r="B34" s="14" t="s">
        <v>568</v>
      </c>
      <c r="C34" s="117">
        <v>10076.692644999999</v>
      </c>
      <c r="D34" s="117">
        <v>9599.9850789999964</v>
      </c>
      <c r="E34" s="63">
        <v>-4.730793949903223</v>
      </c>
      <c r="F34" s="15"/>
      <c r="G34" s="162"/>
    </row>
    <row r="35" spans="1:7" s="94" customFormat="1" ht="13.5" customHeight="1" x14ac:dyDescent="0.15">
      <c r="A35" s="13" t="s">
        <v>15</v>
      </c>
      <c r="B35" s="14" t="s">
        <v>567</v>
      </c>
      <c r="C35" s="117">
        <v>0</v>
      </c>
      <c r="D35" s="117">
        <v>0</v>
      </c>
      <c r="E35" s="63">
        <v>0</v>
      </c>
      <c r="F35" s="15"/>
      <c r="G35" s="162"/>
    </row>
    <row r="36" spans="1:7" s="94" customFormat="1" ht="6" customHeight="1" x14ac:dyDescent="0.15">
      <c r="A36" s="13"/>
      <c r="B36" s="14"/>
      <c r="C36" s="117"/>
      <c r="D36" s="117"/>
      <c r="E36" s="63"/>
      <c r="G36" s="162"/>
    </row>
    <row r="37" spans="1:7" s="94" customFormat="1" ht="15.75" customHeight="1" x14ac:dyDescent="0.15">
      <c r="A37" s="260" t="s">
        <v>4</v>
      </c>
      <c r="B37" s="260"/>
      <c r="C37" s="212">
        <v>505325.1069320002</v>
      </c>
      <c r="D37" s="212">
        <v>613491.395365</v>
      </c>
      <c r="E37" s="213">
        <v>21.40528680431375</v>
      </c>
      <c r="G37" s="162"/>
    </row>
    <row r="38" spans="1:7" s="94" customFormat="1" ht="6.5" customHeight="1" x14ac:dyDescent="0.15">
      <c r="A38" s="88"/>
      <c r="B38" s="88"/>
      <c r="C38" s="118"/>
      <c r="D38" s="118"/>
      <c r="E38" s="119"/>
      <c r="G38" s="162"/>
    </row>
    <row r="39" spans="1:7" s="94" customFormat="1" ht="13.5" customHeight="1" x14ac:dyDescent="0.15">
      <c r="A39" s="13" t="s">
        <v>12</v>
      </c>
      <c r="B39" s="14" t="s">
        <v>334</v>
      </c>
      <c r="C39" s="117">
        <v>307254.30055000004</v>
      </c>
      <c r="D39" s="117">
        <v>315947.75559000036</v>
      </c>
      <c r="E39" s="63">
        <v>2.8294006054394139</v>
      </c>
      <c r="G39" s="162"/>
    </row>
    <row r="40" spans="1:7" ht="13.5" customHeight="1" x14ac:dyDescent="0.15">
      <c r="A40" s="13" t="s">
        <v>76</v>
      </c>
      <c r="B40" s="14" t="s">
        <v>563</v>
      </c>
      <c r="C40" s="117">
        <v>74497.25473000003</v>
      </c>
      <c r="D40" s="117">
        <v>211028.28609999997</v>
      </c>
      <c r="E40" s="63">
        <v>183.2698827155827</v>
      </c>
    </row>
    <row r="41" spans="1:7" ht="13.5" customHeight="1" x14ac:dyDescent="0.15">
      <c r="A41" s="13" t="s">
        <v>11</v>
      </c>
      <c r="B41" s="14" t="s">
        <v>564</v>
      </c>
      <c r="C41" s="117">
        <v>59145.326559999994</v>
      </c>
      <c r="D41" s="117">
        <v>82907.39078999999</v>
      </c>
      <c r="E41" s="63">
        <v>40.175725813086125</v>
      </c>
    </row>
    <row r="42" spans="1:7" ht="13.5" customHeight="1" x14ac:dyDescent="0.15">
      <c r="A42" s="13" t="s">
        <v>13</v>
      </c>
      <c r="B42" s="14" t="s">
        <v>335</v>
      </c>
      <c r="C42" s="117">
        <v>77612.645010000037</v>
      </c>
      <c r="D42" s="117">
        <v>69142.302860000011</v>
      </c>
      <c r="E42" s="63">
        <v>-10.913610982989507</v>
      </c>
    </row>
    <row r="43" spans="1:7" ht="13.5" customHeight="1" x14ac:dyDescent="0.15">
      <c r="A43" s="13" t="s">
        <v>14</v>
      </c>
      <c r="B43" s="14" t="s">
        <v>565</v>
      </c>
      <c r="C43" s="117">
        <v>35205.915700000027</v>
      </c>
      <c r="D43" s="117">
        <v>43429.20855000001</v>
      </c>
      <c r="E43" s="63">
        <v>23.357701927349606</v>
      </c>
    </row>
    <row r="44" spans="1:7" ht="13.5" customHeight="1" x14ac:dyDescent="0.15">
      <c r="A44" s="13" t="s">
        <v>77</v>
      </c>
      <c r="B44" s="14" t="s">
        <v>566</v>
      </c>
      <c r="C44" s="117">
        <v>13790.730590000003</v>
      </c>
      <c r="D44" s="117">
        <v>27251.351849999995</v>
      </c>
      <c r="E44" s="63">
        <v>97.606295563199666</v>
      </c>
    </row>
    <row r="45" spans="1:7" ht="13.5" customHeight="1" x14ac:dyDescent="0.15">
      <c r="A45" s="13" t="s">
        <v>71</v>
      </c>
      <c r="B45" s="14" t="s">
        <v>412</v>
      </c>
      <c r="C45" s="117">
        <v>8908.9940200000019</v>
      </c>
      <c r="D45" s="117">
        <v>21341.91547</v>
      </c>
      <c r="E45" s="63">
        <v>139.55471764925483</v>
      </c>
    </row>
    <row r="46" spans="1:7" ht="13.5" customHeight="1" x14ac:dyDescent="0.15">
      <c r="A46" s="13" t="s">
        <v>98</v>
      </c>
      <c r="B46" s="14" t="s">
        <v>416</v>
      </c>
      <c r="C46" s="117">
        <v>6037.1640500000012</v>
      </c>
      <c r="D46" s="117">
        <v>15823.171199999999</v>
      </c>
      <c r="E46" s="63">
        <v>162.09609460587703</v>
      </c>
    </row>
    <row r="47" spans="1:7" s="94" customFormat="1" ht="13.5" customHeight="1" x14ac:dyDescent="0.15">
      <c r="A47" s="13" t="s">
        <v>325</v>
      </c>
      <c r="B47" s="14" t="s">
        <v>536</v>
      </c>
      <c r="C47" s="117">
        <v>2453.2506819999999</v>
      </c>
      <c r="D47" s="117">
        <v>14628.011899999998</v>
      </c>
      <c r="E47" s="63">
        <v>496.27057305348785</v>
      </c>
      <c r="G47" s="162"/>
    </row>
    <row r="48" spans="1:7" ht="13.5" customHeight="1" x14ac:dyDescent="0.15">
      <c r="A48" s="13" t="s">
        <v>109</v>
      </c>
      <c r="B48" s="14" t="s">
        <v>339</v>
      </c>
      <c r="C48" s="117">
        <v>9382.2823499999995</v>
      </c>
      <c r="D48" s="117">
        <v>12117.033739999999</v>
      </c>
      <c r="E48" s="63">
        <v>29.148039762414513</v>
      </c>
    </row>
    <row r="49" spans="1:7" ht="13.5" customHeight="1" x14ac:dyDescent="0.15">
      <c r="A49" s="13" t="s">
        <v>39</v>
      </c>
      <c r="B49" s="14" t="s">
        <v>568</v>
      </c>
      <c r="C49" s="117">
        <v>8276.5123750000021</v>
      </c>
      <c r="D49" s="117">
        <v>862.60407100000521</v>
      </c>
      <c r="E49" s="63">
        <v>-89.577686446702074</v>
      </c>
    </row>
    <row r="50" spans="1:7" s="94" customFormat="1" ht="13.5" customHeight="1" x14ac:dyDescent="0.15">
      <c r="A50" s="13" t="s">
        <v>15</v>
      </c>
      <c r="B50" s="14" t="s">
        <v>567</v>
      </c>
      <c r="C50" s="117">
        <v>10243.371290000005</v>
      </c>
      <c r="D50" s="117">
        <v>9875.6830100000006</v>
      </c>
      <c r="E50" s="63">
        <v>-3.5895240891927416</v>
      </c>
      <c r="G50" s="162"/>
    </row>
    <row r="51" spans="1:7" s="94" customFormat="1" ht="2" customHeight="1" x14ac:dyDescent="0.15">
      <c r="A51" s="13"/>
      <c r="B51" s="14"/>
      <c r="C51" s="89"/>
      <c r="D51" s="89"/>
      <c r="E51" s="90"/>
      <c r="G51" s="176"/>
    </row>
    <row r="52" spans="1:7" ht="8" customHeight="1" x14ac:dyDescent="0.15">
      <c r="A52" s="95" t="s">
        <v>57</v>
      </c>
      <c r="B52" s="96"/>
      <c r="C52" s="97"/>
      <c r="D52" s="97"/>
      <c r="E52" s="98"/>
      <c r="F52" s="22"/>
      <c r="G52" s="161"/>
    </row>
    <row r="53" spans="1:7" ht="8" customHeight="1" x14ac:dyDescent="0.15">
      <c r="A53" s="12" t="s">
        <v>24</v>
      </c>
      <c r="B53" s="22"/>
      <c r="C53" s="20"/>
      <c r="D53" s="20"/>
      <c r="E53" s="99"/>
      <c r="F53" s="22"/>
      <c r="G53" s="161"/>
    </row>
    <row r="54" spans="1:7" ht="8" customHeight="1" x14ac:dyDescent="0.15">
      <c r="A54" s="12" t="s">
        <v>386</v>
      </c>
      <c r="B54" s="12"/>
      <c r="C54" s="12"/>
      <c r="D54" s="12"/>
      <c r="E54" s="12"/>
      <c r="F54" s="12"/>
      <c r="G54" s="12"/>
    </row>
    <row r="55" spans="1:7" x14ac:dyDescent="0.15">
      <c r="C55" s="23"/>
      <c r="D55" s="23"/>
    </row>
    <row r="56" spans="1:7" ht="13" x14ac:dyDescent="0.15">
      <c r="C56" s="23"/>
      <c r="D56" s="23"/>
      <c r="E56" s="47"/>
    </row>
    <row r="57" spans="1:7" x14ac:dyDescent="0.15">
      <c r="C57" s="23"/>
      <c r="D57" s="23"/>
    </row>
    <row r="58" spans="1:7" x14ac:dyDescent="0.15">
      <c r="C58" s="23"/>
      <c r="D58" s="23"/>
    </row>
    <row r="59" spans="1:7" x14ac:dyDescent="0.15">
      <c r="C59" s="23"/>
      <c r="D59" s="23"/>
    </row>
    <row r="60" spans="1:7" x14ac:dyDescent="0.15">
      <c r="C60" s="23"/>
      <c r="D60" s="23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F40"/>
  <sheetViews>
    <sheetView showGridLines="0" zoomScaleNormal="100" zoomScalePageLayoutView="120" workbookViewId="0">
      <selection sqref="A1:D35"/>
    </sheetView>
  </sheetViews>
  <sheetFormatPr baseColWidth="10" defaultColWidth="11.5" defaultRowHeight="12" x14ac:dyDescent="0.15"/>
  <cols>
    <col min="1" max="1" width="23.1640625" style="16" customWidth="1"/>
    <col min="2" max="4" width="12.6640625" style="16" customWidth="1"/>
    <col min="5" max="5" width="11.5" style="16"/>
    <col min="6" max="6" width="11.5" style="159"/>
    <col min="7" max="16384" width="11.5" style="16"/>
  </cols>
  <sheetData>
    <row r="1" spans="1:6" ht="15" customHeight="1" x14ac:dyDescent="0.15">
      <c r="A1" s="107" t="s">
        <v>587</v>
      </c>
    </row>
    <row r="2" spans="1:6" ht="12" customHeight="1" x14ac:dyDescent="0.15">
      <c r="A2" s="1" t="s">
        <v>586</v>
      </c>
    </row>
    <row r="3" spans="1:6" ht="6" customHeight="1" x14ac:dyDescent="0.15">
      <c r="B3" s="31"/>
      <c r="C3" s="31"/>
      <c r="D3" s="31"/>
      <c r="E3" s="31"/>
    </row>
    <row r="4" spans="1:6" s="17" customFormat="1" ht="14" customHeight="1" x14ac:dyDescent="0.15">
      <c r="A4" s="265" t="s">
        <v>28</v>
      </c>
      <c r="B4" s="264" t="s">
        <v>61</v>
      </c>
      <c r="C4" s="264"/>
      <c r="D4" s="266" t="s">
        <v>46</v>
      </c>
      <c r="F4" s="160"/>
    </row>
    <row r="5" spans="1:6" s="17" customFormat="1" ht="14" customHeight="1" x14ac:dyDescent="0.15">
      <c r="A5" s="265"/>
      <c r="B5" s="214" t="s">
        <v>29</v>
      </c>
      <c r="C5" s="214" t="s">
        <v>30</v>
      </c>
      <c r="D5" s="266"/>
      <c r="F5" s="159"/>
    </row>
    <row r="6" spans="1:6" ht="15" customHeight="1" x14ac:dyDescent="0.15">
      <c r="A6" s="215" t="s">
        <v>49</v>
      </c>
      <c r="B6" s="216">
        <v>1095532.1484300001</v>
      </c>
      <c r="C6" s="216">
        <v>482040.753065</v>
      </c>
      <c r="D6" s="216">
        <v>613491.395365</v>
      </c>
      <c r="E6" s="17"/>
    </row>
    <row r="7" spans="1:6" ht="6" customHeight="1" x14ac:dyDescent="0.15">
      <c r="A7" s="157"/>
      <c r="B7" s="158"/>
      <c r="C7" s="158"/>
      <c r="D7" s="158"/>
    </row>
    <row r="8" spans="1:6" ht="13" customHeight="1" x14ac:dyDescent="0.15">
      <c r="A8" s="211" t="s">
        <v>172</v>
      </c>
      <c r="B8" s="217"/>
      <c r="C8" s="211"/>
      <c r="D8" s="217"/>
    </row>
    <row r="9" spans="1:6" ht="12" customHeight="1" x14ac:dyDescent="0.15">
      <c r="A9" s="18" t="s">
        <v>78</v>
      </c>
      <c r="B9" s="104">
        <v>443172.53877000039</v>
      </c>
      <c r="C9" s="104">
        <v>55169.318019999992</v>
      </c>
      <c r="D9" s="105">
        <v>388003.22075000039</v>
      </c>
      <c r="E9" s="183"/>
    </row>
    <row r="10" spans="1:6" ht="12" customHeight="1" x14ac:dyDescent="0.15">
      <c r="A10" s="18" t="s">
        <v>400</v>
      </c>
      <c r="B10" s="104">
        <v>134757.62586000003</v>
      </c>
      <c r="C10" s="104">
        <v>7640.2384140000004</v>
      </c>
      <c r="D10" s="105">
        <v>127117.38744600002</v>
      </c>
      <c r="E10" s="183"/>
    </row>
    <row r="11" spans="1:6" ht="12" customHeight="1" x14ac:dyDescent="0.15">
      <c r="A11" s="18" t="s">
        <v>83</v>
      </c>
      <c r="B11" s="104">
        <v>42485.416620000011</v>
      </c>
      <c r="C11" s="104">
        <v>10.538273999999999</v>
      </c>
      <c r="D11" s="105">
        <v>42474.878346000012</v>
      </c>
      <c r="E11" s="183"/>
    </row>
    <row r="12" spans="1:6" ht="12" customHeight="1" x14ac:dyDescent="0.15">
      <c r="A12" s="18" t="s">
        <v>79</v>
      </c>
      <c r="B12" s="104">
        <v>42257.653399999966</v>
      </c>
      <c r="C12" s="104">
        <v>6851.5133200000009</v>
      </c>
      <c r="D12" s="105">
        <v>35406.140079999968</v>
      </c>
      <c r="E12" s="183"/>
    </row>
    <row r="13" spans="1:6" ht="12" customHeight="1" x14ac:dyDescent="0.15">
      <c r="A13" s="18" t="s">
        <v>86</v>
      </c>
      <c r="B13" s="104">
        <v>44466.858809999983</v>
      </c>
      <c r="C13" s="104">
        <v>11968.54770500001</v>
      </c>
      <c r="D13" s="105">
        <v>32498.311104999972</v>
      </c>
      <c r="E13" s="183"/>
    </row>
    <row r="14" spans="1:6" ht="12" customHeight="1" x14ac:dyDescent="0.15">
      <c r="A14" s="18" t="s">
        <v>80</v>
      </c>
      <c r="B14" s="104">
        <v>30811.145830000001</v>
      </c>
      <c r="C14" s="104">
        <v>1211.8822369999998</v>
      </c>
      <c r="D14" s="105">
        <v>29599.263593000003</v>
      </c>
      <c r="E14" s="183"/>
    </row>
    <row r="15" spans="1:6" ht="12" customHeight="1" x14ac:dyDescent="0.15">
      <c r="A15" s="18" t="s">
        <v>84</v>
      </c>
      <c r="B15" s="104">
        <v>28262.789649999999</v>
      </c>
      <c r="C15" s="104">
        <v>2115.4396900000002</v>
      </c>
      <c r="D15" s="105">
        <v>26147.34996</v>
      </c>
      <c r="E15" s="183"/>
    </row>
    <row r="16" spans="1:6" ht="12" customHeight="1" x14ac:dyDescent="0.15">
      <c r="A16" s="18" t="s">
        <v>178</v>
      </c>
      <c r="B16" s="104">
        <v>23237.401209999996</v>
      </c>
      <c r="C16" s="104">
        <v>571.58789700000011</v>
      </c>
      <c r="D16" s="105">
        <v>22665.813312999995</v>
      </c>
      <c r="E16" s="183"/>
    </row>
    <row r="17" spans="1:6" ht="12" customHeight="1" x14ac:dyDescent="0.15">
      <c r="A17" s="18" t="s">
        <v>81</v>
      </c>
      <c r="B17" s="104">
        <v>27075.603009999984</v>
      </c>
      <c r="C17" s="104">
        <v>6861.8343060000016</v>
      </c>
      <c r="D17" s="105">
        <v>20213.768703999984</v>
      </c>
      <c r="E17" s="183"/>
    </row>
    <row r="18" spans="1:6" ht="12" customHeight="1" x14ac:dyDescent="0.15">
      <c r="A18" s="18" t="s">
        <v>82</v>
      </c>
      <c r="B18" s="104">
        <v>21634.214959999998</v>
      </c>
      <c r="C18" s="104">
        <v>4059.9221040000002</v>
      </c>
      <c r="D18" s="105">
        <v>17574.292855999996</v>
      </c>
      <c r="E18" s="183"/>
    </row>
    <row r="19" spans="1:6" ht="6" customHeight="1" x14ac:dyDescent="0.15">
      <c r="A19" s="48"/>
      <c r="B19" s="106"/>
      <c r="C19" s="106"/>
      <c r="D19" s="106"/>
    </row>
    <row r="20" spans="1:6" ht="13" customHeight="1" x14ac:dyDescent="0.15">
      <c r="A20" s="211" t="s">
        <v>173</v>
      </c>
      <c r="B20" s="217"/>
      <c r="C20" s="211"/>
      <c r="D20" s="217"/>
    </row>
    <row r="21" spans="1:6" ht="12" customHeight="1" x14ac:dyDescent="0.15">
      <c r="A21" s="18" t="s">
        <v>95</v>
      </c>
      <c r="B21" s="104">
        <v>1654.6436900000003</v>
      </c>
      <c r="C21" s="104">
        <v>134674.40252500004</v>
      </c>
      <c r="D21" s="105">
        <v>-133019.75883500004</v>
      </c>
    </row>
    <row r="22" spans="1:6" ht="12" customHeight="1" x14ac:dyDescent="0.15">
      <c r="A22" s="18" t="s">
        <v>94</v>
      </c>
      <c r="B22" s="104">
        <v>4462.4713399999991</v>
      </c>
      <c r="C22" s="104">
        <v>53037.570902000014</v>
      </c>
      <c r="D22" s="105">
        <v>-48575.099562000018</v>
      </c>
    </row>
    <row r="23" spans="1:6" ht="12" customHeight="1" x14ac:dyDescent="0.15">
      <c r="A23" s="18" t="s">
        <v>93</v>
      </c>
      <c r="B23" s="104">
        <v>24817.369510000004</v>
      </c>
      <c r="C23" s="104">
        <v>47221.102823000016</v>
      </c>
      <c r="D23" s="105">
        <v>-22403.733313000012</v>
      </c>
    </row>
    <row r="24" spans="1:6" ht="12" customHeight="1" x14ac:dyDescent="0.15">
      <c r="A24" s="18" t="s">
        <v>92</v>
      </c>
      <c r="B24" s="104">
        <v>8228.5181400000001</v>
      </c>
      <c r="C24" s="104">
        <v>27192.861847000022</v>
      </c>
      <c r="D24" s="105">
        <v>-18964.343707000022</v>
      </c>
    </row>
    <row r="25" spans="1:6" ht="12" customHeight="1" x14ac:dyDescent="0.15">
      <c r="A25" s="18" t="s">
        <v>89</v>
      </c>
      <c r="B25" s="104">
        <v>21442.903649999964</v>
      </c>
      <c r="C25" s="104">
        <v>23482.368020999984</v>
      </c>
      <c r="D25" s="105">
        <v>-2039.46437100002</v>
      </c>
    </row>
    <row r="26" spans="1:6" ht="12" customHeight="1" x14ac:dyDescent="0.15">
      <c r="A26" s="18" t="s">
        <v>167</v>
      </c>
      <c r="B26" s="104">
        <v>2065.2626</v>
      </c>
      <c r="C26" s="104">
        <v>2802.4094369999993</v>
      </c>
      <c r="D26" s="105">
        <v>-737.14683699999932</v>
      </c>
    </row>
    <row r="27" spans="1:6" ht="12" customHeight="1" x14ac:dyDescent="0.15">
      <c r="A27" s="18" t="s">
        <v>583</v>
      </c>
      <c r="B27" s="104">
        <v>141.25245000000001</v>
      </c>
      <c r="C27" s="104">
        <v>779.88246600000002</v>
      </c>
      <c r="D27" s="105">
        <v>-638.63001600000007</v>
      </c>
    </row>
    <row r="28" spans="1:6" ht="12" customHeight="1" x14ac:dyDescent="0.15">
      <c r="A28" s="18" t="s">
        <v>157</v>
      </c>
      <c r="B28" s="104">
        <v>2812.8539999999998</v>
      </c>
      <c r="C28" s="104">
        <v>3245.3675800000001</v>
      </c>
      <c r="D28" s="105">
        <v>-432.51358000000027</v>
      </c>
    </row>
    <row r="29" spans="1:6" ht="12" customHeight="1" x14ac:dyDescent="0.15">
      <c r="A29" s="18" t="s">
        <v>584</v>
      </c>
      <c r="B29" s="104">
        <v>49.58</v>
      </c>
      <c r="C29" s="104">
        <v>238.13987899999998</v>
      </c>
      <c r="D29" s="105">
        <v>-188.55987899999997</v>
      </c>
    </row>
    <row r="30" spans="1:6" ht="12" customHeight="1" x14ac:dyDescent="0.15">
      <c r="A30" s="18" t="s">
        <v>585</v>
      </c>
      <c r="B30" s="104">
        <v>64.733609999999999</v>
      </c>
      <c r="C30" s="104">
        <v>89.677999999999997</v>
      </c>
      <c r="D30" s="105">
        <v>-24.944389999999999</v>
      </c>
    </row>
    <row r="31" spans="1:6" ht="3" customHeight="1" x14ac:dyDescent="0.15">
      <c r="A31" s="19"/>
      <c r="B31" s="54"/>
      <c r="C31" s="54"/>
      <c r="D31" s="84"/>
    </row>
    <row r="32" spans="1:6" ht="8" customHeight="1" x14ac:dyDescent="0.15">
      <c r="A32" s="9" t="s">
        <v>48</v>
      </c>
      <c r="B32" s="20"/>
      <c r="C32" s="20"/>
      <c r="D32" s="21"/>
      <c r="E32" s="22"/>
      <c r="F32" s="161"/>
    </row>
    <row r="33" spans="1:6" ht="8" customHeight="1" x14ac:dyDescent="0.15">
      <c r="A33" s="12" t="s">
        <v>24</v>
      </c>
      <c r="B33" s="20"/>
      <c r="C33" s="20"/>
      <c r="D33" s="21"/>
      <c r="E33" s="22"/>
      <c r="F33" s="161"/>
    </row>
    <row r="34" spans="1:6" ht="8" customHeight="1" x14ac:dyDescent="0.15">
      <c r="A34" s="12" t="s">
        <v>386</v>
      </c>
      <c r="B34" s="12"/>
      <c r="C34" s="12"/>
      <c r="D34" s="12"/>
      <c r="E34" s="12"/>
      <c r="F34" s="12"/>
    </row>
    <row r="35" spans="1:6" x14ac:dyDescent="0.15">
      <c r="B35" s="23"/>
      <c r="C35" s="23"/>
    </row>
    <row r="36" spans="1:6" x14ac:dyDescent="0.15">
      <c r="B36" s="23"/>
      <c r="C36" s="23"/>
    </row>
    <row r="37" spans="1:6" x14ac:dyDescent="0.15">
      <c r="B37" s="23"/>
      <c r="C37" s="23"/>
    </row>
    <row r="38" spans="1:6" x14ac:dyDescent="0.15">
      <c r="B38" s="23"/>
      <c r="C38" s="23"/>
    </row>
    <row r="39" spans="1:6" x14ac:dyDescent="0.15">
      <c r="B39" s="23"/>
      <c r="C39" s="23"/>
    </row>
    <row r="40" spans="1:6" x14ac:dyDescent="0.15">
      <c r="B40" s="23"/>
      <c r="C40" s="23"/>
    </row>
  </sheetData>
  <mergeCells count="3">
    <mergeCell ref="B4:C4"/>
    <mergeCell ref="A4:A5"/>
    <mergeCell ref="D4:D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2"/>
  <sheetViews>
    <sheetView showGridLines="0" zoomScaleNormal="100" zoomScalePageLayoutView="150" workbookViewId="0">
      <selection sqref="A1:H59"/>
    </sheetView>
  </sheetViews>
  <sheetFormatPr baseColWidth="10" defaultColWidth="11.5" defaultRowHeight="12" x14ac:dyDescent="0.15"/>
  <cols>
    <col min="1" max="1" width="7.83203125" style="16" customWidth="1"/>
    <col min="2" max="2" width="49.5" style="16" customWidth="1"/>
    <col min="3" max="4" width="4.83203125" style="16" customWidth="1"/>
    <col min="5" max="8" width="5.83203125" style="16" customWidth="1"/>
    <col min="9" max="9" width="5" style="16" customWidth="1"/>
    <col min="10" max="113" width="10.6640625" style="16" customWidth="1"/>
    <col min="114" max="16384" width="11.5" style="16"/>
  </cols>
  <sheetData>
    <row r="1" spans="1:8" ht="15" customHeight="1" x14ac:dyDescent="0.15">
      <c r="A1" s="164" t="s">
        <v>594</v>
      </c>
      <c r="B1" s="164"/>
      <c r="C1" s="164"/>
      <c r="D1" s="164"/>
      <c r="E1" s="164"/>
      <c r="F1" s="164"/>
      <c r="G1" s="164"/>
      <c r="H1" s="164"/>
    </row>
    <row r="2" spans="1:8" ht="12" customHeight="1" x14ac:dyDescent="0.15">
      <c r="A2" s="271" t="s">
        <v>582</v>
      </c>
      <c r="B2" s="271"/>
      <c r="C2" s="271"/>
      <c r="D2" s="271"/>
      <c r="E2" s="271"/>
      <c r="F2" s="271"/>
      <c r="G2" s="271"/>
      <c r="H2" s="271"/>
    </row>
    <row r="3" spans="1:8" ht="5" customHeight="1" x14ac:dyDescent="0.15">
      <c r="A3" s="165"/>
      <c r="B3" s="51"/>
      <c r="C3" s="51"/>
      <c r="D3" s="51"/>
      <c r="E3" s="51"/>
      <c r="F3" s="51"/>
      <c r="G3" s="51"/>
      <c r="H3" s="51"/>
    </row>
    <row r="4" spans="1:8" ht="14" customHeight="1" x14ac:dyDescent="0.15">
      <c r="A4" s="265" t="s">
        <v>20</v>
      </c>
      <c r="B4" s="265" t="s">
        <v>5</v>
      </c>
      <c r="C4" s="268" t="s">
        <v>16</v>
      </c>
      <c r="D4" s="269"/>
      <c r="E4" s="270"/>
      <c r="F4" s="268" t="s">
        <v>61</v>
      </c>
      <c r="G4" s="269"/>
      <c r="H4" s="270"/>
    </row>
    <row r="5" spans="1:8" ht="21.75" customHeight="1" x14ac:dyDescent="0.15">
      <c r="A5" s="265"/>
      <c r="B5" s="265"/>
      <c r="C5" s="209">
        <v>2023</v>
      </c>
      <c r="D5" s="210" t="s">
        <v>579</v>
      </c>
      <c r="E5" s="223" t="s">
        <v>595</v>
      </c>
      <c r="F5" s="209">
        <v>2023</v>
      </c>
      <c r="G5" s="210" t="s">
        <v>579</v>
      </c>
      <c r="H5" s="223" t="s">
        <v>595</v>
      </c>
    </row>
    <row r="6" spans="1:8" ht="18" customHeight="1" x14ac:dyDescent="0.15">
      <c r="A6" s="267" t="s">
        <v>8</v>
      </c>
      <c r="B6" s="267"/>
      <c r="C6" s="224"/>
      <c r="D6" s="224"/>
      <c r="E6" s="224"/>
      <c r="F6" s="224">
        <f>F8+F15</f>
        <v>880245.88223000022</v>
      </c>
      <c r="G6" s="224">
        <f>G8+G15</f>
        <v>1095532.1484300003</v>
      </c>
      <c r="H6" s="225">
        <f>(G6/F6-1)*100</f>
        <v>24.457514717887396</v>
      </c>
    </row>
    <row r="7" spans="1:8" ht="6" customHeight="1" x14ac:dyDescent="0.15">
      <c r="A7" s="44"/>
      <c r="B7" s="44"/>
      <c r="C7" s="55"/>
      <c r="D7" s="55"/>
      <c r="E7" s="55"/>
      <c r="F7" s="55"/>
      <c r="G7" s="55"/>
      <c r="H7" s="56"/>
    </row>
    <row r="8" spans="1:8" ht="18" customHeight="1" x14ac:dyDescent="0.15">
      <c r="A8" s="226" t="s">
        <v>9</v>
      </c>
      <c r="B8" s="227"/>
      <c r="C8" s="228"/>
      <c r="D8" s="228"/>
      <c r="E8" s="228"/>
      <c r="F8" s="228">
        <f>SUM(F9:F14)</f>
        <v>64546.818809999997</v>
      </c>
      <c r="G8" s="228">
        <f>SUM(G9:G14)</f>
        <v>93417.056069999991</v>
      </c>
      <c r="H8" s="229">
        <f>(G8/F8-1)*100</f>
        <v>44.727591215583253</v>
      </c>
    </row>
    <row r="9" spans="1:8" ht="11" customHeight="1" x14ac:dyDescent="0.15">
      <c r="A9" s="218" t="s">
        <v>11</v>
      </c>
      <c r="B9" s="219" t="s">
        <v>588</v>
      </c>
      <c r="C9" s="167">
        <v>12123.203950000014</v>
      </c>
      <c r="D9" s="167">
        <v>23039.588151999993</v>
      </c>
      <c r="E9" s="200">
        <f t="shared" ref="E9:E13" si="0">IFERROR(((D9/C9-1)*100),"")</f>
        <v>90.045372881811232</v>
      </c>
      <c r="F9" s="167">
        <v>59145.326559999994</v>
      </c>
      <c r="G9" s="167">
        <v>82907.39078999999</v>
      </c>
      <c r="H9" s="200">
        <f t="shared" ref="H9:H14" si="1">IFERROR(((G9/F9-1)*100),"")</f>
        <v>40.175725813086125</v>
      </c>
    </row>
    <row r="10" spans="1:8" ht="11" customHeight="1" x14ac:dyDescent="0.15">
      <c r="A10" s="218" t="s">
        <v>75</v>
      </c>
      <c r="B10" s="219" t="s">
        <v>425</v>
      </c>
      <c r="C10" s="167">
        <v>4832.5425990000003</v>
      </c>
      <c r="D10" s="167">
        <v>10319.984856000001</v>
      </c>
      <c r="E10" s="200">
        <f t="shared" si="0"/>
        <v>113.55186518449973</v>
      </c>
      <c r="F10" s="167">
        <v>3264.8990899999999</v>
      </c>
      <c r="G10" s="167">
        <v>7547.0086999999994</v>
      </c>
      <c r="H10" s="200">
        <f t="shared" si="1"/>
        <v>131.155955879788</v>
      </c>
    </row>
    <row r="11" spans="1:8" ht="11" customHeight="1" x14ac:dyDescent="0.15">
      <c r="A11" s="218" t="s">
        <v>331</v>
      </c>
      <c r="B11" s="219" t="s">
        <v>545</v>
      </c>
      <c r="C11" s="168" t="s">
        <v>651</v>
      </c>
      <c r="D11" s="167">
        <v>68.049000000000007</v>
      </c>
      <c r="E11" s="168" t="s">
        <v>651</v>
      </c>
      <c r="F11" s="168" t="s">
        <v>651</v>
      </c>
      <c r="G11" s="167">
        <v>733.23524999999995</v>
      </c>
      <c r="H11" s="168" t="s">
        <v>651</v>
      </c>
    </row>
    <row r="12" spans="1:8" ht="11" customHeight="1" x14ac:dyDescent="0.15">
      <c r="A12" s="218" t="s">
        <v>217</v>
      </c>
      <c r="B12" s="219" t="s">
        <v>460</v>
      </c>
      <c r="C12" s="167">
        <v>4923.4699999999993</v>
      </c>
      <c r="D12" s="167">
        <v>4079.52</v>
      </c>
      <c r="E12" s="200">
        <f t="shared" si="0"/>
        <v>-17.141365744078861</v>
      </c>
      <c r="F12" s="167">
        <v>1027.4141200000001</v>
      </c>
      <c r="G12" s="167">
        <v>675.82423000000006</v>
      </c>
      <c r="H12" s="200">
        <f t="shared" si="1"/>
        <v>-34.220854391216662</v>
      </c>
    </row>
    <row r="13" spans="1:8" ht="23" customHeight="1" x14ac:dyDescent="0.15">
      <c r="A13" s="218" t="s">
        <v>327</v>
      </c>
      <c r="B13" s="220" t="s">
        <v>547</v>
      </c>
      <c r="C13" s="167">
        <v>69.13</v>
      </c>
      <c r="D13" s="167">
        <v>67.951999999999998</v>
      </c>
      <c r="E13" s="200">
        <f t="shared" si="0"/>
        <v>-1.7040358744394579</v>
      </c>
      <c r="F13" s="167">
        <v>440.14400000000001</v>
      </c>
      <c r="G13" s="167">
        <v>555.04499999999996</v>
      </c>
      <c r="H13" s="200">
        <f t="shared" si="1"/>
        <v>26.105320077065674</v>
      </c>
    </row>
    <row r="14" spans="1:8" x14ac:dyDescent="0.15">
      <c r="A14" s="218"/>
      <c r="B14" s="221" t="s">
        <v>22</v>
      </c>
      <c r="C14" s="167"/>
      <c r="D14" s="167"/>
      <c r="E14" s="222"/>
      <c r="F14" s="167">
        <v>669.03503999999998</v>
      </c>
      <c r="G14" s="167">
        <v>998.55210000000011</v>
      </c>
      <c r="H14" s="200">
        <f t="shared" si="1"/>
        <v>49.252586232254771</v>
      </c>
    </row>
    <row r="15" spans="1:8" ht="18" customHeight="1" x14ac:dyDescent="0.15">
      <c r="A15" s="226" t="s">
        <v>58</v>
      </c>
      <c r="B15" s="227"/>
      <c r="C15" s="228"/>
      <c r="D15" s="228"/>
      <c r="E15" s="228"/>
      <c r="F15" s="228">
        <f>SUM(F16:F56)</f>
        <v>815699.06342000025</v>
      </c>
      <c r="G15" s="228">
        <f>SUM(G16:G56)</f>
        <v>1002115.0923600004</v>
      </c>
      <c r="H15" s="229">
        <f>(G15/F15-1)*100</f>
        <v>22.853529849404186</v>
      </c>
    </row>
    <row r="16" spans="1:8" ht="11" customHeight="1" x14ac:dyDescent="0.15">
      <c r="A16" s="218" t="s">
        <v>12</v>
      </c>
      <c r="B16" s="219" t="s">
        <v>334</v>
      </c>
      <c r="C16" s="168">
        <v>126453.90349000016</v>
      </c>
      <c r="D16" s="168">
        <v>104315.14745800014</v>
      </c>
      <c r="E16" s="200">
        <f t="shared" ref="E16:E55" si="2">IFERROR(((D16/C16-1)*100),"")</f>
        <v>-17.507372584785983</v>
      </c>
      <c r="F16" s="168">
        <v>307254.30055000004</v>
      </c>
      <c r="G16" s="168">
        <v>315992.04359000036</v>
      </c>
      <c r="H16" s="222">
        <f>(G16/F16-1)*100</f>
        <v>2.8438147242721534</v>
      </c>
    </row>
    <row r="17" spans="1:8" ht="11" customHeight="1" x14ac:dyDescent="0.15">
      <c r="A17" s="221" t="s">
        <v>76</v>
      </c>
      <c r="B17" s="219" t="s">
        <v>563</v>
      </c>
      <c r="C17" s="168">
        <v>15030.952559999994</v>
      </c>
      <c r="D17" s="168">
        <v>28284.828318000007</v>
      </c>
      <c r="E17" s="200">
        <f t="shared" si="2"/>
        <v>88.177217678611441</v>
      </c>
      <c r="F17" s="168">
        <v>74497.25473000003</v>
      </c>
      <c r="G17" s="168">
        <v>211028.28609999997</v>
      </c>
      <c r="H17" s="222">
        <f t="shared" ref="H17:H56" si="3">(G17/F17-1)*100</f>
        <v>183.2698827155827</v>
      </c>
    </row>
    <row r="18" spans="1:8" ht="11" customHeight="1" x14ac:dyDescent="0.15">
      <c r="A18" s="221" t="s">
        <v>13</v>
      </c>
      <c r="B18" s="219" t="s">
        <v>335</v>
      </c>
      <c r="C18" s="168">
        <v>73549.204390999963</v>
      </c>
      <c r="D18" s="168">
        <v>23917.457591999977</v>
      </c>
      <c r="E18" s="200">
        <f t="shared" si="2"/>
        <v>-67.481011127121462</v>
      </c>
      <c r="F18" s="168">
        <v>77612.645010000037</v>
      </c>
      <c r="G18" s="168">
        <v>69142.302860000011</v>
      </c>
      <c r="H18" s="222">
        <f t="shared" si="3"/>
        <v>-10.913610982989507</v>
      </c>
    </row>
    <row r="19" spans="1:8" ht="11" customHeight="1" x14ac:dyDescent="0.15">
      <c r="A19" s="221" t="s">
        <v>14</v>
      </c>
      <c r="B19" s="219" t="s">
        <v>565</v>
      </c>
      <c r="C19" s="168">
        <v>10894.954425000004</v>
      </c>
      <c r="D19" s="168">
        <v>8443.7299179999973</v>
      </c>
      <c r="E19" s="200">
        <f t="shared" si="2"/>
        <v>-22.498712811274611</v>
      </c>
      <c r="F19" s="168">
        <v>35205.915700000027</v>
      </c>
      <c r="G19" s="168">
        <v>43429.20855000001</v>
      </c>
      <c r="H19" s="222">
        <f t="shared" si="3"/>
        <v>23.357701927349606</v>
      </c>
    </row>
    <row r="20" spans="1:8" ht="11" customHeight="1" x14ac:dyDescent="0.15">
      <c r="A20" s="221" t="s">
        <v>77</v>
      </c>
      <c r="B20" s="219" t="s">
        <v>566</v>
      </c>
      <c r="C20" s="168">
        <v>5490.651737000001</v>
      </c>
      <c r="D20" s="168">
        <v>6512.5323040000003</v>
      </c>
      <c r="E20" s="200">
        <f t="shared" si="2"/>
        <v>18.611279970897176</v>
      </c>
      <c r="F20" s="168">
        <v>13790.730590000003</v>
      </c>
      <c r="G20" s="168">
        <v>27251.351849999995</v>
      </c>
      <c r="H20" s="222">
        <f t="shared" si="3"/>
        <v>97.606295563199666</v>
      </c>
    </row>
    <row r="21" spans="1:8" ht="11" customHeight="1" x14ac:dyDescent="0.15">
      <c r="A21" s="221" t="s">
        <v>71</v>
      </c>
      <c r="B21" s="219" t="s">
        <v>412</v>
      </c>
      <c r="C21" s="168">
        <v>4178.3314789999977</v>
      </c>
      <c r="D21" s="168">
        <v>8856.2180000000008</v>
      </c>
      <c r="E21" s="200">
        <f t="shared" si="2"/>
        <v>111.95584994897447</v>
      </c>
      <c r="F21" s="168">
        <v>8908.9940200000019</v>
      </c>
      <c r="G21" s="168">
        <v>21341.91547</v>
      </c>
      <c r="H21" s="222">
        <f t="shared" si="3"/>
        <v>139.55471764925483</v>
      </c>
    </row>
    <row r="22" spans="1:8" ht="11" customHeight="1" x14ac:dyDescent="0.15">
      <c r="A22" s="221" t="s">
        <v>98</v>
      </c>
      <c r="B22" s="219" t="s">
        <v>416</v>
      </c>
      <c r="C22" s="168">
        <v>1487.87734</v>
      </c>
      <c r="D22" s="168">
        <v>3347.6804800000004</v>
      </c>
      <c r="E22" s="200">
        <f t="shared" si="2"/>
        <v>124.99707401955598</v>
      </c>
      <c r="F22" s="168">
        <v>6037.1640500000012</v>
      </c>
      <c r="G22" s="168">
        <v>15823.171199999999</v>
      </c>
      <c r="H22" s="222">
        <v>0</v>
      </c>
    </row>
    <row r="23" spans="1:8" ht="11" customHeight="1" x14ac:dyDescent="0.15">
      <c r="A23" s="221" t="s">
        <v>325</v>
      </c>
      <c r="B23" s="219" t="s">
        <v>536</v>
      </c>
      <c r="C23" s="168">
        <v>38.0351</v>
      </c>
      <c r="D23" s="168">
        <v>123.33619999999999</v>
      </c>
      <c r="E23" s="200">
        <f t="shared" si="2"/>
        <v>224.26942482075765</v>
      </c>
      <c r="F23" s="168">
        <v>2598.0511999999999</v>
      </c>
      <c r="G23" s="168">
        <v>15024.164379999998</v>
      </c>
      <c r="H23" s="222">
        <f t="shared" si="3"/>
        <v>478.28592369542207</v>
      </c>
    </row>
    <row r="24" spans="1:8" ht="11" customHeight="1" x14ac:dyDescent="0.15">
      <c r="A24" s="221" t="s">
        <v>109</v>
      </c>
      <c r="B24" s="219" t="s">
        <v>339</v>
      </c>
      <c r="C24" s="168">
        <v>30358.246767000001</v>
      </c>
      <c r="D24" s="168">
        <v>27108.108199999995</v>
      </c>
      <c r="E24" s="200">
        <f t="shared" si="2"/>
        <v>-10.705949496836453</v>
      </c>
      <c r="F24" s="168">
        <v>9382.2823499999995</v>
      </c>
      <c r="G24" s="168">
        <v>12117.033739999999</v>
      </c>
      <c r="H24" s="222">
        <f t="shared" si="3"/>
        <v>29.148039762414513</v>
      </c>
    </row>
    <row r="25" spans="1:8" ht="11" customHeight="1" x14ac:dyDescent="0.15">
      <c r="A25" s="221" t="s">
        <v>39</v>
      </c>
      <c r="B25" s="219" t="s">
        <v>568</v>
      </c>
      <c r="C25" s="168">
        <v>15587.884233000001</v>
      </c>
      <c r="D25" s="168">
        <v>9295.9561919999996</v>
      </c>
      <c r="E25" s="200">
        <f t="shared" si="2"/>
        <v>-40.364220999792956</v>
      </c>
      <c r="F25" s="168">
        <v>18353.205020000001</v>
      </c>
      <c r="G25" s="168">
        <v>10462.589150000002</v>
      </c>
      <c r="H25" s="222">
        <f t="shared" si="3"/>
        <v>-42.993122244323942</v>
      </c>
    </row>
    <row r="26" spans="1:8" ht="11" customHeight="1" x14ac:dyDescent="0.15">
      <c r="A26" s="221" t="s">
        <v>15</v>
      </c>
      <c r="B26" s="219" t="s">
        <v>567</v>
      </c>
      <c r="C26" s="168">
        <v>13570.156960000004</v>
      </c>
      <c r="D26" s="168">
        <v>12876.038240000005</v>
      </c>
      <c r="E26" s="200">
        <f t="shared" si="2"/>
        <v>-5.1150382567129782</v>
      </c>
      <c r="F26" s="168">
        <v>10243.371290000005</v>
      </c>
      <c r="G26" s="168">
        <v>9875.6830100000006</v>
      </c>
      <c r="H26" s="222">
        <f t="shared" si="3"/>
        <v>-3.5895240891927416</v>
      </c>
    </row>
    <row r="27" spans="1:8" ht="11" customHeight="1" x14ac:dyDescent="0.15">
      <c r="A27" s="221" t="s">
        <v>225</v>
      </c>
      <c r="B27" s="219" t="s">
        <v>463</v>
      </c>
      <c r="C27" s="168">
        <v>105.9264</v>
      </c>
      <c r="D27" s="168">
        <v>1354.298796</v>
      </c>
      <c r="E27" s="200">
        <f t="shared" si="2"/>
        <v>1178.5281063077759</v>
      </c>
      <c r="F27" s="168">
        <v>489.46350999999999</v>
      </c>
      <c r="G27" s="168">
        <v>9523.0214099999994</v>
      </c>
      <c r="H27" s="222">
        <f t="shared" si="3"/>
        <v>1845.6039552366221</v>
      </c>
    </row>
    <row r="28" spans="1:8" ht="11" customHeight="1" x14ac:dyDescent="0.15">
      <c r="A28" s="221" t="s">
        <v>103</v>
      </c>
      <c r="B28" s="219" t="s">
        <v>338</v>
      </c>
      <c r="C28" s="168">
        <v>5663.4948629999981</v>
      </c>
      <c r="D28" s="168">
        <v>3310.4851200000007</v>
      </c>
      <c r="E28" s="200">
        <f t="shared" si="2"/>
        <v>-41.546956427423851</v>
      </c>
      <c r="F28" s="168">
        <v>6368.3395599999985</v>
      </c>
      <c r="G28" s="168">
        <v>8750.7423600000002</v>
      </c>
      <c r="H28" s="222">
        <f t="shared" si="3"/>
        <v>37.410109457165987</v>
      </c>
    </row>
    <row r="29" spans="1:8" ht="11" customHeight="1" x14ac:dyDescent="0.15">
      <c r="A29" s="221" t="s">
        <v>69</v>
      </c>
      <c r="B29" s="219" t="s">
        <v>415</v>
      </c>
      <c r="C29" s="168">
        <v>9501.4202489999989</v>
      </c>
      <c r="D29" s="168">
        <v>2944.5661429999996</v>
      </c>
      <c r="E29" s="200">
        <f t="shared" si="2"/>
        <v>-69.009200037121744</v>
      </c>
      <c r="F29" s="168">
        <v>16207.112969999995</v>
      </c>
      <c r="G29" s="168">
        <v>8016.4925699999994</v>
      </c>
      <c r="H29" s="222">
        <f t="shared" si="3"/>
        <v>-50.537195706361501</v>
      </c>
    </row>
    <row r="30" spans="1:8" ht="11" customHeight="1" x14ac:dyDescent="0.15">
      <c r="A30" s="221" t="s">
        <v>73</v>
      </c>
      <c r="B30" s="219" t="s">
        <v>340</v>
      </c>
      <c r="C30" s="168">
        <v>2735.658418999999</v>
      </c>
      <c r="D30" s="168">
        <v>3171.1624450000008</v>
      </c>
      <c r="E30" s="200">
        <f t="shared" si="2"/>
        <v>15.919532313511464</v>
      </c>
      <c r="F30" s="168">
        <v>5435.2082700000019</v>
      </c>
      <c r="G30" s="168">
        <v>7840.8028100000001</v>
      </c>
      <c r="H30" s="222">
        <f t="shared" si="3"/>
        <v>44.259473059714004</v>
      </c>
    </row>
    <row r="31" spans="1:8" ht="11" customHeight="1" x14ac:dyDescent="0.15">
      <c r="A31" s="221" t="s">
        <v>113</v>
      </c>
      <c r="B31" s="219" t="s">
        <v>344</v>
      </c>
      <c r="C31" s="168">
        <v>15173.501001000001</v>
      </c>
      <c r="D31" s="168">
        <v>9127.1</v>
      </c>
      <c r="E31" s="200">
        <f t="shared" si="2"/>
        <v>-39.84842391087934</v>
      </c>
      <c r="F31" s="168">
        <v>15046.434499999999</v>
      </c>
      <c r="G31" s="168">
        <v>7741.13933</v>
      </c>
      <c r="H31" s="222">
        <f t="shared" si="3"/>
        <v>-48.551669633094804</v>
      </c>
    </row>
    <row r="32" spans="1:8" ht="11" customHeight="1" x14ac:dyDescent="0.15">
      <c r="A32" s="221" t="s">
        <v>106</v>
      </c>
      <c r="B32" s="219" t="s">
        <v>417</v>
      </c>
      <c r="C32" s="168">
        <v>3741.8244789999999</v>
      </c>
      <c r="D32" s="168">
        <v>3463.9995809999991</v>
      </c>
      <c r="E32" s="200">
        <f t="shared" si="2"/>
        <v>-7.4248511537411632</v>
      </c>
      <c r="F32" s="168">
        <v>7295.6882100000021</v>
      </c>
      <c r="G32" s="168">
        <v>7418.1074599999965</v>
      </c>
      <c r="H32" s="222">
        <f t="shared" si="3"/>
        <v>1.6779671290255704</v>
      </c>
    </row>
    <row r="33" spans="1:8" ht="11" customHeight="1" x14ac:dyDescent="0.15">
      <c r="A33" s="221" t="s">
        <v>100</v>
      </c>
      <c r="B33" s="219" t="s">
        <v>418</v>
      </c>
      <c r="C33" s="168">
        <v>3527.237439</v>
      </c>
      <c r="D33" s="168">
        <v>2310.518247</v>
      </c>
      <c r="E33" s="200">
        <f t="shared" si="2"/>
        <v>-34.494961369681697</v>
      </c>
      <c r="F33" s="168">
        <v>10161.627500000001</v>
      </c>
      <c r="G33" s="168">
        <v>6585.3559299999997</v>
      </c>
      <c r="H33" s="222">
        <f t="shared" si="3"/>
        <v>-35.193885723522143</v>
      </c>
    </row>
    <row r="34" spans="1:8" ht="11" customHeight="1" x14ac:dyDescent="0.15">
      <c r="A34" s="221" t="s">
        <v>96</v>
      </c>
      <c r="B34" s="219" t="s">
        <v>414</v>
      </c>
      <c r="C34" s="168">
        <v>431.73750000000001</v>
      </c>
      <c r="D34" s="168">
        <v>2249.5300189999998</v>
      </c>
      <c r="E34" s="200">
        <f t="shared" si="2"/>
        <v>421.04114629838733</v>
      </c>
      <c r="F34" s="168">
        <v>1131.4817899999998</v>
      </c>
      <c r="G34" s="168">
        <v>6432.1277300000002</v>
      </c>
      <c r="H34" s="222">
        <f t="shared" si="3"/>
        <v>468.46939887561081</v>
      </c>
    </row>
    <row r="35" spans="1:8" ht="11" customHeight="1" x14ac:dyDescent="0.15">
      <c r="A35" s="221" t="s">
        <v>97</v>
      </c>
      <c r="B35" s="219" t="s">
        <v>341</v>
      </c>
      <c r="C35" s="168">
        <v>3294.2326709999993</v>
      </c>
      <c r="D35" s="168">
        <v>1505.7707720000003</v>
      </c>
      <c r="E35" s="200">
        <f t="shared" si="2"/>
        <v>-54.290697640889228</v>
      </c>
      <c r="F35" s="168">
        <v>11612.573589999998</v>
      </c>
      <c r="G35" s="168">
        <v>5947.9413100000002</v>
      </c>
      <c r="H35" s="222">
        <f t="shared" si="3"/>
        <v>-48.780162606487288</v>
      </c>
    </row>
    <row r="36" spans="1:8" ht="11" customHeight="1" x14ac:dyDescent="0.15">
      <c r="A36" s="221" t="s">
        <v>144</v>
      </c>
      <c r="B36" s="219" t="s">
        <v>589</v>
      </c>
      <c r="C36" s="168">
        <v>2679.4399999999996</v>
      </c>
      <c r="D36" s="168">
        <v>6011.58</v>
      </c>
      <c r="E36" s="200">
        <f t="shared" si="2"/>
        <v>124.35956767085661</v>
      </c>
      <c r="F36" s="168">
        <v>3447.3721599999999</v>
      </c>
      <c r="G36" s="168">
        <v>5849.5032700000002</v>
      </c>
      <c r="H36" s="222">
        <f t="shared" si="3"/>
        <v>69.68006349508839</v>
      </c>
    </row>
    <row r="37" spans="1:8" ht="11" customHeight="1" x14ac:dyDescent="0.15">
      <c r="A37" s="221" t="s">
        <v>99</v>
      </c>
      <c r="B37" s="219" t="s">
        <v>423</v>
      </c>
      <c r="C37" s="168">
        <v>2455.8083530000004</v>
      </c>
      <c r="D37" s="168">
        <v>2345.0040359999994</v>
      </c>
      <c r="E37" s="200">
        <f t="shared" si="2"/>
        <v>-4.5119285006357757</v>
      </c>
      <c r="F37" s="168">
        <v>5619.0838899999999</v>
      </c>
      <c r="G37" s="168">
        <v>5833.836409999999</v>
      </c>
      <c r="H37" s="222">
        <f t="shared" si="3"/>
        <v>3.8218422113644346</v>
      </c>
    </row>
    <row r="38" spans="1:8" ht="11" customHeight="1" x14ac:dyDescent="0.15">
      <c r="A38" s="221" t="s">
        <v>115</v>
      </c>
      <c r="B38" s="219" t="s">
        <v>345</v>
      </c>
      <c r="C38" s="168">
        <v>59.297000000000018</v>
      </c>
      <c r="D38" s="168">
        <v>74.263632000000001</v>
      </c>
      <c r="E38" s="200">
        <f t="shared" si="2"/>
        <v>25.240116700676229</v>
      </c>
      <c r="F38" s="168">
        <v>5259.4611099999993</v>
      </c>
      <c r="G38" s="168">
        <v>5666.2268100000001</v>
      </c>
      <c r="H38" s="222">
        <f t="shared" si="3"/>
        <v>7.7339805636475356</v>
      </c>
    </row>
    <row r="39" spans="1:8" ht="11" customHeight="1" x14ac:dyDescent="0.15">
      <c r="A39" s="221" t="s">
        <v>128</v>
      </c>
      <c r="B39" s="219" t="s">
        <v>362</v>
      </c>
      <c r="C39" s="168">
        <v>190.35748900000002</v>
      </c>
      <c r="D39" s="168">
        <v>916.41153799999984</v>
      </c>
      <c r="E39" s="200">
        <f t="shared" si="2"/>
        <v>381.41606763892531</v>
      </c>
      <c r="F39" s="168">
        <v>812.94702999999993</v>
      </c>
      <c r="G39" s="168">
        <v>5300.4263599999995</v>
      </c>
      <c r="H39" s="222">
        <f t="shared" si="3"/>
        <v>552.00144220958657</v>
      </c>
    </row>
    <row r="40" spans="1:8" ht="11" customHeight="1" x14ac:dyDescent="0.15">
      <c r="A40" s="221" t="s">
        <v>215</v>
      </c>
      <c r="B40" s="219" t="s">
        <v>424</v>
      </c>
      <c r="C40" s="168">
        <v>3827.6112760000001</v>
      </c>
      <c r="D40" s="168">
        <v>2679.2922149999999</v>
      </c>
      <c r="E40" s="200">
        <f t="shared" si="2"/>
        <v>-30.00093212704811</v>
      </c>
      <c r="F40" s="168">
        <v>6273.08086</v>
      </c>
      <c r="G40" s="168">
        <v>5201.5497200000009</v>
      </c>
      <c r="H40" s="222">
        <f t="shared" si="3"/>
        <v>-17.081417630570751</v>
      </c>
    </row>
    <row r="41" spans="1:8" ht="11" customHeight="1" x14ac:dyDescent="0.15">
      <c r="A41" s="221" t="s">
        <v>219</v>
      </c>
      <c r="B41" s="219" t="s">
        <v>426</v>
      </c>
      <c r="C41" s="168">
        <v>3854.3009999999986</v>
      </c>
      <c r="D41" s="168">
        <v>4814.7490779999989</v>
      </c>
      <c r="E41" s="200">
        <f t="shared" si="2"/>
        <v>24.918865392194345</v>
      </c>
      <c r="F41" s="168">
        <v>3957.6695399999999</v>
      </c>
      <c r="G41" s="168">
        <v>4881.7719500000012</v>
      </c>
      <c r="H41" s="222">
        <f t="shared" si="3"/>
        <v>23.349660719778065</v>
      </c>
    </row>
    <row r="42" spans="1:8" ht="11" customHeight="1" x14ac:dyDescent="0.15">
      <c r="A42" s="221" t="s">
        <v>102</v>
      </c>
      <c r="B42" s="219" t="s">
        <v>448</v>
      </c>
      <c r="C42" s="168">
        <v>809.08829400000002</v>
      </c>
      <c r="D42" s="168">
        <v>2349.484375</v>
      </c>
      <c r="E42" s="200">
        <f t="shared" si="2"/>
        <v>190.38664783846198</v>
      </c>
      <c r="F42" s="168">
        <v>1431.6256500000004</v>
      </c>
      <c r="G42" s="168">
        <v>4637.0076399999989</v>
      </c>
      <c r="H42" s="222">
        <f t="shared" si="3"/>
        <v>223.89805533311011</v>
      </c>
    </row>
    <row r="43" spans="1:8" ht="11" customHeight="1" x14ac:dyDescent="0.15">
      <c r="A43" s="221" t="s">
        <v>101</v>
      </c>
      <c r="B43" s="219" t="s">
        <v>573</v>
      </c>
      <c r="C43" s="168">
        <v>803.65000000000009</v>
      </c>
      <c r="D43" s="168">
        <v>5373.1930000000002</v>
      </c>
      <c r="E43" s="200">
        <f t="shared" si="2"/>
        <v>568.59864368817273</v>
      </c>
      <c r="F43" s="168">
        <v>722.70815999999991</v>
      </c>
      <c r="G43" s="168">
        <v>4568.2360099999996</v>
      </c>
      <c r="H43" s="222">
        <f t="shared" si="3"/>
        <v>532.09968599219917</v>
      </c>
    </row>
    <row r="44" spans="1:8" ht="11" customHeight="1" x14ac:dyDescent="0.15">
      <c r="A44" s="221" t="s">
        <v>104</v>
      </c>
      <c r="B44" s="219" t="s">
        <v>590</v>
      </c>
      <c r="C44" s="168">
        <v>2575.3971709999996</v>
      </c>
      <c r="D44" s="168">
        <v>1861.9026029999998</v>
      </c>
      <c r="E44" s="200">
        <f t="shared" si="2"/>
        <v>-27.704253776242105</v>
      </c>
      <c r="F44" s="168">
        <v>7142.1624300000003</v>
      </c>
      <c r="G44" s="168">
        <v>4553.3412399999997</v>
      </c>
      <c r="H44" s="222">
        <f t="shared" si="3"/>
        <v>-36.247022038114032</v>
      </c>
    </row>
    <row r="45" spans="1:8" ht="11" customHeight="1" x14ac:dyDescent="0.15">
      <c r="A45" s="221" t="s">
        <v>116</v>
      </c>
      <c r="B45" s="219" t="s">
        <v>342</v>
      </c>
      <c r="C45" s="168">
        <v>1961</v>
      </c>
      <c r="D45" s="168">
        <v>2080</v>
      </c>
      <c r="E45" s="200">
        <f t="shared" si="2"/>
        <v>6.0683324834268193</v>
      </c>
      <c r="F45" s="168">
        <v>2787.0130399999998</v>
      </c>
      <c r="G45" s="168">
        <v>4021.3348900000005</v>
      </c>
      <c r="H45" s="222">
        <f t="shared" si="3"/>
        <v>44.288341399364285</v>
      </c>
    </row>
    <row r="46" spans="1:8" ht="11" customHeight="1" x14ac:dyDescent="0.15">
      <c r="A46" s="221" t="s">
        <v>112</v>
      </c>
      <c r="B46" s="219" t="s">
        <v>343</v>
      </c>
      <c r="C46" s="168">
        <v>1782.0420439999994</v>
      </c>
      <c r="D46" s="168">
        <v>1936.5864100000001</v>
      </c>
      <c r="E46" s="200">
        <f t="shared" si="2"/>
        <v>8.6723187323408002</v>
      </c>
      <c r="F46" s="168">
        <v>3675.0863100000001</v>
      </c>
      <c r="G46" s="168">
        <v>3752.69488</v>
      </c>
      <c r="H46" s="222">
        <f>(G46/F46-1)*100</f>
        <v>2.1117482272137389</v>
      </c>
    </row>
    <row r="47" spans="1:8" ht="11" customHeight="1" x14ac:dyDescent="0.15">
      <c r="A47" s="221" t="s">
        <v>105</v>
      </c>
      <c r="B47" s="219" t="s">
        <v>347</v>
      </c>
      <c r="C47" s="168">
        <v>1780.5128099999997</v>
      </c>
      <c r="D47" s="168">
        <v>2109.4345419999995</v>
      </c>
      <c r="E47" s="200">
        <f t="shared" si="2"/>
        <v>18.473426877507258</v>
      </c>
      <c r="F47" s="168">
        <v>3266.7654200000002</v>
      </c>
      <c r="G47" s="168">
        <v>3736.7380599999997</v>
      </c>
      <c r="H47" s="222">
        <f t="shared" si="3"/>
        <v>14.386482638842168</v>
      </c>
    </row>
    <row r="48" spans="1:8" ht="23" customHeight="1" x14ac:dyDescent="0.15">
      <c r="A48" s="221" t="s">
        <v>118</v>
      </c>
      <c r="B48" s="219" t="s">
        <v>591</v>
      </c>
      <c r="C48" s="168">
        <v>87.248869999999997</v>
      </c>
      <c r="D48" s="168">
        <v>241.38547</v>
      </c>
      <c r="E48" s="200">
        <f t="shared" si="2"/>
        <v>176.66314761440464</v>
      </c>
      <c r="F48" s="168">
        <v>1052.7638199999999</v>
      </c>
      <c r="G48" s="168">
        <v>3497.1795400000001</v>
      </c>
      <c r="H48" s="222">
        <f t="shared" si="3"/>
        <v>232.1903235618413</v>
      </c>
    </row>
    <row r="49" spans="1:10" ht="11" customHeight="1" x14ac:dyDescent="0.15">
      <c r="A49" s="221" t="s">
        <v>277</v>
      </c>
      <c r="B49" s="219" t="s">
        <v>432</v>
      </c>
      <c r="C49" s="168">
        <v>68.088954000000001</v>
      </c>
      <c r="D49" s="168">
        <v>126.637866</v>
      </c>
      <c r="E49" s="200">
        <f t="shared" si="2"/>
        <v>85.988855108568714</v>
      </c>
      <c r="F49" s="168">
        <v>3395.26154</v>
      </c>
      <c r="G49" s="168">
        <v>3253.1754700000001</v>
      </c>
      <c r="H49" s="222">
        <f t="shared" si="3"/>
        <v>-4.1848343147078975</v>
      </c>
    </row>
    <row r="50" spans="1:10" ht="23" customHeight="1" x14ac:dyDescent="0.15">
      <c r="A50" s="221" t="s">
        <v>202</v>
      </c>
      <c r="B50" s="219" t="s">
        <v>422</v>
      </c>
      <c r="C50" s="168">
        <v>3794.8049920000003</v>
      </c>
      <c r="D50" s="168">
        <v>2171.7227300000004</v>
      </c>
      <c r="E50" s="200">
        <f t="shared" si="2"/>
        <v>-42.771163878557473</v>
      </c>
      <c r="F50" s="168">
        <v>5650.59782</v>
      </c>
      <c r="G50" s="168">
        <v>3216.3064600000002</v>
      </c>
      <c r="H50" s="222">
        <f t="shared" si="3"/>
        <v>-43.080244560742777</v>
      </c>
    </row>
    <row r="51" spans="1:10" ht="11" customHeight="1" x14ac:dyDescent="0.15">
      <c r="A51" s="221" t="s">
        <v>107</v>
      </c>
      <c r="B51" s="219" t="s">
        <v>592</v>
      </c>
      <c r="C51" s="168">
        <v>300.13408600000002</v>
      </c>
      <c r="D51" s="168">
        <v>1135.47</v>
      </c>
      <c r="E51" s="200">
        <f t="shared" si="2"/>
        <v>278.32090820900623</v>
      </c>
      <c r="F51" s="168">
        <v>905.15382000000011</v>
      </c>
      <c r="G51" s="168">
        <v>3185.59915</v>
      </c>
      <c r="H51" s="222">
        <f t="shared" si="3"/>
        <v>251.94008792892237</v>
      </c>
      <c r="J51" s="16" t="s">
        <v>0</v>
      </c>
    </row>
    <row r="52" spans="1:10" ht="11" customHeight="1" x14ac:dyDescent="0.15">
      <c r="A52" s="221" t="s">
        <v>175</v>
      </c>
      <c r="B52" s="219" t="s">
        <v>441</v>
      </c>
      <c r="C52" s="168">
        <v>0.64094400000000007</v>
      </c>
      <c r="D52" s="168">
        <v>1.4952379999999998</v>
      </c>
      <c r="E52" s="200">
        <f t="shared" si="2"/>
        <v>133.28683941186745</v>
      </c>
      <c r="F52" s="168">
        <v>1487.77098</v>
      </c>
      <c r="G52" s="168">
        <v>3111.3318899999999</v>
      </c>
      <c r="H52" s="222">
        <f t="shared" si="3"/>
        <v>109.12707209815315</v>
      </c>
    </row>
    <row r="53" spans="1:10" ht="11" customHeight="1" x14ac:dyDescent="0.15">
      <c r="A53" s="221" t="s">
        <v>299</v>
      </c>
      <c r="B53" s="219" t="s">
        <v>444</v>
      </c>
      <c r="C53" s="168">
        <v>1173.6611999999998</v>
      </c>
      <c r="D53" s="168">
        <v>2167.1544999999996</v>
      </c>
      <c r="E53" s="200">
        <f t="shared" si="2"/>
        <v>84.64907078806047</v>
      </c>
      <c r="F53" s="168">
        <v>1281.6571300000001</v>
      </c>
      <c r="G53" s="168">
        <v>3003.0923199999997</v>
      </c>
      <c r="H53" s="222">
        <f t="shared" si="3"/>
        <v>134.31323789381952</v>
      </c>
    </row>
    <row r="54" spans="1:10" ht="23" customHeight="1" x14ac:dyDescent="0.15">
      <c r="A54" s="221" t="s">
        <v>117</v>
      </c>
      <c r="B54" s="219" t="s">
        <v>593</v>
      </c>
      <c r="C54" s="168">
        <v>363.34491400000002</v>
      </c>
      <c r="D54" s="168">
        <v>820.97034199999996</v>
      </c>
      <c r="E54" s="200">
        <f t="shared" si="2"/>
        <v>125.94793827222799</v>
      </c>
      <c r="F54" s="168">
        <v>1038.27133</v>
      </c>
      <c r="G54" s="168">
        <v>2901.9899500000006</v>
      </c>
      <c r="H54" s="222">
        <f t="shared" si="3"/>
        <v>179.50207871000353</v>
      </c>
    </row>
    <row r="55" spans="1:10" ht="11" customHeight="1" x14ac:dyDescent="0.15">
      <c r="A55" s="221" t="s">
        <v>405</v>
      </c>
      <c r="B55" s="219" t="s">
        <v>429</v>
      </c>
      <c r="C55" s="168">
        <v>1338.4759169999998</v>
      </c>
      <c r="D55" s="168">
        <v>1252.3709800000001</v>
      </c>
      <c r="E55" s="200">
        <f t="shared" si="2"/>
        <v>-6.4330583693273606</v>
      </c>
      <c r="F55" s="168">
        <v>2997.9337799999998</v>
      </c>
      <c r="G55" s="168">
        <v>2875.75578</v>
      </c>
      <c r="H55" s="222">
        <f t="shared" si="3"/>
        <v>-4.0754068957453704</v>
      </c>
    </row>
    <row r="56" spans="1:10" ht="11" customHeight="1" x14ac:dyDescent="0.15">
      <c r="A56" s="218"/>
      <c r="B56" s="220" t="s">
        <v>22</v>
      </c>
      <c r="C56" s="168"/>
      <c r="D56" s="168"/>
      <c r="E56" s="168"/>
      <c r="F56" s="168">
        <v>115862.83319000009</v>
      </c>
      <c r="G56" s="168">
        <v>99324.513749999984</v>
      </c>
      <c r="H56" s="222">
        <f t="shared" si="3"/>
        <v>-14.274050603336619</v>
      </c>
    </row>
    <row r="57" spans="1:10" ht="8" customHeight="1" x14ac:dyDescent="0.15">
      <c r="A57" s="45" t="s">
        <v>48</v>
      </c>
      <c r="B57" s="46"/>
      <c r="C57" s="46"/>
      <c r="D57" s="46"/>
      <c r="E57" s="46"/>
      <c r="F57" s="46"/>
      <c r="G57" s="46"/>
      <c r="H57" s="46"/>
    </row>
    <row r="58" spans="1:10" ht="8" customHeight="1" x14ac:dyDescent="0.15">
      <c r="A58" s="12" t="s">
        <v>24</v>
      </c>
      <c r="B58" s="22"/>
      <c r="C58" s="22"/>
      <c r="D58" s="22"/>
      <c r="E58" s="22"/>
      <c r="F58" s="22"/>
      <c r="G58" s="22"/>
      <c r="H58" s="22"/>
    </row>
    <row r="59" spans="1:10" ht="8" customHeight="1" x14ac:dyDescent="0.15">
      <c r="A59" s="12" t="s">
        <v>386</v>
      </c>
      <c r="B59" s="12"/>
      <c r="C59" s="12"/>
      <c r="D59" s="12"/>
      <c r="E59" s="12"/>
      <c r="F59" s="12"/>
      <c r="G59" s="12"/>
      <c r="H59" s="12"/>
    </row>
    <row r="60" spans="1:10" ht="13" x14ac:dyDescent="0.15">
      <c r="A60" s="166"/>
      <c r="B60" s="166"/>
      <c r="C60" s="166"/>
      <c r="D60" s="166"/>
      <c r="E60" s="166"/>
      <c r="F60" s="166"/>
      <c r="G60" s="166"/>
      <c r="H60" s="166"/>
    </row>
    <row r="61" spans="1:10" ht="13" x14ac:dyDescent="0.15">
      <c r="A61" s="166"/>
      <c r="B61" s="166"/>
      <c r="C61" s="166"/>
      <c r="D61" s="166"/>
      <c r="E61" s="166"/>
      <c r="F61" s="166"/>
      <c r="G61" s="166"/>
      <c r="H61" s="166"/>
    </row>
    <row r="62" spans="1:10" ht="13" x14ac:dyDescent="0.15">
      <c r="A62" s="166"/>
      <c r="B62" s="166"/>
      <c r="C62" s="166"/>
      <c r="D62" s="166"/>
      <c r="E62" s="166"/>
      <c r="F62" s="166"/>
      <c r="G62" s="166"/>
      <c r="H62" s="166"/>
    </row>
    <row r="63" spans="1:10" ht="13" x14ac:dyDescent="0.15">
      <c r="A63" s="166"/>
      <c r="B63" s="166"/>
      <c r="C63" s="166"/>
      <c r="D63" s="166"/>
      <c r="E63" s="166"/>
      <c r="F63" s="166"/>
      <c r="G63" s="166"/>
      <c r="H63" s="166"/>
    </row>
    <row r="64" spans="1:10" ht="13" x14ac:dyDescent="0.15">
      <c r="A64" s="166"/>
      <c r="B64" s="166"/>
      <c r="C64" s="166"/>
      <c r="D64" s="166"/>
      <c r="E64" s="166"/>
      <c r="F64" s="166"/>
      <c r="G64" s="166"/>
      <c r="H64" s="166"/>
    </row>
    <row r="65" spans="1:8" ht="13" x14ac:dyDescent="0.15">
      <c r="A65" s="166"/>
      <c r="B65" s="166"/>
      <c r="C65" s="166"/>
      <c r="D65" s="166"/>
      <c r="E65" s="166"/>
      <c r="F65" s="166"/>
      <c r="G65" s="166"/>
      <c r="H65" s="166"/>
    </row>
    <row r="66" spans="1:8" ht="13" x14ac:dyDescent="0.15">
      <c r="A66" s="166"/>
      <c r="B66" s="166"/>
      <c r="C66" s="166"/>
      <c r="D66" s="166"/>
      <c r="E66" s="166"/>
      <c r="F66" s="166"/>
      <c r="G66" s="166"/>
      <c r="H66" s="166"/>
    </row>
    <row r="67" spans="1:8" ht="13" x14ac:dyDescent="0.15">
      <c r="A67" s="166"/>
      <c r="B67" s="166"/>
      <c r="C67" s="166"/>
      <c r="D67" s="166"/>
      <c r="E67" s="166"/>
      <c r="F67" s="166"/>
      <c r="G67" s="166"/>
      <c r="H67" s="166"/>
    </row>
    <row r="68" spans="1:8" ht="13" x14ac:dyDescent="0.15">
      <c r="A68" s="166"/>
      <c r="B68" s="166"/>
      <c r="C68" s="166"/>
      <c r="D68" s="166"/>
      <c r="E68" s="166"/>
      <c r="F68" s="166"/>
      <c r="G68" s="166"/>
      <c r="H68" s="166"/>
    </row>
    <row r="69" spans="1:8" ht="13" x14ac:dyDescent="0.15">
      <c r="A69" s="166"/>
      <c r="B69" s="166"/>
      <c r="C69" s="166"/>
      <c r="D69" s="166"/>
      <c r="E69" s="166"/>
      <c r="F69" s="166"/>
      <c r="G69" s="166"/>
      <c r="H69" s="166"/>
    </row>
    <row r="70" spans="1:8" ht="13" x14ac:dyDescent="0.15">
      <c r="A70" s="166"/>
      <c r="B70" s="166"/>
      <c r="C70" s="166"/>
      <c r="D70" s="166"/>
      <c r="E70" s="166"/>
      <c r="F70" s="166"/>
      <c r="G70" s="166"/>
      <c r="H70" s="166"/>
    </row>
    <row r="71" spans="1:8" ht="13" x14ac:dyDescent="0.15">
      <c r="A71" s="166"/>
      <c r="B71" s="166"/>
      <c r="C71" s="166"/>
      <c r="D71" s="166"/>
      <c r="E71" s="166"/>
      <c r="F71" s="166"/>
      <c r="G71" s="166"/>
      <c r="H71" s="166"/>
    </row>
    <row r="72" spans="1:8" ht="13" x14ac:dyDescent="0.15">
      <c r="A72" s="166"/>
      <c r="B72" s="166"/>
      <c r="C72" s="166"/>
      <c r="D72" s="166"/>
      <c r="E72" s="166"/>
      <c r="F72" s="166"/>
      <c r="G72" s="166"/>
      <c r="H72" s="166"/>
    </row>
    <row r="73" spans="1:8" ht="13" x14ac:dyDescent="0.15">
      <c r="A73" s="166"/>
      <c r="B73" s="166"/>
      <c r="C73" s="166"/>
      <c r="D73" s="166"/>
      <c r="E73" s="166"/>
      <c r="F73" s="166"/>
      <c r="G73" s="166"/>
      <c r="H73" s="166"/>
    </row>
    <row r="74" spans="1:8" ht="13" x14ac:dyDescent="0.15">
      <c r="A74" s="166"/>
      <c r="B74" s="166"/>
      <c r="C74" s="166"/>
      <c r="D74" s="166"/>
      <c r="E74" s="166"/>
      <c r="F74" s="166"/>
      <c r="G74" s="166"/>
      <c r="H74" s="166"/>
    </row>
    <row r="75" spans="1:8" ht="13" x14ac:dyDescent="0.15">
      <c r="A75" s="166"/>
      <c r="B75" s="166"/>
      <c r="C75" s="166"/>
      <c r="D75" s="166"/>
      <c r="E75" s="166"/>
      <c r="F75" s="166"/>
      <c r="G75" s="166"/>
      <c r="H75" s="166"/>
    </row>
    <row r="76" spans="1:8" ht="13" x14ac:dyDescent="0.15">
      <c r="A76" s="166"/>
      <c r="B76" s="166"/>
      <c r="C76" s="166"/>
      <c r="D76" s="166"/>
      <c r="E76" s="166"/>
      <c r="F76" s="166"/>
      <c r="G76" s="166"/>
      <c r="H76" s="166"/>
    </row>
    <row r="77" spans="1:8" ht="13" x14ac:dyDescent="0.15">
      <c r="A77" s="166"/>
      <c r="B77" s="166"/>
      <c r="C77" s="166"/>
      <c r="D77" s="166"/>
      <c r="E77" s="166"/>
      <c r="F77" s="166"/>
      <c r="G77" s="166"/>
      <c r="H77" s="166"/>
    </row>
    <row r="78" spans="1:8" ht="13" x14ac:dyDescent="0.15">
      <c r="A78" s="166"/>
      <c r="B78" s="166"/>
      <c r="C78" s="166"/>
      <c r="D78" s="166"/>
      <c r="E78" s="166"/>
      <c r="F78" s="166"/>
      <c r="G78" s="166"/>
      <c r="H78" s="166"/>
    </row>
    <row r="79" spans="1:8" ht="13" x14ac:dyDescent="0.15">
      <c r="A79" s="166"/>
      <c r="B79" s="166"/>
      <c r="C79" s="166"/>
      <c r="D79" s="166"/>
      <c r="E79" s="166"/>
      <c r="F79" s="166"/>
      <c r="G79" s="166"/>
      <c r="H79" s="166"/>
    </row>
    <row r="80" spans="1:8" ht="13" x14ac:dyDescent="0.15">
      <c r="A80" s="166"/>
      <c r="B80" s="166"/>
      <c r="C80" s="166"/>
      <c r="D80" s="166"/>
      <c r="E80" s="166"/>
      <c r="F80" s="166"/>
      <c r="G80" s="166"/>
      <c r="H80" s="166"/>
    </row>
    <row r="81" spans="1:8" ht="13" x14ac:dyDescent="0.15">
      <c r="A81" s="166"/>
      <c r="B81" s="166"/>
      <c r="C81" s="166"/>
      <c r="D81" s="166"/>
      <c r="E81" s="166"/>
      <c r="F81" s="166"/>
      <c r="G81" s="166"/>
      <c r="H81" s="166"/>
    </row>
    <row r="82" spans="1:8" s="166" customFormat="1" ht="13" x14ac:dyDescent="0.15"/>
    <row r="83" spans="1:8" s="166" customFormat="1" ht="13" x14ac:dyDescent="0.15"/>
    <row r="84" spans="1:8" s="166" customFormat="1" ht="13" x14ac:dyDescent="0.15"/>
    <row r="85" spans="1:8" s="166" customFormat="1" ht="13" x14ac:dyDescent="0.15"/>
    <row r="86" spans="1:8" s="166" customFormat="1" ht="13" x14ac:dyDescent="0.15"/>
    <row r="87" spans="1:8" s="166" customFormat="1" ht="13" x14ac:dyDescent="0.15"/>
    <row r="88" spans="1:8" s="166" customFormat="1" ht="13" x14ac:dyDescent="0.15"/>
    <row r="89" spans="1:8" s="166" customFormat="1" ht="13" x14ac:dyDescent="0.15"/>
    <row r="90" spans="1:8" s="166" customFormat="1" ht="13" x14ac:dyDescent="0.15"/>
    <row r="91" spans="1:8" s="166" customFormat="1" ht="13" x14ac:dyDescent="0.15"/>
    <row r="92" spans="1:8" s="166" customFormat="1" ht="13" x14ac:dyDescent="0.15"/>
    <row r="93" spans="1:8" s="166" customFormat="1" ht="13" x14ac:dyDescent="0.15"/>
    <row r="94" spans="1:8" s="166" customFormat="1" ht="13" x14ac:dyDescent="0.15"/>
    <row r="95" spans="1:8" s="166" customFormat="1" ht="13" x14ac:dyDescent="0.15"/>
    <row r="96" spans="1:8" s="166" customFormat="1" ht="13" x14ac:dyDescent="0.15"/>
    <row r="97" s="166" customFormat="1" ht="13" x14ac:dyDescent="0.15"/>
    <row r="98" s="166" customFormat="1" ht="13" x14ac:dyDescent="0.15"/>
    <row r="99" s="166" customFormat="1" ht="13" x14ac:dyDescent="0.15"/>
    <row r="100" s="166" customFormat="1" ht="13" x14ac:dyDescent="0.15"/>
    <row r="101" s="166" customFormat="1" ht="13" x14ac:dyDescent="0.15"/>
    <row r="102" s="166" customFormat="1" ht="13" x14ac:dyDescent="0.15"/>
    <row r="103" s="166" customFormat="1" ht="13" x14ac:dyDescent="0.15"/>
    <row r="104" s="166" customFormat="1" ht="13" x14ac:dyDescent="0.15"/>
    <row r="105" s="166" customFormat="1" ht="13" x14ac:dyDescent="0.15"/>
    <row r="106" s="166" customFormat="1" ht="13" x14ac:dyDescent="0.15"/>
    <row r="107" s="166" customFormat="1" ht="13" x14ac:dyDescent="0.15"/>
    <row r="108" s="166" customFormat="1" ht="13" x14ac:dyDescent="0.15"/>
    <row r="109" s="166" customFormat="1" ht="13" x14ac:dyDescent="0.15"/>
    <row r="110" s="166" customFormat="1" ht="13" x14ac:dyDescent="0.15"/>
    <row r="111" s="166" customFormat="1" ht="13" x14ac:dyDescent="0.15"/>
    <row r="112" s="166" customFormat="1" ht="13" x14ac:dyDescent="0.15"/>
    <row r="113" s="166" customFormat="1" ht="13" x14ac:dyDescent="0.15"/>
    <row r="114" s="166" customFormat="1" ht="13" x14ac:dyDescent="0.15"/>
    <row r="115" s="166" customFormat="1" ht="13" x14ac:dyDescent="0.15"/>
    <row r="116" s="166" customFormat="1" ht="13" x14ac:dyDescent="0.15"/>
    <row r="117" s="166" customFormat="1" ht="13" x14ac:dyDescent="0.15"/>
    <row r="118" s="166" customFormat="1" ht="13" x14ac:dyDescent="0.15"/>
    <row r="119" s="166" customFormat="1" ht="13" x14ac:dyDescent="0.15"/>
    <row r="120" s="166" customFormat="1" ht="13" x14ac:dyDescent="0.15"/>
    <row r="121" s="166" customFormat="1" ht="13" x14ac:dyDescent="0.15"/>
    <row r="122" s="166" customFormat="1" ht="13" x14ac:dyDescent="0.15"/>
    <row r="123" s="166" customFormat="1" ht="13" x14ac:dyDescent="0.15"/>
    <row r="124" s="166" customFormat="1" ht="13" x14ac:dyDescent="0.15"/>
    <row r="125" s="166" customFormat="1" ht="13" x14ac:dyDescent="0.15"/>
    <row r="126" s="166" customFormat="1" ht="13" x14ac:dyDescent="0.15"/>
    <row r="127" s="166" customFormat="1" ht="13" x14ac:dyDescent="0.15"/>
    <row r="128" s="166" customFormat="1" ht="13" x14ac:dyDescent="0.15"/>
    <row r="129" s="166" customFormat="1" ht="13" x14ac:dyDescent="0.15"/>
    <row r="130" s="166" customFormat="1" ht="13" x14ac:dyDescent="0.15"/>
    <row r="131" s="166" customFormat="1" ht="13" x14ac:dyDescent="0.15"/>
    <row r="132" s="166" customFormat="1" ht="13" x14ac:dyDescent="0.15"/>
    <row r="133" s="166" customFormat="1" ht="13" x14ac:dyDescent="0.15"/>
    <row r="134" s="166" customFormat="1" ht="13" x14ac:dyDescent="0.15"/>
    <row r="135" s="166" customFormat="1" ht="13" x14ac:dyDescent="0.15"/>
    <row r="136" s="166" customFormat="1" ht="13" x14ac:dyDescent="0.15"/>
    <row r="137" s="166" customFormat="1" ht="13" x14ac:dyDescent="0.15"/>
    <row r="138" s="166" customFormat="1" ht="13" x14ac:dyDescent="0.15"/>
    <row r="139" s="166" customFormat="1" ht="13" x14ac:dyDescent="0.15"/>
    <row r="140" s="166" customFormat="1" ht="13" x14ac:dyDescent="0.15"/>
    <row r="141" s="166" customFormat="1" ht="13" x14ac:dyDescent="0.15"/>
    <row r="142" s="166" customFormat="1" ht="13" x14ac:dyDescent="0.15"/>
    <row r="143" s="166" customFormat="1" ht="13" x14ac:dyDescent="0.15"/>
    <row r="144" s="166" customFormat="1" ht="13" x14ac:dyDescent="0.15"/>
    <row r="145" s="166" customFormat="1" ht="13" x14ac:dyDescent="0.15"/>
    <row r="146" s="166" customFormat="1" ht="13" x14ac:dyDescent="0.15"/>
    <row r="147" s="166" customFormat="1" ht="13" x14ac:dyDescent="0.15"/>
    <row r="148" s="166" customFormat="1" ht="13" x14ac:dyDescent="0.15"/>
    <row r="149" s="166" customFormat="1" ht="13" x14ac:dyDescent="0.15"/>
    <row r="150" s="166" customFormat="1" ht="13" x14ac:dyDescent="0.15"/>
    <row r="151" s="166" customFormat="1" ht="13" x14ac:dyDescent="0.15"/>
    <row r="152" s="166" customFormat="1" ht="13" x14ac:dyDescent="0.15"/>
    <row r="153" s="166" customFormat="1" ht="13" x14ac:dyDescent="0.15"/>
    <row r="154" s="166" customFormat="1" ht="13" x14ac:dyDescent="0.15"/>
    <row r="155" s="166" customFormat="1" ht="13" x14ac:dyDescent="0.15"/>
    <row r="156" s="166" customFormat="1" ht="13" x14ac:dyDescent="0.15"/>
    <row r="157" s="166" customFormat="1" ht="13" x14ac:dyDescent="0.15"/>
    <row r="158" s="166" customFormat="1" ht="13" x14ac:dyDescent="0.15"/>
    <row r="159" s="166" customFormat="1" ht="13" x14ac:dyDescent="0.15"/>
    <row r="160" s="166" customFormat="1" ht="13" x14ac:dyDescent="0.15"/>
    <row r="161" s="166" customFormat="1" ht="13" x14ac:dyDescent="0.15"/>
    <row r="162" s="166" customFormat="1" ht="13" x14ac:dyDescent="0.15"/>
    <row r="163" s="166" customFormat="1" ht="13" x14ac:dyDescent="0.15"/>
    <row r="164" s="166" customFormat="1" ht="13" x14ac:dyDescent="0.15"/>
    <row r="165" s="166" customFormat="1" ht="13" x14ac:dyDescent="0.15"/>
    <row r="166" s="166" customFormat="1" ht="13" x14ac:dyDescent="0.15"/>
    <row r="167" s="166" customFormat="1" ht="13" x14ac:dyDescent="0.15"/>
    <row r="168" s="166" customFormat="1" ht="13" x14ac:dyDescent="0.15"/>
    <row r="169" s="166" customFormat="1" ht="13" x14ac:dyDescent="0.15"/>
    <row r="170" s="166" customFormat="1" ht="13" x14ac:dyDescent="0.15"/>
    <row r="171" s="166" customFormat="1" ht="13" x14ac:dyDescent="0.15"/>
    <row r="172" s="166" customFormat="1" ht="13" x14ac:dyDescent="0.15"/>
    <row r="173" s="166" customFormat="1" ht="13" x14ac:dyDescent="0.15"/>
    <row r="174" s="166" customFormat="1" ht="13" x14ac:dyDescent="0.15"/>
    <row r="175" s="166" customFormat="1" ht="13" x14ac:dyDescent="0.15"/>
    <row r="176" s="166" customFormat="1" ht="13" x14ac:dyDescent="0.15"/>
    <row r="177" s="166" customFormat="1" ht="13" x14ac:dyDescent="0.15"/>
    <row r="178" s="166" customFormat="1" ht="13" x14ac:dyDescent="0.15"/>
    <row r="179" s="166" customFormat="1" ht="13" x14ac:dyDescent="0.15"/>
    <row r="180" s="166" customFormat="1" ht="13" x14ac:dyDescent="0.15"/>
    <row r="181" s="166" customFormat="1" ht="13" x14ac:dyDescent="0.15"/>
    <row r="182" s="166" customFormat="1" ht="13" x14ac:dyDescent="0.15"/>
    <row r="183" s="166" customFormat="1" ht="13" x14ac:dyDescent="0.15"/>
    <row r="184" s="166" customFormat="1" ht="13" x14ac:dyDescent="0.15"/>
    <row r="185" s="166" customFormat="1" ht="13" x14ac:dyDescent="0.15"/>
    <row r="186" s="166" customFormat="1" ht="13" x14ac:dyDescent="0.15"/>
    <row r="187" s="166" customFormat="1" ht="13" x14ac:dyDescent="0.15"/>
    <row r="188" s="166" customFormat="1" ht="13" x14ac:dyDescent="0.15"/>
    <row r="189" s="166" customFormat="1" ht="13" x14ac:dyDescent="0.15"/>
    <row r="190" s="166" customFormat="1" ht="13" x14ac:dyDescent="0.15"/>
    <row r="191" s="166" customFormat="1" ht="13" x14ac:dyDescent="0.15"/>
    <row r="192" s="166" customFormat="1" ht="13" x14ac:dyDescent="0.15"/>
    <row r="193" s="166" customFormat="1" ht="13" x14ac:dyDescent="0.15"/>
    <row r="194" s="166" customFormat="1" ht="13" x14ac:dyDescent="0.15"/>
    <row r="195" s="166" customFormat="1" ht="13" x14ac:dyDescent="0.15"/>
    <row r="196" s="166" customFormat="1" ht="13" x14ac:dyDescent="0.15"/>
    <row r="197" s="166" customFormat="1" ht="13" x14ac:dyDescent="0.15"/>
    <row r="198" s="166" customFormat="1" ht="13" x14ac:dyDescent="0.15"/>
    <row r="199" s="166" customFormat="1" ht="13" x14ac:dyDescent="0.15"/>
    <row r="200" s="166" customFormat="1" ht="13" x14ac:dyDescent="0.15"/>
    <row r="201" s="166" customFormat="1" ht="13" x14ac:dyDescent="0.15"/>
    <row r="202" s="166" customFormat="1" ht="13" x14ac:dyDescent="0.15"/>
    <row r="203" s="166" customFormat="1" ht="13" x14ac:dyDescent="0.15"/>
    <row r="204" s="166" customFormat="1" ht="13" x14ac:dyDescent="0.15"/>
    <row r="205" s="166" customFormat="1" ht="13" x14ac:dyDescent="0.15"/>
    <row r="206" s="166" customFormat="1" ht="13" x14ac:dyDescent="0.15"/>
    <row r="207" s="166" customFormat="1" ht="13" x14ac:dyDescent="0.15"/>
    <row r="208" s="166" customFormat="1" ht="13" x14ac:dyDescent="0.15"/>
    <row r="209" s="166" customFormat="1" ht="13" x14ac:dyDescent="0.15"/>
    <row r="210" s="166" customFormat="1" ht="13" x14ac:dyDescent="0.15"/>
    <row r="211" s="166" customFormat="1" ht="13" x14ac:dyDescent="0.15"/>
    <row r="212" s="166" customFormat="1" ht="13" x14ac:dyDescent="0.15"/>
    <row r="213" s="166" customFormat="1" ht="13" x14ac:dyDescent="0.15"/>
    <row r="214" s="166" customFormat="1" ht="13" x14ac:dyDescent="0.15"/>
    <row r="215" s="166" customFormat="1" ht="13" x14ac:dyDescent="0.15"/>
    <row r="216" s="166" customFormat="1" ht="13" x14ac:dyDescent="0.15"/>
    <row r="217" s="166" customFormat="1" ht="13" x14ac:dyDescent="0.15"/>
    <row r="218" s="166" customFormat="1" ht="13" x14ac:dyDescent="0.15"/>
    <row r="219" s="166" customFormat="1" ht="13" x14ac:dyDescent="0.15"/>
    <row r="220" s="166" customFormat="1" ht="13" x14ac:dyDescent="0.15"/>
    <row r="221" s="166" customFormat="1" ht="13" x14ac:dyDescent="0.15"/>
    <row r="222" s="166" customFormat="1" ht="13" x14ac:dyDescent="0.15"/>
    <row r="223" s="166" customFormat="1" ht="13" x14ac:dyDescent="0.15"/>
    <row r="224" s="166" customFormat="1" ht="13" x14ac:dyDescent="0.15"/>
    <row r="225" s="166" customFormat="1" ht="13" x14ac:dyDescent="0.15"/>
    <row r="226" s="166" customFormat="1" ht="13" x14ac:dyDescent="0.15"/>
    <row r="227" s="166" customFormat="1" ht="13" x14ac:dyDescent="0.15"/>
    <row r="228" s="166" customFormat="1" ht="13" x14ac:dyDescent="0.15"/>
    <row r="229" s="166" customFormat="1" ht="13" x14ac:dyDescent="0.15"/>
    <row r="230" s="166" customFormat="1" ht="13" x14ac:dyDescent="0.15"/>
    <row r="231" s="166" customFormat="1" ht="13" x14ac:dyDescent="0.15"/>
    <row r="232" s="166" customFormat="1" ht="13" x14ac:dyDescent="0.15"/>
    <row r="233" s="166" customFormat="1" ht="13" x14ac:dyDescent="0.15"/>
    <row r="234" s="166" customFormat="1" ht="13" x14ac:dyDescent="0.15"/>
    <row r="235" s="166" customFormat="1" ht="13" x14ac:dyDescent="0.15"/>
    <row r="236" s="166" customFormat="1" ht="13" x14ac:dyDescent="0.15"/>
    <row r="237" s="166" customFormat="1" ht="13" x14ac:dyDescent="0.15"/>
    <row r="238" s="166" customFormat="1" ht="13" x14ac:dyDescent="0.15"/>
    <row r="239" s="166" customFormat="1" ht="13" x14ac:dyDescent="0.15"/>
    <row r="240" s="166" customFormat="1" ht="13" x14ac:dyDescent="0.15"/>
    <row r="241" s="166" customFormat="1" ht="13" x14ac:dyDescent="0.15"/>
    <row r="242" s="166" customFormat="1" ht="13" x14ac:dyDescent="0.15"/>
    <row r="243" s="166" customFormat="1" ht="13" x14ac:dyDescent="0.15"/>
    <row r="244" s="166" customFormat="1" ht="13" x14ac:dyDescent="0.15"/>
    <row r="245" s="166" customFormat="1" ht="13" x14ac:dyDescent="0.15"/>
    <row r="246" s="166" customFormat="1" ht="13" x14ac:dyDescent="0.15"/>
    <row r="247" s="166" customFormat="1" ht="13" x14ac:dyDescent="0.15"/>
    <row r="248" s="166" customFormat="1" ht="13" x14ac:dyDescent="0.15"/>
    <row r="249" s="166" customFormat="1" ht="13" x14ac:dyDescent="0.15"/>
    <row r="250" s="166" customFormat="1" ht="13" x14ac:dyDescent="0.15"/>
    <row r="251" s="166" customFormat="1" ht="13" x14ac:dyDescent="0.15"/>
    <row r="252" s="166" customFormat="1" ht="13" x14ac:dyDescent="0.15"/>
    <row r="253" s="166" customFormat="1" ht="13" x14ac:dyDescent="0.15"/>
    <row r="254" s="166" customFormat="1" ht="13" x14ac:dyDescent="0.15"/>
    <row r="255" s="166" customFormat="1" ht="13" x14ac:dyDescent="0.15"/>
    <row r="256" s="166" customFormat="1" ht="13" x14ac:dyDescent="0.15"/>
    <row r="257" s="166" customFormat="1" ht="13" x14ac:dyDescent="0.15"/>
    <row r="258" s="166" customFormat="1" ht="13" x14ac:dyDescent="0.15"/>
    <row r="259" s="166" customFormat="1" ht="13" x14ac:dyDescent="0.15"/>
    <row r="260" s="166" customFormat="1" ht="13" x14ac:dyDescent="0.15"/>
    <row r="261" s="166" customFormat="1" ht="13" x14ac:dyDescent="0.15"/>
    <row r="262" s="166" customFormat="1" ht="13" x14ac:dyDescent="0.15"/>
    <row r="263" s="166" customFormat="1" ht="13" x14ac:dyDescent="0.15"/>
    <row r="264" s="166" customFormat="1" ht="13" x14ac:dyDescent="0.15"/>
    <row r="265" s="166" customFormat="1" ht="13" x14ac:dyDescent="0.15"/>
    <row r="266" s="166" customFormat="1" ht="13" x14ac:dyDescent="0.15"/>
    <row r="267" s="166" customFormat="1" ht="13" x14ac:dyDescent="0.15"/>
    <row r="268" s="166" customFormat="1" ht="13" x14ac:dyDescent="0.15"/>
    <row r="269" s="166" customFormat="1" ht="13" x14ac:dyDescent="0.15"/>
    <row r="270" s="166" customFormat="1" ht="13" x14ac:dyDescent="0.15"/>
    <row r="271" s="166" customFormat="1" ht="13" x14ac:dyDescent="0.15"/>
    <row r="272" s="166" customFormat="1" ht="13" x14ac:dyDescent="0.15"/>
    <row r="273" s="166" customFormat="1" ht="13" x14ac:dyDescent="0.15"/>
    <row r="274" s="166" customFormat="1" ht="13" x14ac:dyDescent="0.15"/>
    <row r="275" s="166" customFormat="1" ht="13" x14ac:dyDescent="0.15"/>
    <row r="276" s="166" customFormat="1" ht="13" x14ac:dyDescent="0.15"/>
    <row r="277" s="166" customFormat="1" ht="13" x14ac:dyDescent="0.15"/>
    <row r="278" s="166" customFormat="1" ht="13" x14ac:dyDescent="0.15"/>
    <row r="279" s="166" customFormat="1" ht="13" x14ac:dyDescent="0.15"/>
    <row r="280" s="166" customFormat="1" ht="13" x14ac:dyDescent="0.15"/>
    <row r="281" s="166" customFormat="1" ht="13" x14ac:dyDescent="0.15"/>
    <row r="282" s="166" customFormat="1" ht="13" x14ac:dyDescent="0.15"/>
    <row r="283" s="166" customFormat="1" ht="13" x14ac:dyDescent="0.15"/>
    <row r="284" s="166" customFormat="1" ht="13" x14ac:dyDescent="0.15"/>
    <row r="285" s="166" customFormat="1" ht="13" x14ac:dyDescent="0.15"/>
    <row r="286" s="166" customFormat="1" ht="13" x14ac:dyDescent="0.15"/>
    <row r="287" s="166" customFormat="1" ht="13" x14ac:dyDescent="0.15"/>
    <row r="288" s="166" customFormat="1" ht="13" x14ac:dyDescent="0.15"/>
    <row r="289" s="166" customFormat="1" ht="13" x14ac:dyDescent="0.15"/>
    <row r="290" s="166" customFormat="1" ht="13" x14ac:dyDescent="0.15"/>
    <row r="291" s="166" customFormat="1" ht="13" x14ac:dyDescent="0.15"/>
    <row r="292" s="166" customFormat="1" ht="13" x14ac:dyDescent="0.15"/>
    <row r="293" s="166" customFormat="1" ht="13" x14ac:dyDescent="0.15"/>
    <row r="294" s="166" customFormat="1" ht="13" x14ac:dyDescent="0.15"/>
    <row r="295" s="166" customFormat="1" ht="13" x14ac:dyDescent="0.15"/>
    <row r="296" s="166" customFormat="1" ht="13" x14ac:dyDescent="0.15"/>
    <row r="297" s="166" customFormat="1" ht="13" x14ac:dyDescent="0.15"/>
    <row r="298" s="166" customFormat="1" ht="13" x14ac:dyDescent="0.15"/>
    <row r="299" s="166" customFormat="1" ht="13" x14ac:dyDescent="0.15"/>
    <row r="300" s="166" customFormat="1" ht="13" x14ac:dyDescent="0.15"/>
    <row r="301" s="166" customFormat="1" ht="13" x14ac:dyDescent="0.15"/>
    <row r="302" s="166" customFormat="1" ht="13" x14ac:dyDescent="0.15"/>
    <row r="303" s="166" customFormat="1" ht="13" x14ac:dyDescent="0.15"/>
    <row r="304" s="166" customFormat="1" ht="13" x14ac:dyDescent="0.15"/>
    <row r="305" s="166" customFormat="1" ht="13" x14ac:dyDescent="0.15"/>
    <row r="306" s="166" customFormat="1" ht="13" x14ac:dyDescent="0.15"/>
    <row r="307" s="166" customFormat="1" ht="13" x14ac:dyDescent="0.15"/>
    <row r="308" s="166" customFormat="1" ht="13" x14ac:dyDescent="0.15"/>
    <row r="309" s="166" customFormat="1" ht="13" x14ac:dyDescent="0.15"/>
    <row r="310" s="166" customFormat="1" ht="13" x14ac:dyDescent="0.15"/>
    <row r="311" s="166" customFormat="1" ht="13" x14ac:dyDescent="0.15"/>
    <row r="312" s="166" customFormat="1" ht="13" x14ac:dyDescent="0.15"/>
    <row r="313" s="166" customFormat="1" ht="13" x14ac:dyDescent="0.15"/>
    <row r="314" s="166" customFormat="1" ht="13" x14ac:dyDescent="0.15"/>
    <row r="315" s="166" customFormat="1" ht="13" x14ac:dyDescent="0.15"/>
    <row r="316" s="166" customFormat="1" ht="13" x14ac:dyDescent="0.15"/>
    <row r="317" s="166" customFormat="1" ht="13" x14ac:dyDescent="0.15"/>
    <row r="318" s="166" customFormat="1" ht="13" x14ac:dyDescent="0.15"/>
    <row r="319" s="166" customFormat="1" ht="13" x14ac:dyDescent="0.15"/>
    <row r="320" s="166" customFormat="1" ht="13" x14ac:dyDescent="0.15"/>
    <row r="321" s="166" customFormat="1" ht="13" x14ac:dyDescent="0.15"/>
    <row r="322" s="166" customFormat="1" ht="13" x14ac:dyDescent="0.15"/>
    <row r="323" s="166" customFormat="1" ht="13" x14ac:dyDescent="0.15"/>
    <row r="324" s="166" customFormat="1" ht="13" x14ac:dyDescent="0.15"/>
    <row r="325" s="166" customFormat="1" ht="13" x14ac:dyDescent="0.15"/>
    <row r="326" s="166" customFormat="1" ht="13" x14ac:dyDescent="0.15"/>
    <row r="327" s="166" customFormat="1" ht="13" x14ac:dyDescent="0.15"/>
    <row r="328" s="166" customFormat="1" ht="13" x14ac:dyDescent="0.15"/>
    <row r="329" s="166" customFormat="1" ht="13" x14ac:dyDescent="0.15"/>
    <row r="330" s="166" customFormat="1" ht="13" x14ac:dyDescent="0.15"/>
    <row r="331" s="166" customFormat="1" ht="13" x14ac:dyDescent="0.15"/>
    <row r="332" s="166" customFormat="1" ht="13" x14ac:dyDescent="0.15"/>
    <row r="333" s="166" customFormat="1" ht="13" x14ac:dyDescent="0.15"/>
    <row r="334" s="166" customFormat="1" ht="13" x14ac:dyDescent="0.15"/>
    <row r="335" s="166" customFormat="1" ht="13" x14ac:dyDescent="0.15"/>
    <row r="336" s="166" customFormat="1" ht="13" x14ac:dyDescent="0.15"/>
    <row r="337" s="166" customFormat="1" ht="13" x14ac:dyDescent="0.15"/>
    <row r="338" s="166" customFormat="1" ht="13" x14ac:dyDescent="0.15"/>
    <row r="339" s="166" customFormat="1" ht="13" x14ac:dyDescent="0.15"/>
    <row r="340" s="166" customFormat="1" ht="13" x14ac:dyDescent="0.15"/>
    <row r="341" s="166" customFormat="1" ht="13" x14ac:dyDescent="0.15"/>
    <row r="342" s="166" customFormat="1" ht="13" x14ac:dyDescent="0.15"/>
    <row r="343" s="166" customFormat="1" ht="13" x14ac:dyDescent="0.15"/>
    <row r="344" s="166" customFormat="1" ht="13" x14ac:dyDescent="0.15"/>
    <row r="345" s="166" customFormat="1" ht="13" x14ac:dyDescent="0.15"/>
    <row r="346" s="166" customFormat="1" ht="13" x14ac:dyDescent="0.15"/>
    <row r="347" s="166" customFormat="1" ht="13" x14ac:dyDescent="0.15"/>
    <row r="348" s="166" customFormat="1" ht="13" x14ac:dyDescent="0.15"/>
    <row r="349" s="166" customFormat="1" ht="13" x14ac:dyDescent="0.15"/>
    <row r="350" s="166" customFormat="1" ht="13" x14ac:dyDescent="0.15"/>
    <row r="351" s="166" customFormat="1" ht="13" x14ac:dyDescent="0.15"/>
    <row r="352" s="166" customFormat="1" ht="13" x14ac:dyDescent="0.15"/>
    <row r="353" s="166" customFormat="1" ht="13" x14ac:dyDescent="0.15"/>
    <row r="354" s="166" customFormat="1" ht="13" x14ac:dyDescent="0.15"/>
    <row r="355" s="166" customFormat="1" ht="13" x14ac:dyDescent="0.15"/>
    <row r="356" s="166" customFormat="1" ht="13" x14ac:dyDescent="0.15"/>
    <row r="357" s="166" customFormat="1" ht="13" x14ac:dyDescent="0.15"/>
    <row r="358" s="166" customFormat="1" ht="13" x14ac:dyDescent="0.15"/>
    <row r="359" s="166" customFormat="1" ht="13" x14ac:dyDescent="0.15"/>
    <row r="360" s="166" customFormat="1" ht="13" x14ac:dyDescent="0.15"/>
    <row r="361" s="166" customFormat="1" ht="13" x14ac:dyDescent="0.15"/>
    <row r="362" s="166" customFormat="1" ht="13" x14ac:dyDescent="0.15"/>
    <row r="363" s="166" customFormat="1" ht="13" x14ac:dyDescent="0.15"/>
    <row r="364" s="166" customFormat="1" ht="13" x14ac:dyDescent="0.15"/>
    <row r="365" s="166" customFormat="1" ht="13" x14ac:dyDescent="0.15"/>
    <row r="366" s="166" customFormat="1" ht="13" x14ac:dyDescent="0.15"/>
    <row r="367" s="166" customFormat="1" ht="13" x14ac:dyDescent="0.15"/>
    <row r="368" s="166" customFormat="1" ht="13" x14ac:dyDescent="0.15"/>
    <row r="369" s="166" customFormat="1" ht="13" x14ac:dyDescent="0.15"/>
    <row r="370" s="166" customFormat="1" ht="13" x14ac:dyDescent="0.15"/>
    <row r="371" s="166" customFormat="1" ht="13" x14ac:dyDescent="0.15"/>
    <row r="372" s="166" customFormat="1" ht="13" x14ac:dyDescent="0.15"/>
    <row r="373" s="166" customFormat="1" ht="13" x14ac:dyDescent="0.15"/>
    <row r="374" s="166" customFormat="1" ht="13" x14ac:dyDescent="0.15"/>
    <row r="375" s="166" customFormat="1" ht="13" x14ac:dyDescent="0.15"/>
    <row r="376" s="166" customFormat="1" ht="13" x14ac:dyDescent="0.15"/>
    <row r="377" s="166" customFormat="1" ht="13" x14ac:dyDescent="0.15"/>
    <row r="378" s="166" customFormat="1" ht="13" x14ac:dyDescent="0.15"/>
    <row r="379" s="166" customFormat="1" ht="13" x14ac:dyDescent="0.15"/>
    <row r="380" s="166" customFormat="1" ht="13" x14ac:dyDescent="0.15"/>
    <row r="381" s="166" customFormat="1" ht="13" x14ac:dyDescent="0.15"/>
    <row r="382" s="166" customFormat="1" ht="13" x14ac:dyDescent="0.15"/>
    <row r="383" s="166" customFormat="1" ht="13" x14ac:dyDescent="0.15"/>
    <row r="384" s="166" customFormat="1" ht="13" x14ac:dyDescent="0.15"/>
    <row r="385" s="166" customFormat="1" ht="13" x14ac:dyDescent="0.15"/>
    <row r="386" s="166" customFormat="1" ht="13" x14ac:dyDescent="0.15"/>
    <row r="387" s="166" customFormat="1" ht="13" x14ac:dyDescent="0.15"/>
    <row r="388" s="166" customFormat="1" ht="13" x14ac:dyDescent="0.15"/>
    <row r="389" s="166" customFormat="1" ht="13" x14ac:dyDescent="0.15"/>
    <row r="390" s="166" customFormat="1" ht="13" x14ac:dyDescent="0.15"/>
    <row r="391" s="166" customFormat="1" ht="13" x14ac:dyDescent="0.15"/>
    <row r="392" s="166" customFormat="1" ht="13" x14ac:dyDescent="0.15"/>
    <row r="393" s="166" customFormat="1" ht="13" x14ac:dyDescent="0.15"/>
    <row r="394" s="166" customFormat="1" ht="13" x14ac:dyDescent="0.15"/>
    <row r="395" s="166" customFormat="1" ht="13" x14ac:dyDescent="0.15"/>
    <row r="396" s="166" customFormat="1" ht="13" x14ac:dyDescent="0.15"/>
    <row r="397" s="166" customFormat="1" ht="13" x14ac:dyDescent="0.15"/>
    <row r="398" s="166" customFormat="1" ht="13" x14ac:dyDescent="0.15"/>
    <row r="399" s="166" customFormat="1" ht="13" x14ac:dyDescent="0.15"/>
    <row r="400" s="166" customFormat="1" ht="13" x14ac:dyDescent="0.15"/>
    <row r="401" s="166" customFormat="1" ht="13" x14ac:dyDescent="0.15"/>
    <row r="402" s="166" customFormat="1" ht="13" x14ac:dyDescent="0.15"/>
    <row r="403" s="166" customFormat="1" ht="13" x14ac:dyDescent="0.15"/>
    <row r="404" s="166" customFormat="1" ht="13" x14ac:dyDescent="0.15"/>
    <row r="405" s="166" customFormat="1" ht="13" x14ac:dyDescent="0.15"/>
    <row r="406" s="166" customFormat="1" ht="13" x14ac:dyDescent="0.15"/>
    <row r="407" s="166" customFormat="1" ht="13" x14ac:dyDescent="0.15"/>
    <row r="408" s="166" customFormat="1" ht="13" x14ac:dyDescent="0.15"/>
    <row r="409" s="166" customFormat="1" ht="13" x14ac:dyDescent="0.15"/>
    <row r="410" s="166" customFormat="1" ht="13" x14ac:dyDescent="0.15"/>
    <row r="411" s="166" customFormat="1" ht="13" x14ac:dyDescent="0.15"/>
    <row r="412" s="166" customFormat="1" ht="13" x14ac:dyDescent="0.15"/>
    <row r="413" s="166" customFormat="1" ht="13" x14ac:dyDescent="0.15"/>
    <row r="414" s="166" customFormat="1" ht="13" x14ac:dyDescent="0.15"/>
    <row r="415" s="166" customFormat="1" ht="13" x14ac:dyDescent="0.15"/>
    <row r="416" s="166" customFormat="1" ht="13" x14ac:dyDescent="0.15"/>
    <row r="417" s="166" customFormat="1" ht="13" x14ac:dyDescent="0.15"/>
    <row r="418" s="166" customFormat="1" ht="13" x14ac:dyDescent="0.15"/>
    <row r="419" s="166" customFormat="1" ht="13" x14ac:dyDescent="0.15"/>
    <row r="420" s="166" customFormat="1" ht="13" x14ac:dyDescent="0.15"/>
    <row r="421" s="166" customFormat="1" ht="13" x14ac:dyDescent="0.15"/>
    <row r="422" s="166" customFormat="1" ht="13" x14ac:dyDescent="0.15"/>
    <row r="423" s="166" customFormat="1" ht="13" x14ac:dyDescent="0.15"/>
    <row r="424" s="166" customFormat="1" ht="13" x14ac:dyDescent="0.15"/>
    <row r="425" s="166" customFormat="1" ht="13" x14ac:dyDescent="0.15"/>
    <row r="426" s="166" customFormat="1" ht="13" x14ac:dyDescent="0.15"/>
    <row r="427" s="166" customFormat="1" ht="13" x14ac:dyDescent="0.15"/>
    <row r="428" s="166" customFormat="1" ht="13" x14ac:dyDescent="0.15"/>
    <row r="429" s="166" customFormat="1" ht="13" x14ac:dyDescent="0.15"/>
    <row r="430" s="166" customFormat="1" ht="13" x14ac:dyDescent="0.15"/>
    <row r="431" s="166" customFormat="1" ht="13" x14ac:dyDescent="0.15"/>
    <row r="432" s="166" customFormat="1" ht="13" x14ac:dyDescent="0.15"/>
    <row r="433" s="166" customFormat="1" ht="13" x14ac:dyDescent="0.15"/>
    <row r="434" s="166" customFormat="1" ht="13" x14ac:dyDescent="0.15"/>
    <row r="435" s="166" customFormat="1" ht="13" x14ac:dyDescent="0.15"/>
    <row r="436" s="166" customFormat="1" ht="13" x14ac:dyDescent="0.15"/>
    <row r="437" s="166" customFormat="1" ht="13" x14ac:dyDescent="0.15"/>
    <row r="438" s="166" customFormat="1" ht="13" x14ac:dyDescent="0.15"/>
    <row r="439" s="166" customFormat="1" ht="13" x14ac:dyDescent="0.15"/>
    <row r="440" s="166" customFormat="1" ht="13" x14ac:dyDescent="0.15"/>
    <row r="441" s="166" customFormat="1" ht="13" x14ac:dyDescent="0.15"/>
    <row r="442" s="166" customFormat="1" ht="13" x14ac:dyDescent="0.15"/>
    <row r="443" s="166" customFormat="1" ht="13" x14ac:dyDescent="0.15"/>
    <row r="444" s="166" customFormat="1" ht="13" x14ac:dyDescent="0.15"/>
    <row r="445" s="166" customFormat="1" ht="13" x14ac:dyDescent="0.15"/>
    <row r="446" s="166" customFormat="1" ht="13" x14ac:dyDescent="0.15"/>
    <row r="447" s="166" customFormat="1" ht="13" x14ac:dyDescent="0.15"/>
    <row r="448" s="166" customFormat="1" ht="13" x14ac:dyDescent="0.15"/>
    <row r="449" s="166" customFormat="1" ht="13" x14ac:dyDescent="0.15"/>
    <row r="450" s="166" customFormat="1" ht="13" x14ac:dyDescent="0.15"/>
    <row r="451" s="166" customFormat="1" ht="13" x14ac:dyDescent="0.15"/>
    <row r="452" s="166" customFormat="1" ht="13" x14ac:dyDescent="0.15"/>
    <row r="453" s="166" customFormat="1" ht="13" x14ac:dyDescent="0.15"/>
    <row r="454" s="166" customFormat="1" ht="13" x14ac:dyDescent="0.15"/>
    <row r="455" s="166" customFormat="1" ht="13" x14ac:dyDescent="0.15"/>
    <row r="456" s="166" customFormat="1" ht="13" x14ac:dyDescent="0.15"/>
    <row r="457" s="166" customFormat="1" ht="13" x14ac:dyDescent="0.15"/>
    <row r="458" s="166" customFormat="1" ht="13" x14ac:dyDescent="0.15"/>
    <row r="459" s="166" customFormat="1" ht="13" x14ac:dyDescent="0.15"/>
    <row r="460" s="166" customFormat="1" ht="13" x14ac:dyDescent="0.15"/>
    <row r="461" s="166" customFormat="1" ht="13" x14ac:dyDescent="0.15"/>
    <row r="462" s="166" customFormat="1" ht="13" x14ac:dyDescent="0.15"/>
    <row r="463" s="166" customFormat="1" ht="13" x14ac:dyDescent="0.15"/>
    <row r="464" s="166" customFormat="1" ht="13" x14ac:dyDescent="0.15"/>
    <row r="465" s="166" customFormat="1" ht="13" x14ac:dyDescent="0.15"/>
    <row r="466" s="166" customFormat="1" ht="13" x14ac:dyDescent="0.15"/>
    <row r="467" s="166" customFormat="1" ht="13" x14ac:dyDescent="0.15"/>
    <row r="468" s="166" customFormat="1" ht="13" x14ac:dyDescent="0.15"/>
    <row r="469" s="166" customFormat="1" ht="13" x14ac:dyDescent="0.15"/>
    <row r="470" s="166" customFormat="1" ht="13" x14ac:dyDescent="0.15"/>
    <row r="471" s="166" customFormat="1" ht="13" x14ac:dyDescent="0.15"/>
    <row r="472" s="166" customFormat="1" ht="13" x14ac:dyDescent="0.15"/>
    <row r="473" s="166" customFormat="1" ht="13" x14ac:dyDescent="0.15"/>
    <row r="474" s="166" customFormat="1" ht="13" x14ac:dyDescent="0.15"/>
    <row r="475" s="166" customFormat="1" ht="13" x14ac:dyDescent="0.15"/>
    <row r="476" s="166" customFormat="1" ht="13" x14ac:dyDescent="0.15"/>
    <row r="477" s="166" customFormat="1" ht="13" x14ac:dyDescent="0.15"/>
    <row r="478" s="166" customFormat="1" ht="13" x14ac:dyDescent="0.15"/>
    <row r="479" s="166" customFormat="1" ht="13" x14ac:dyDescent="0.15"/>
    <row r="480" s="166" customFormat="1" ht="13" x14ac:dyDescent="0.15"/>
    <row r="481" s="166" customFormat="1" ht="13" x14ac:dyDescent="0.15"/>
    <row r="482" s="166" customFormat="1" ht="13" x14ac:dyDescent="0.15"/>
    <row r="483" s="166" customFormat="1" ht="13" x14ac:dyDescent="0.15"/>
    <row r="484" s="166" customFormat="1" ht="13" x14ac:dyDescent="0.15"/>
    <row r="485" s="166" customFormat="1" ht="13" x14ac:dyDescent="0.15"/>
    <row r="486" s="166" customFormat="1" ht="13" x14ac:dyDescent="0.15"/>
    <row r="487" s="166" customFormat="1" ht="13" x14ac:dyDescent="0.15"/>
    <row r="488" s="166" customFormat="1" ht="13" x14ac:dyDescent="0.15"/>
    <row r="489" s="166" customFormat="1" ht="13" x14ac:dyDescent="0.15"/>
    <row r="490" s="166" customFormat="1" ht="13" x14ac:dyDescent="0.15"/>
    <row r="491" s="166" customFormat="1" ht="13" x14ac:dyDescent="0.15"/>
    <row r="492" s="166" customFormat="1" ht="13" x14ac:dyDescent="0.15"/>
    <row r="493" s="166" customFormat="1" ht="13" x14ac:dyDescent="0.15"/>
    <row r="494" s="166" customFormat="1" ht="13" x14ac:dyDescent="0.15"/>
    <row r="495" s="166" customFormat="1" ht="13" x14ac:dyDescent="0.15"/>
    <row r="496" s="166" customFormat="1" ht="13" x14ac:dyDescent="0.15"/>
    <row r="497" s="166" customFormat="1" ht="13" x14ac:dyDescent="0.15"/>
    <row r="498" s="166" customFormat="1" ht="13" x14ac:dyDescent="0.15"/>
    <row r="499" s="166" customFormat="1" ht="13" x14ac:dyDescent="0.15"/>
    <row r="500" s="166" customFormat="1" ht="13" x14ac:dyDescent="0.15"/>
    <row r="501" s="166" customFormat="1" ht="13" x14ac:dyDescent="0.15"/>
    <row r="502" s="166" customFormat="1" ht="13" x14ac:dyDescent="0.15"/>
    <row r="503" s="166" customFormat="1" ht="13" x14ac:dyDescent="0.15"/>
    <row r="504" s="166" customFormat="1" ht="13" x14ac:dyDescent="0.15"/>
    <row r="505" s="166" customFormat="1" ht="13" x14ac:dyDescent="0.15"/>
    <row r="506" s="166" customFormat="1" ht="13" x14ac:dyDescent="0.15"/>
    <row r="507" s="166" customFormat="1" ht="13" x14ac:dyDescent="0.15"/>
    <row r="508" s="166" customFormat="1" ht="13" x14ac:dyDescent="0.15"/>
    <row r="509" s="166" customFormat="1" ht="13" x14ac:dyDescent="0.15"/>
    <row r="510" s="166" customFormat="1" ht="13" x14ac:dyDescent="0.15"/>
    <row r="511" s="166" customFormat="1" ht="13" x14ac:dyDescent="0.15"/>
    <row r="512" s="166" customFormat="1" ht="13" x14ac:dyDescent="0.15"/>
    <row r="513" s="166" customFormat="1" ht="13" x14ac:dyDescent="0.15"/>
    <row r="514" s="166" customFormat="1" ht="13" x14ac:dyDescent="0.15"/>
    <row r="515" s="166" customFormat="1" ht="13" x14ac:dyDescent="0.15"/>
    <row r="516" s="166" customFormat="1" ht="13" x14ac:dyDescent="0.15"/>
    <row r="517" s="166" customFormat="1" ht="13" x14ac:dyDescent="0.15"/>
    <row r="518" s="166" customFormat="1" ht="13" x14ac:dyDescent="0.15"/>
    <row r="519" s="166" customFormat="1" ht="13" x14ac:dyDescent="0.15"/>
    <row r="520" s="166" customFormat="1" ht="13" x14ac:dyDescent="0.15"/>
    <row r="521" s="166" customFormat="1" ht="13" x14ac:dyDescent="0.15"/>
    <row r="522" s="166" customFormat="1" ht="13" x14ac:dyDescent="0.15"/>
    <row r="523" s="166" customFormat="1" ht="13" x14ac:dyDescent="0.15"/>
    <row r="524" s="166" customFormat="1" ht="13" x14ac:dyDescent="0.15"/>
    <row r="525" s="166" customFormat="1" ht="13" x14ac:dyDescent="0.15"/>
    <row r="526" s="166" customFormat="1" ht="13" x14ac:dyDescent="0.15"/>
    <row r="527" s="166" customFormat="1" ht="13" x14ac:dyDescent="0.15"/>
    <row r="528" s="166" customFormat="1" ht="13" x14ac:dyDescent="0.15"/>
    <row r="529" s="166" customFormat="1" ht="13" x14ac:dyDescent="0.15"/>
    <row r="530" s="166" customFormat="1" ht="13" x14ac:dyDescent="0.15"/>
    <row r="531" s="166" customFormat="1" ht="13" x14ac:dyDescent="0.15"/>
    <row r="532" s="166" customFormat="1" ht="13" x14ac:dyDescent="0.15"/>
    <row r="533" s="166" customFormat="1" ht="13" x14ac:dyDescent="0.15"/>
    <row r="534" s="166" customFormat="1" ht="13" x14ac:dyDescent="0.15"/>
    <row r="535" s="166" customFormat="1" ht="13" x14ac:dyDescent="0.15"/>
    <row r="536" s="166" customFormat="1" ht="13" x14ac:dyDescent="0.15"/>
    <row r="537" s="166" customFormat="1" ht="13" x14ac:dyDescent="0.15"/>
    <row r="538" s="166" customFormat="1" ht="13" x14ac:dyDescent="0.15"/>
    <row r="539" s="166" customFormat="1" ht="13" x14ac:dyDescent="0.15"/>
    <row r="540" s="166" customFormat="1" ht="13" x14ac:dyDescent="0.15"/>
    <row r="541" s="166" customFormat="1" ht="13" x14ac:dyDescent="0.15"/>
    <row r="542" s="166" customFormat="1" ht="13" x14ac:dyDescent="0.15"/>
    <row r="543" s="166" customFormat="1" ht="13" x14ac:dyDescent="0.15"/>
    <row r="544" s="166" customFormat="1" ht="13" x14ac:dyDescent="0.15"/>
    <row r="545" s="166" customFormat="1" ht="13" x14ac:dyDescent="0.15"/>
    <row r="546" s="166" customFormat="1" ht="13" x14ac:dyDescent="0.15"/>
    <row r="547" s="166" customFormat="1" ht="13" x14ac:dyDescent="0.15"/>
    <row r="548" s="166" customFormat="1" ht="13" x14ac:dyDescent="0.15"/>
    <row r="549" s="166" customFormat="1" ht="13" x14ac:dyDescent="0.15"/>
    <row r="550" s="166" customFormat="1" ht="13" x14ac:dyDescent="0.15"/>
    <row r="551" s="166" customFormat="1" ht="13" x14ac:dyDescent="0.15"/>
    <row r="552" s="166" customFormat="1" ht="13" x14ac:dyDescent="0.15"/>
    <row r="553" s="166" customFormat="1" ht="13" x14ac:dyDescent="0.15"/>
    <row r="554" s="166" customFormat="1" ht="13" x14ac:dyDescent="0.15"/>
    <row r="555" s="166" customFormat="1" ht="13" x14ac:dyDescent="0.15"/>
    <row r="556" s="166" customFormat="1" ht="13" x14ac:dyDescent="0.15"/>
    <row r="557" s="166" customFormat="1" ht="13" x14ac:dyDescent="0.15"/>
    <row r="558" s="166" customFormat="1" ht="13" x14ac:dyDescent="0.15"/>
    <row r="559" s="166" customFormat="1" ht="13" x14ac:dyDescent="0.15"/>
    <row r="560" s="166" customFormat="1" ht="13" x14ac:dyDescent="0.15"/>
    <row r="561" s="166" customFormat="1" ht="13" x14ac:dyDescent="0.15"/>
    <row r="562" s="166" customFormat="1" ht="13" x14ac:dyDescent="0.15"/>
    <row r="563" s="166" customFormat="1" ht="13" x14ac:dyDescent="0.15"/>
    <row r="564" s="166" customFormat="1" ht="13" x14ac:dyDescent="0.15"/>
    <row r="565" s="166" customFormat="1" ht="13" x14ac:dyDescent="0.15"/>
    <row r="566" s="166" customFormat="1" ht="13" x14ac:dyDescent="0.15"/>
    <row r="567" s="166" customFormat="1" ht="13" x14ac:dyDescent="0.15"/>
    <row r="568" s="166" customFormat="1" ht="13" x14ac:dyDescent="0.15"/>
    <row r="569" s="166" customFormat="1" ht="13" x14ac:dyDescent="0.15"/>
    <row r="570" s="166" customFormat="1" ht="13" x14ac:dyDescent="0.15"/>
    <row r="571" s="166" customFormat="1" ht="13" x14ac:dyDescent="0.15"/>
    <row r="572" s="166" customFormat="1" ht="13" x14ac:dyDescent="0.15"/>
    <row r="573" s="166" customFormat="1" ht="13" x14ac:dyDescent="0.15"/>
    <row r="574" s="166" customFormat="1" ht="13" x14ac:dyDescent="0.15"/>
    <row r="575" s="166" customFormat="1" ht="13" x14ac:dyDescent="0.15"/>
    <row r="576" s="166" customFormat="1" ht="13" x14ac:dyDescent="0.15"/>
    <row r="577" s="166" customFormat="1" ht="13" x14ac:dyDescent="0.15"/>
    <row r="578" s="166" customFormat="1" ht="13" x14ac:dyDescent="0.15"/>
    <row r="579" s="166" customFormat="1" ht="13" x14ac:dyDescent="0.15"/>
    <row r="580" s="166" customFormat="1" ht="13" x14ac:dyDescent="0.15"/>
    <row r="581" s="166" customFormat="1" ht="13" x14ac:dyDescent="0.15"/>
    <row r="582" s="166" customFormat="1" ht="13" x14ac:dyDescent="0.15"/>
    <row r="583" s="166" customFormat="1" ht="13" x14ac:dyDescent="0.15"/>
    <row r="584" s="166" customFormat="1" ht="13" x14ac:dyDescent="0.15"/>
    <row r="585" s="166" customFormat="1" ht="13" x14ac:dyDescent="0.15"/>
    <row r="586" s="166" customFormat="1" ht="13" x14ac:dyDescent="0.15"/>
    <row r="587" s="166" customFormat="1" ht="13" x14ac:dyDescent="0.15"/>
    <row r="588" s="166" customFormat="1" ht="13" x14ac:dyDescent="0.15"/>
    <row r="589" s="166" customFormat="1" ht="13" x14ac:dyDescent="0.15"/>
    <row r="590" s="166" customFormat="1" ht="13" x14ac:dyDescent="0.15"/>
    <row r="591" s="166" customFormat="1" ht="13" x14ac:dyDescent="0.15"/>
    <row r="592" s="166" customFormat="1" ht="13" x14ac:dyDescent="0.15"/>
    <row r="593" s="166" customFormat="1" ht="13" x14ac:dyDescent="0.15"/>
    <row r="594" s="166" customFormat="1" ht="13" x14ac:dyDescent="0.15"/>
    <row r="595" s="166" customFormat="1" ht="13" x14ac:dyDescent="0.15"/>
    <row r="596" s="166" customFormat="1" ht="13" x14ac:dyDescent="0.15"/>
    <row r="597" s="166" customFormat="1" ht="13" x14ac:dyDescent="0.15"/>
    <row r="598" s="166" customFormat="1" ht="13" x14ac:dyDescent="0.15"/>
    <row r="599" s="166" customFormat="1" ht="13" x14ac:dyDescent="0.15"/>
    <row r="600" s="166" customFormat="1" ht="13" x14ac:dyDescent="0.15"/>
    <row r="601" s="166" customFormat="1" ht="13" x14ac:dyDescent="0.15"/>
    <row r="602" s="166" customFormat="1" ht="13" x14ac:dyDescent="0.15"/>
    <row r="603" s="166" customFormat="1" ht="13" x14ac:dyDescent="0.15"/>
    <row r="604" s="166" customFormat="1" ht="13" x14ac:dyDescent="0.15"/>
    <row r="605" s="166" customFormat="1" ht="13" x14ac:dyDescent="0.15"/>
    <row r="606" s="166" customFormat="1" ht="13" x14ac:dyDescent="0.15"/>
    <row r="607" s="166" customFormat="1" ht="13" x14ac:dyDescent="0.15"/>
    <row r="608" s="166" customFormat="1" ht="13" x14ac:dyDescent="0.15"/>
    <row r="609" s="166" customFormat="1" ht="13" x14ac:dyDescent="0.15"/>
    <row r="610" s="166" customFormat="1" ht="13" x14ac:dyDescent="0.15"/>
    <row r="611" s="166" customFormat="1" ht="13" x14ac:dyDescent="0.15"/>
    <row r="612" s="166" customFormat="1" ht="13" x14ac:dyDescent="0.15"/>
    <row r="613" s="166" customFormat="1" ht="13" x14ac:dyDescent="0.15"/>
    <row r="614" s="166" customFormat="1" ht="13" x14ac:dyDescent="0.15"/>
    <row r="615" s="166" customFormat="1" ht="13" x14ac:dyDescent="0.15"/>
    <row r="616" s="166" customFormat="1" ht="13" x14ac:dyDescent="0.15"/>
    <row r="617" s="166" customFormat="1" ht="13" x14ac:dyDescent="0.15"/>
    <row r="618" s="166" customFormat="1" ht="13" x14ac:dyDescent="0.15"/>
    <row r="619" s="166" customFormat="1" ht="13" x14ac:dyDescent="0.15"/>
    <row r="620" s="166" customFormat="1" ht="13" x14ac:dyDescent="0.15"/>
    <row r="621" s="166" customFormat="1" ht="13" x14ac:dyDescent="0.15"/>
    <row r="622" s="166" customFormat="1" ht="13" x14ac:dyDescent="0.15"/>
    <row r="623" s="166" customFormat="1" ht="13" x14ac:dyDescent="0.15"/>
    <row r="624" s="166" customFormat="1" ht="13" x14ac:dyDescent="0.15"/>
    <row r="625" s="166" customFormat="1" ht="13" x14ac:dyDescent="0.15"/>
    <row r="626" s="166" customFormat="1" ht="13" x14ac:dyDescent="0.15"/>
    <row r="627" s="166" customFormat="1" ht="13" x14ac:dyDescent="0.15"/>
    <row r="628" s="166" customFormat="1" ht="13" x14ac:dyDescent="0.15"/>
    <row r="629" s="166" customFormat="1" ht="13" x14ac:dyDescent="0.15"/>
    <row r="630" s="166" customFormat="1" ht="13" x14ac:dyDescent="0.15"/>
    <row r="631" s="166" customFormat="1" ht="13" x14ac:dyDescent="0.15"/>
    <row r="632" s="166" customFormat="1" ht="13" x14ac:dyDescent="0.15"/>
    <row r="633" s="166" customFormat="1" ht="13" x14ac:dyDescent="0.15"/>
    <row r="634" s="166" customFormat="1" ht="13" x14ac:dyDescent="0.15"/>
    <row r="635" s="166" customFormat="1" ht="13" x14ac:dyDescent="0.15"/>
    <row r="636" s="166" customFormat="1" ht="13" x14ac:dyDescent="0.15"/>
    <row r="637" s="166" customFormat="1" ht="13" x14ac:dyDescent="0.15"/>
    <row r="638" s="166" customFormat="1" ht="13" x14ac:dyDescent="0.15"/>
    <row r="639" s="166" customFormat="1" ht="13" x14ac:dyDescent="0.15"/>
    <row r="640" s="166" customFormat="1" ht="13" x14ac:dyDescent="0.15"/>
    <row r="641" s="166" customFormat="1" ht="13" x14ac:dyDescent="0.15"/>
    <row r="642" s="166" customFormat="1" ht="13" x14ac:dyDescent="0.15"/>
    <row r="643" s="166" customFormat="1" ht="13" x14ac:dyDescent="0.15"/>
    <row r="644" s="166" customFormat="1" ht="13" x14ac:dyDescent="0.15"/>
    <row r="645" s="166" customFormat="1" ht="13" x14ac:dyDescent="0.15"/>
    <row r="646" s="166" customFormat="1" ht="13" x14ac:dyDescent="0.15"/>
    <row r="647" s="166" customFormat="1" ht="13" x14ac:dyDescent="0.15"/>
    <row r="648" s="166" customFormat="1" ht="13" x14ac:dyDescent="0.15"/>
    <row r="649" s="166" customFormat="1" ht="13" x14ac:dyDescent="0.15"/>
    <row r="650" s="166" customFormat="1" ht="13" x14ac:dyDescent="0.15"/>
    <row r="651" s="166" customFormat="1" ht="13" x14ac:dyDescent="0.15"/>
    <row r="652" s="166" customFormat="1" ht="13" x14ac:dyDescent="0.15"/>
    <row r="653" s="166" customFormat="1" ht="13" x14ac:dyDescent="0.15"/>
    <row r="654" s="166" customFormat="1" ht="13" x14ac:dyDescent="0.15"/>
    <row r="655" s="166" customFormat="1" ht="13" x14ac:dyDescent="0.15"/>
    <row r="656" s="166" customFormat="1" ht="13" x14ac:dyDescent="0.15"/>
    <row r="657" s="166" customFormat="1" ht="13" x14ac:dyDescent="0.15"/>
    <row r="658" s="166" customFormat="1" ht="13" x14ac:dyDescent="0.15"/>
    <row r="659" s="166" customFormat="1" ht="13" x14ac:dyDescent="0.15"/>
    <row r="660" s="166" customFormat="1" ht="13" x14ac:dyDescent="0.15"/>
    <row r="661" s="166" customFormat="1" ht="13" x14ac:dyDescent="0.15"/>
    <row r="662" s="166" customFormat="1" ht="13" x14ac:dyDescent="0.15"/>
    <row r="663" s="166" customFormat="1" ht="13" x14ac:dyDescent="0.15"/>
    <row r="664" s="166" customFormat="1" ht="13" x14ac:dyDescent="0.15"/>
    <row r="665" s="166" customFormat="1" ht="13" x14ac:dyDescent="0.15"/>
    <row r="666" s="166" customFormat="1" ht="13" x14ac:dyDescent="0.15"/>
    <row r="667" s="166" customFormat="1" ht="13" x14ac:dyDescent="0.15"/>
    <row r="668" s="166" customFormat="1" ht="13" x14ac:dyDescent="0.15"/>
    <row r="669" s="166" customFormat="1" ht="13" x14ac:dyDescent="0.15"/>
    <row r="670" s="166" customFormat="1" ht="13" x14ac:dyDescent="0.15"/>
    <row r="671" s="166" customFormat="1" ht="13" x14ac:dyDescent="0.15"/>
    <row r="672" s="166" customFormat="1" ht="13" x14ac:dyDescent="0.15"/>
    <row r="673" s="166" customFormat="1" ht="13" x14ac:dyDescent="0.15"/>
    <row r="674" s="166" customFormat="1" ht="13" x14ac:dyDescent="0.15"/>
    <row r="675" s="166" customFormat="1" ht="13" x14ac:dyDescent="0.15"/>
    <row r="676" s="166" customFormat="1" ht="13" x14ac:dyDescent="0.15"/>
    <row r="677" s="166" customFormat="1" ht="13" x14ac:dyDescent="0.15"/>
    <row r="678" s="166" customFormat="1" ht="13" x14ac:dyDescent="0.15"/>
    <row r="679" s="166" customFormat="1" ht="13" x14ac:dyDescent="0.15"/>
    <row r="680" s="166" customFormat="1" ht="13" x14ac:dyDescent="0.15"/>
    <row r="681" s="166" customFormat="1" ht="13" x14ac:dyDescent="0.15"/>
    <row r="682" s="166" customFormat="1" ht="13" x14ac:dyDescent="0.15"/>
    <row r="683" s="166" customFormat="1" ht="13" x14ac:dyDescent="0.15"/>
    <row r="684" s="166" customFormat="1" ht="13" x14ac:dyDescent="0.15"/>
    <row r="685" s="166" customFormat="1" ht="13" x14ac:dyDescent="0.15"/>
    <row r="686" s="166" customFormat="1" ht="13" x14ac:dyDescent="0.15"/>
    <row r="687" s="166" customFormat="1" ht="13" x14ac:dyDescent="0.15"/>
    <row r="688" s="166" customFormat="1" ht="13" x14ac:dyDescent="0.15"/>
    <row r="689" s="166" customFormat="1" ht="13" x14ac:dyDescent="0.15"/>
    <row r="690" s="166" customFormat="1" ht="13" x14ac:dyDescent="0.15"/>
    <row r="691" s="166" customFormat="1" ht="13" x14ac:dyDescent="0.15"/>
    <row r="692" s="166" customFormat="1" ht="13" x14ac:dyDescent="0.15"/>
    <row r="693" s="166" customFormat="1" ht="13" x14ac:dyDescent="0.15"/>
    <row r="694" s="166" customFormat="1" ht="13" x14ac:dyDescent="0.15"/>
    <row r="695" s="166" customFormat="1" ht="13" x14ac:dyDescent="0.15"/>
    <row r="696" s="166" customFormat="1" ht="13" x14ac:dyDescent="0.15"/>
    <row r="697" s="166" customFormat="1" ht="13" x14ac:dyDescent="0.15"/>
    <row r="698" s="166" customFormat="1" ht="13" x14ac:dyDescent="0.15"/>
    <row r="699" s="166" customFormat="1" ht="13" x14ac:dyDescent="0.15"/>
    <row r="700" s="166" customFormat="1" ht="13" x14ac:dyDescent="0.15"/>
    <row r="701" s="166" customFormat="1" ht="13" x14ac:dyDescent="0.15"/>
    <row r="702" s="166" customFormat="1" ht="13" x14ac:dyDescent="0.15"/>
    <row r="703" s="166" customFormat="1" ht="13" x14ac:dyDescent="0.15"/>
    <row r="704" s="166" customFormat="1" ht="13" x14ac:dyDescent="0.15"/>
    <row r="705" s="166" customFormat="1" ht="13" x14ac:dyDescent="0.15"/>
    <row r="706" s="166" customFormat="1" ht="13" x14ac:dyDescent="0.15"/>
    <row r="707" s="166" customFormat="1" ht="13" x14ac:dyDescent="0.15"/>
    <row r="708" s="166" customFormat="1" ht="13" x14ac:dyDescent="0.15"/>
    <row r="709" s="166" customFormat="1" ht="13" x14ac:dyDescent="0.15"/>
    <row r="710" s="166" customFormat="1" ht="13" x14ac:dyDescent="0.15"/>
    <row r="711" s="166" customFormat="1" ht="13" x14ac:dyDescent="0.15"/>
    <row r="712" s="166" customFormat="1" ht="13" x14ac:dyDescent="0.15"/>
    <row r="713" s="166" customFormat="1" ht="13" x14ac:dyDescent="0.15"/>
    <row r="714" s="166" customFormat="1" ht="13" x14ac:dyDescent="0.15"/>
    <row r="715" s="166" customFormat="1" ht="13" x14ac:dyDescent="0.15"/>
    <row r="716" s="166" customFormat="1" ht="13" x14ac:dyDescent="0.15"/>
    <row r="717" s="166" customFormat="1" ht="13" x14ac:dyDescent="0.15"/>
    <row r="718" s="166" customFormat="1" ht="13" x14ac:dyDescent="0.15"/>
    <row r="719" s="166" customFormat="1" ht="13" x14ac:dyDescent="0.15"/>
    <row r="720" s="166" customFormat="1" ht="13" x14ac:dyDescent="0.15"/>
    <row r="721" s="166" customFormat="1" ht="13" x14ac:dyDescent="0.15"/>
    <row r="722" s="166" customFormat="1" ht="13" x14ac:dyDescent="0.15"/>
    <row r="723" s="166" customFormat="1" ht="13" x14ac:dyDescent="0.15"/>
    <row r="724" s="166" customFormat="1" ht="13" x14ac:dyDescent="0.15"/>
    <row r="725" s="166" customFormat="1" ht="13" x14ac:dyDescent="0.15"/>
    <row r="726" s="166" customFormat="1" ht="13" x14ac:dyDescent="0.15"/>
    <row r="727" s="166" customFormat="1" ht="13" x14ac:dyDescent="0.15"/>
    <row r="728" s="166" customFormat="1" ht="13" x14ac:dyDescent="0.15"/>
    <row r="729" s="166" customFormat="1" ht="13" x14ac:dyDescent="0.15"/>
    <row r="730" s="166" customFormat="1" ht="13" x14ac:dyDescent="0.15"/>
    <row r="731" s="166" customFormat="1" ht="13" x14ac:dyDescent="0.15"/>
    <row r="732" s="166" customFormat="1" ht="13" x14ac:dyDescent="0.15"/>
    <row r="733" s="166" customFormat="1" ht="13" x14ac:dyDescent="0.15"/>
    <row r="734" s="166" customFormat="1" ht="13" x14ac:dyDescent="0.15"/>
    <row r="735" s="166" customFormat="1" ht="13" x14ac:dyDescent="0.15"/>
    <row r="736" s="166" customFormat="1" ht="13" x14ac:dyDescent="0.15"/>
    <row r="737" s="166" customFormat="1" ht="13" x14ac:dyDescent="0.15"/>
    <row r="738" s="166" customFormat="1" ht="13" x14ac:dyDescent="0.15"/>
    <row r="739" s="166" customFormat="1" ht="13" x14ac:dyDescent="0.15"/>
    <row r="740" s="166" customFormat="1" ht="13" x14ac:dyDescent="0.15"/>
    <row r="741" s="166" customFormat="1" ht="13" x14ac:dyDescent="0.15"/>
    <row r="742" s="166" customFormat="1" ht="13" x14ac:dyDescent="0.15"/>
    <row r="743" s="166" customFormat="1" ht="13" x14ac:dyDescent="0.15"/>
    <row r="744" s="166" customFormat="1" ht="13" x14ac:dyDescent="0.15"/>
    <row r="745" s="166" customFormat="1" ht="13" x14ac:dyDescent="0.15"/>
    <row r="746" s="166" customFormat="1" ht="13" x14ac:dyDescent="0.15"/>
    <row r="747" s="166" customFormat="1" ht="13" x14ac:dyDescent="0.15"/>
    <row r="748" s="166" customFormat="1" ht="13" x14ac:dyDescent="0.15"/>
    <row r="749" s="166" customFormat="1" ht="13" x14ac:dyDescent="0.15"/>
    <row r="750" s="166" customFormat="1" ht="13" x14ac:dyDescent="0.15"/>
    <row r="751" s="166" customFormat="1" ht="13" x14ac:dyDescent="0.15"/>
    <row r="752" s="166" customFormat="1" ht="13" x14ac:dyDescent="0.15"/>
    <row r="753" s="166" customFormat="1" ht="13" x14ac:dyDescent="0.15"/>
    <row r="754" s="166" customFormat="1" ht="13" x14ac:dyDescent="0.15"/>
    <row r="755" s="166" customFormat="1" ht="13" x14ac:dyDescent="0.15"/>
    <row r="756" s="166" customFormat="1" ht="13" x14ac:dyDescent="0.15"/>
    <row r="757" s="166" customFormat="1" ht="13" x14ac:dyDescent="0.15"/>
    <row r="758" s="166" customFormat="1" ht="13" x14ac:dyDescent="0.15"/>
    <row r="759" s="166" customFormat="1" ht="13" x14ac:dyDescent="0.15"/>
    <row r="760" s="166" customFormat="1" ht="13" x14ac:dyDescent="0.15"/>
    <row r="761" s="166" customFormat="1" ht="13" x14ac:dyDescent="0.15"/>
    <row r="762" s="166" customFormat="1" ht="13" x14ac:dyDescent="0.15"/>
    <row r="763" s="166" customFormat="1" ht="13" x14ac:dyDescent="0.15"/>
    <row r="764" s="166" customFormat="1" ht="13" x14ac:dyDescent="0.15"/>
    <row r="765" s="166" customFormat="1" ht="13" x14ac:dyDescent="0.15"/>
    <row r="766" s="166" customFormat="1" ht="13" x14ac:dyDescent="0.15"/>
    <row r="767" s="166" customFormat="1" ht="13" x14ac:dyDescent="0.15"/>
    <row r="768" s="166" customFormat="1" ht="13" x14ac:dyDescent="0.15"/>
    <row r="769" s="166" customFormat="1" ht="13" x14ac:dyDescent="0.15"/>
    <row r="770" s="166" customFormat="1" ht="13" x14ac:dyDescent="0.15"/>
    <row r="771" s="166" customFormat="1" ht="13" x14ac:dyDescent="0.15"/>
    <row r="772" s="166" customFormat="1" ht="13" x14ac:dyDescent="0.15"/>
    <row r="773" s="166" customFormat="1" ht="13" x14ac:dyDescent="0.15"/>
    <row r="774" s="166" customFormat="1" ht="13" x14ac:dyDescent="0.15"/>
    <row r="775" s="166" customFormat="1" ht="13" x14ac:dyDescent="0.15"/>
    <row r="776" s="166" customFormat="1" ht="13" x14ac:dyDescent="0.15"/>
    <row r="777" s="166" customFormat="1" ht="13" x14ac:dyDescent="0.15"/>
    <row r="778" s="166" customFormat="1" ht="13" x14ac:dyDescent="0.15"/>
    <row r="779" s="166" customFormat="1" ht="13" x14ac:dyDescent="0.15"/>
    <row r="780" s="166" customFormat="1" ht="13" x14ac:dyDescent="0.15"/>
    <row r="781" s="166" customFormat="1" ht="13" x14ac:dyDescent="0.15"/>
    <row r="782" s="166" customFormat="1" ht="13" x14ac:dyDescent="0.15"/>
    <row r="783" s="166" customFormat="1" ht="13" x14ac:dyDescent="0.15"/>
    <row r="784" s="166" customFormat="1" ht="13" x14ac:dyDescent="0.15"/>
    <row r="785" s="166" customFormat="1" ht="13" x14ac:dyDescent="0.15"/>
    <row r="786" s="166" customFormat="1" ht="13" x14ac:dyDescent="0.15"/>
    <row r="787" s="166" customFormat="1" ht="13" x14ac:dyDescent="0.15"/>
    <row r="788" s="166" customFormat="1" ht="13" x14ac:dyDescent="0.15"/>
    <row r="789" s="166" customFormat="1" ht="13" x14ac:dyDescent="0.15"/>
    <row r="790" s="166" customFormat="1" ht="13" x14ac:dyDescent="0.15"/>
    <row r="791" s="166" customFormat="1" ht="13" x14ac:dyDescent="0.15"/>
    <row r="792" s="166" customFormat="1" ht="13" x14ac:dyDescent="0.15"/>
    <row r="793" s="166" customFormat="1" ht="13" x14ac:dyDescent="0.15"/>
    <row r="794" s="166" customFormat="1" ht="13" x14ac:dyDescent="0.15"/>
    <row r="795" s="166" customFormat="1" ht="13" x14ac:dyDescent="0.15"/>
    <row r="796" s="166" customFormat="1" ht="13" x14ac:dyDescent="0.15"/>
    <row r="797" s="166" customFormat="1" ht="13" x14ac:dyDescent="0.15"/>
    <row r="798" s="166" customFormat="1" ht="13" x14ac:dyDescent="0.15"/>
    <row r="799" s="166" customFormat="1" ht="13" x14ac:dyDescent="0.15"/>
    <row r="800" s="166" customFormat="1" ht="13" x14ac:dyDescent="0.15"/>
    <row r="801" s="166" customFormat="1" ht="13" x14ac:dyDescent="0.15"/>
    <row r="802" s="166" customFormat="1" ht="13" x14ac:dyDescent="0.15"/>
    <row r="803" s="166" customFormat="1" ht="13" x14ac:dyDescent="0.15"/>
    <row r="804" s="166" customFormat="1" ht="13" x14ac:dyDescent="0.15"/>
    <row r="805" s="166" customFormat="1" ht="13" x14ac:dyDescent="0.15"/>
    <row r="806" s="166" customFormat="1" ht="13" x14ac:dyDescent="0.15"/>
    <row r="807" s="166" customFormat="1" ht="13" x14ac:dyDescent="0.15"/>
    <row r="808" s="166" customFormat="1" ht="13" x14ac:dyDescent="0.15"/>
    <row r="809" s="166" customFormat="1" ht="13" x14ac:dyDescent="0.15"/>
    <row r="810" s="166" customFormat="1" ht="13" x14ac:dyDescent="0.15"/>
    <row r="811" s="166" customFormat="1" ht="13" x14ac:dyDescent="0.15"/>
    <row r="812" s="166" customFormat="1" ht="13" x14ac:dyDescent="0.15"/>
    <row r="813" s="166" customFormat="1" ht="13" x14ac:dyDescent="0.15"/>
    <row r="814" s="166" customFormat="1" ht="13" x14ac:dyDescent="0.15"/>
    <row r="815" s="166" customFormat="1" ht="13" x14ac:dyDescent="0.15"/>
    <row r="816" s="166" customFormat="1" ht="13" x14ac:dyDescent="0.15"/>
    <row r="817" s="166" customFormat="1" ht="13" x14ac:dyDescent="0.15"/>
    <row r="818" s="166" customFormat="1" ht="13" x14ac:dyDescent="0.15"/>
    <row r="819" s="166" customFormat="1" ht="13" x14ac:dyDescent="0.15"/>
    <row r="820" s="166" customFormat="1" ht="13" x14ac:dyDescent="0.15"/>
    <row r="821" s="166" customFormat="1" ht="13" x14ac:dyDescent="0.15"/>
    <row r="822" s="166" customFormat="1" ht="13" x14ac:dyDescent="0.15"/>
    <row r="823" s="166" customFormat="1" ht="13" x14ac:dyDescent="0.15"/>
    <row r="824" s="166" customFormat="1" ht="13" x14ac:dyDescent="0.15"/>
    <row r="825" s="166" customFormat="1" ht="13" x14ac:dyDescent="0.15"/>
    <row r="826" s="166" customFormat="1" ht="13" x14ac:dyDescent="0.15"/>
    <row r="827" s="166" customFormat="1" ht="13" x14ac:dyDescent="0.15"/>
    <row r="828" s="166" customFormat="1" ht="13" x14ac:dyDescent="0.15"/>
    <row r="829" s="166" customFormat="1" ht="13" x14ac:dyDescent="0.15"/>
    <row r="830" s="166" customFormat="1" ht="13" x14ac:dyDescent="0.15"/>
    <row r="831" s="166" customFormat="1" ht="13" x14ac:dyDescent="0.15"/>
    <row r="832" s="166" customFormat="1" ht="13" x14ac:dyDescent="0.15"/>
    <row r="833" s="166" customFormat="1" ht="13" x14ac:dyDescent="0.15"/>
    <row r="834" s="166" customFormat="1" ht="13" x14ac:dyDescent="0.15"/>
    <row r="835" s="166" customFormat="1" ht="13" x14ac:dyDescent="0.15"/>
    <row r="836" s="166" customFormat="1" ht="13" x14ac:dyDescent="0.15"/>
    <row r="837" s="166" customFormat="1" ht="13" x14ac:dyDescent="0.15"/>
    <row r="838" s="166" customFormat="1" ht="13" x14ac:dyDescent="0.15"/>
    <row r="839" s="166" customFormat="1" ht="13" x14ac:dyDescent="0.15"/>
    <row r="840" s="166" customFormat="1" ht="13" x14ac:dyDescent="0.15"/>
    <row r="841" s="166" customFormat="1" ht="13" x14ac:dyDescent="0.15"/>
    <row r="842" s="166" customFormat="1" ht="13" x14ac:dyDescent="0.15"/>
    <row r="843" s="166" customFormat="1" ht="13" x14ac:dyDescent="0.15"/>
    <row r="844" s="166" customFormat="1" ht="13" x14ac:dyDescent="0.15"/>
    <row r="845" s="166" customFormat="1" ht="13" x14ac:dyDescent="0.15"/>
    <row r="846" s="166" customFormat="1" ht="13" x14ac:dyDescent="0.15"/>
    <row r="847" s="166" customFormat="1" ht="13" x14ac:dyDescent="0.15"/>
    <row r="848" s="166" customFormat="1" ht="13" x14ac:dyDescent="0.15"/>
    <row r="849" s="166" customFormat="1" ht="13" x14ac:dyDescent="0.15"/>
    <row r="850" s="166" customFormat="1" ht="13" x14ac:dyDescent="0.15"/>
    <row r="851" s="166" customFormat="1" ht="13" x14ac:dyDescent="0.15"/>
    <row r="852" s="166" customFormat="1" ht="13" x14ac:dyDescent="0.15"/>
    <row r="853" s="166" customFormat="1" ht="13" x14ac:dyDescent="0.15"/>
    <row r="854" s="166" customFormat="1" ht="13" x14ac:dyDescent="0.15"/>
    <row r="855" s="166" customFormat="1" ht="13" x14ac:dyDescent="0.15"/>
    <row r="856" s="166" customFormat="1" ht="13" x14ac:dyDescent="0.15"/>
    <row r="857" s="166" customFormat="1" ht="13" x14ac:dyDescent="0.15"/>
    <row r="858" s="166" customFormat="1" ht="13" x14ac:dyDescent="0.15"/>
    <row r="859" s="166" customFormat="1" ht="13" x14ac:dyDescent="0.15"/>
    <row r="860" s="166" customFormat="1" ht="13" x14ac:dyDescent="0.15"/>
    <row r="861" s="166" customFormat="1" ht="13" x14ac:dyDescent="0.15"/>
    <row r="862" s="166" customFormat="1" ht="13" x14ac:dyDescent="0.15"/>
    <row r="863" s="166" customFormat="1" ht="13" x14ac:dyDescent="0.15"/>
    <row r="864" s="166" customFormat="1" ht="13" x14ac:dyDescent="0.15"/>
    <row r="865" s="166" customFormat="1" ht="13" x14ac:dyDescent="0.15"/>
    <row r="866" s="166" customFormat="1" ht="13" x14ac:dyDescent="0.15"/>
    <row r="867" s="166" customFormat="1" ht="13" x14ac:dyDescent="0.15"/>
    <row r="868" s="166" customFormat="1" ht="13" x14ac:dyDescent="0.15"/>
    <row r="869" s="166" customFormat="1" ht="13" x14ac:dyDescent="0.15"/>
    <row r="870" s="166" customFormat="1" ht="13" x14ac:dyDescent="0.15"/>
    <row r="871" s="166" customFormat="1" ht="13" x14ac:dyDescent="0.15"/>
    <row r="872" s="166" customFormat="1" ht="13" x14ac:dyDescent="0.15"/>
    <row r="873" s="166" customFormat="1" ht="13" x14ac:dyDescent="0.15"/>
    <row r="874" s="166" customFormat="1" ht="13" x14ac:dyDescent="0.15"/>
    <row r="875" s="166" customFormat="1" ht="13" x14ac:dyDescent="0.15"/>
    <row r="876" s="166" customFormat="1" ht="13" x14ac:dyDescent="0.15"/>
    <row r="877" s="166" customFormat="1" ht="13" x14ac:dyDescent="0.15"/>
    <row r="878" s="166" customFormat="1" ht="13" x14ac:dyDescent="0.15"/>
    <row r="879" s="166" customFormat="1" ht="13" x14ac:dyDescent="0.15"/>
    <row r="880" s="166" customFormat="1" ht="13" x14ac:dyDescent="0.15"/>
    <row r="881" s="166" customFormat="1" ht="13" x14ac:dyDescent="0.15"/>
    <row r="882" s="166" customFormat="1" ht="13" x14ac:dyDescent="0.15"/>
    <row r="883" s="166" customFormat="1" ht="13" x14ac:dyDescent="0.15"/>
    <row r="884" s="166" customFormat="1" ht="13" x14ac:dyDescent="0.15"/>
    <row r="885" s="166" customFormat="1" ht="13" x14ac:dyDescent="0.15"/>
    <row r="886" s="166" customFormat="1" ht="13" x14ac:dyDescent="0.15"/>
    <row r="887" s="166" customFormat="1" ht="13" x14ac:dyDescent="0.15"/>
    <row r="888" s="166" customFormat="1" ht="13" x14ac:dyDescent="0.15"/>
    <row r="889" s="166" customFormat="1" ht="13" x14ac:dyDescent="0.15"/>
    <row r="890" s="166" customFormat="1" ht="13" x14ac:dyDescent="0.15"/>
    <row r="891" s="166" customFormat="1" ht="13" x14ac:dyDescent="0.15"/>
    <row r="892" s="166" customFormat="1" ht="13" x14ac:dyDescent="0.15"/>
    <row r="893" s="166" customFormat="1" ht="13" x14ac:dyDescent="0.15"/>
    <row r="894" s="166" customFormat="1" ht="13" x14ac:dyDescent="0.15"/>
    <row r="895" s="166" customFormat="1" ht="13" x14ac:dyDescent="0.15"/>
    <row r="896" s="166" customFormat="1" ht="13" x14ac:dyDescent="0.15"/>
    <row r="897" s="166" customFormat="1" ht="13" x14ac:dyDescent="0.15"/>
    <row r="898" s="166" customFormat="1" ht="13" x14ac:dyDescent="0.15"/>
    <row r="899" s="166" customFormat="1" ht="13" x14ac:dyDescent="0.15"/>
    <row r="900" s="166" customFormat="1" ht="13" x14ac:dyDescent="0.15"/>
    <row r="901" s="166" customFormat="1" ht="13" x14ac:dyDescent="0.15"/>
    <row r="902" s="166" customFormat="1" ht="13" x14ac:dyDescent="0.15"/>
    <row r="903" s="166" customFormat="1" ht="13" x14ac:dyDescent="0.15"/>
    <row r="904" s="166" customFormat="1" ht="13" x14ac:dyDescent="0.15"/>
    <row r="905" s="166" customFormat="1" ht="13" x14ac:dyDescent="0.15"/>
    <row r="906" s="166" customFormat="1" ht="13" x14ac:dyDescent="0.15"/>
    <row r="907" s="166" customFormat="1" ht="13" x14ac:dyDescent="0.15"/>
    <row r="908" s="166" customFormat="1" ht="13" x14ac:dyDescent="0.15"/>
    <row r="909" s="166" customFormat="1" ht="13" x14ac:dyDescent="0.15"/>
    <row r="910" s="166" customFormat="1" ht="13" x14ac:dyDescent="0.15"/>
    <row r="911" s="166" customFormat="1" ht="13" x14ac:dyDescent="0.15"/>
    <row r="912" s="166" customFormat="1" ht="13" x14ac:dyDescent="0.15"/>
    <row r="913" s="166" customFormat="1" ht="13" x14ac:dyDescent="0.15"/>
    <row r="914" s="166" customFormat="1" ht="13" x14ac:dyDescent="0.15"/>
    <row r="915" s="166" customFormat="1" ht="13" x14ac:dyDescent="0.15"/>
    <row r="916" s="166" customFormat="1" ht="13" x14ac:dyDescent="0.15"/>
    <row r="917" s="166" customFormat="1" ht="13" x14ac:dyDescent="0.15"/>
    <row r="918" s="166" customFormat="1" ht="13" x14ac:dyDescent="0.15"/>
    <row r="919" s="166" customFormat="1" ht="13" x14ac:dyDescent="0.15"/>
    <row r="920" s="166" customFormat="1" ht="13" x14ac:dyDescent="0.15"/>
    <row r="921" s="166" customFormat="1" ht="13" x14ac:dyDescent="0.15"/>
    <row r="922" s="166" customFormat="1" ht="13" x14ac:dyDescent="0.15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E55">
    <cfRule type="containsBlanks" dxfId="120" priority="1">
      <formula>LEN(TRIM(C16))=0</formula>
    </cfRule>
  </conditionalFormatting>
  <conditionalFormatting sqref="E9:E10 E12:E13">
    <cfRule type="containsBlanks" dxfId="119" priority="2">
      <formula>LEN(TRIM(E9))=0</formula>
    </cfRule>
  </conditionalFormatting>
  <conditionalFormatting sqref="F16:H45 F46:G55 H46:H56">
    <cfRule type="containsBlanks" dxfId="118" priority="22">
      <formula>LEN(TRIM(F16))=0</formula>
    </cfRule>
  </conditionalFormatting>
  <conditionalFormatting sqref="H9:H10 H12:H14">
    <cfRule type="containsBlanks" dxfId="117" priority="3">
      <formula>LEN(TRIM(H9))=0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verticalDpi="0" r:id="rId1"/>
  <ignoredErrors>
    <ignoredError sqref="B2 F1:H4 B1 A3:B5 C1:D3 C4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H122"/>
  <sheetViews>
    <sheetView showGridLines="0" topLeftCell="A34" zoomScaleNormal="100" workbookViewId="0">
      <selection activeCell="A62" sqref="A62:E122"/>
    </sheetView>
  </sheetViews>
  <sheetFormatPr baseColWidth="10" defaultColWidth="11.5" defaultRowHeight="11" x14ac:dyDescent="0.15"/>
  <cols>
    <col min="1" max="1" width="7.6640625" style="40" customWidth="1"/>
    <col min="2" max="2" width="55.5" style="40" customWidth="1"/>
    <col min="3" max="5" width="5.83203125" style="40" customWidth="1"/>
    <col min="6" max="16384" width="11.5" style="40"/>
  </cols>
  <sheetData>
    <row r="1" spans="1:8" ht="15" customHeight="1" x14ac:dyDescent="0.15">
      <c r="A1" s="93" t="s">
        <v>596</v>
      </c>
      <c r="B1" s="93"/>
      <c r="C1" s="93"/>
      <c r="D1" s="93"/>
      <c r="E1" s="93"/>
    </row>
    <row r="2" spans="1:8" ht="12" customHeight="1" x14ac:dyDescent="0.15">
      <c r="A2" s="273" t="s">
        <v>66</v>
      </c>
      <c r="B2" s="273"/>
      <c r="C2" s="273"/>
      <c r="D2" s="273"/>
      <c r="E2" s="273"/>
    </row>
    <row r="3" spans="1:8" ht="5" customHeight="1" x14ac:dyDescent="0.15">
      <c r="A3" s="53"/>
      <c r="B3" s="53"/>
      <c r="C3" s="53"/>
      <c r="D3" s="53"/>
      <c r="E3" s="53"/>
    </row>
    <row r="4" spans="1:8" ht="14" customHeight="1" x14ac:dyDescent="0.15">
      <c r="A4" s="274" t="s">
        <v>35</v>
      </c>
      <c r="B4" s="274" t="s">
        <v>5</v>
      </c>
      <c r="C4" s="276" t="s">
        <v>396</v>
      </c>
      <c r="D4" s="277"/>
      <c r="E4" s="231" t="s">
        <v>36</v>
      </c>
    </row>
    <row r="5" spans="1:8" ht="14" customHeight="1" x14ac:dyDescent="0.15">
      <c r="A5" s="275"/>
      <c r="B5" s="275"/>
      <c r="C5" s="209">
        <v>2023</v>
      </c>
      <c r="D5" s="210" t="s">
        <v>579</v>
      </c>
      <c r="E5" s="232" t="s">
        <v>37</v>
      </c>
    </row>
    <row r="6" spans="1:8" ht="4" customHeight="1" x14ac:dyDescent="0.15">
      <c r="A6" s="122"/>
      <c r="B6" s="122"/>
      <c r="C6" s="75"/>
      <c r="D6" s="75"/>
      <c r="E6" s="122"/>
    </row>
    <row r="7" spans="1:8" ht="11" customHeight="1" x14ac:dyDescent="0.15">
      <c r="A7" s="109" t="s">
        <v>12</v>
      </c>
      <c r="B7" s="219" t="s">
        <v>334</v>
      </c>
      <c r="C7" s="168">
        <v>126453.90349000016</v>
      </c>
      <c r="D7" s="168">
        <v>104315.14745800014</v>
      </c>
      <c r="E7" s="200">
        <f>IFERROR(((D7/C7-1)*100),"")</f>
        <v>-17.507372584785983</v>
      </c>
    </row>
    <row r="8" spans="1:8" ht="11" customHeight="1" x14ac:dyDescent="0.15">
      <c r="A8" s="109" t="s">
        <v>76</v>
      </c>
      <c r="B8" s="219" t="s">
        <v>413</v>
      </c>
      <c r="C8" s="168">
        <v>15030.952559999994</v>
      </c>
      <c r="D8" s="168">
        <v>28284.828318000007</v>
      </c>
      <c r="E8" s="200">
        <f t="shared" ref="E8:E57" si="0">IFERROR(((D8/C8-1)*100),"")</f>
        <v>88.177217678611441</v>
      </c>
      <c r="F8" s="163"/>
      <c r="G8" s="163"/>
      <c r="H8" s="163"/>
    </row>
    <row r="9" spans="1:8" ht="11" customHeight="1" x14ac:dyDescent="0.15">
      <c r="A9" s="109" t="s">
        <v>11</v>
      </c>
      <c r="B9" s="219" t="s">
        <v>533</v>
      </c>
      <c r="C9" s="168">
        <v>12123.203950000014</v>
      </c>
      <c r="D9" s="168">
        <v>23039.588151999993</v>
      </c>
      <c r="E9" s="200">
        <f t="shared" si="0"/>
        <v>90.045372881811232</v>
      </c>
      <c r="F9" s="163"/>
      <c r="G9" s="163"/>
      <c r="H9" s="163"/>
    </row>
    <row r="10" spans="1:8" ht="11" customHeight="1" x14ac:dyDescent="0.15">
      <c r="A10" s="109" t="s">
        <v>13</v>
      </c>
      <c r="B10" s="219" t="s">
        <v>335</v>
      </c>
      <c r="C10" s="168">
        <v>73549.204390999963</v>
      </c>
      <c r="D10" s="168">
        <v>23917.457591999977</v>
      </c>
      <c r="E10" s="200">
        <f t="shared" si="0"/>
        <v>-67.481011127121462</v>
      </c>
      <c r="F10" s="163"/>
      <c r="G10" s="163"/>
      <c r="H10" s="163"/>
    </row>
    <row r="11" spans="1:8" ht="11" customHeight="1" x14ac:dyDescent="0.15">
      <c r="A11" s="109" t="s">
        <v>14</v>
      </c>
      <c r="B11" s="219" t="s">
        <v>336</v>
      </c>
      <c r="C11" s="168">
        <v>10894.954425000004</v>
      </c>
      <c r="D11" s="168">
        <v>8443.7299179999973</v>
      </c>
      <c r="E11" s="200">
        <f t="shared" si="0"/>
        <v>-22.498712811274611</v>
      </c>
      <c r="F11" s="163"/>
      <c r="G11" s="163"/>
      <c r="H11" s="163"/>
    </row>
    <row r="12" spans="1:8" ht="11" customHeight="1" x14ac:dyDescent="0.15">
      <c r="A12" s="109" t="s">
        <v>77</v>
      </c>
      <c r="B12" s="219" t="s">
        <v>535</v>
      </c>
      <c r="C12" s="168">
        <v>5490.651737000001</v>
      </c>
      <c r="D12" s="168">
        <v>6512.5323040000003</v>
      </c>
      <c r="E12" s="200">
        <f t="shared" si="0"/>
        <v>18.611279970897176</v>
      </c>
      <c r="F12" s="163"/>
      <c r="G12" s="163"/>
      <c r="H12" s="163"/>
    </row>
    <row r="13" spans="1:8" ht="11" customHeight="1" x14ac:dyDescent="0.15">
      <c r="A13" s="109" t="s">
        <v>71</v>
      </c>
      <c r="B13" s="219" t="s">
        <v>412</v>
      </c>
      <c r="C13" s="168">
        <v>4178.3314789999977</v>
      </c>
      <c r="D13" s="168">
        <v>8856.2180000000008</v>
      </c>
      <c r="E13" s="200">
        <f t="shared" si="0"/>
        <v>111.95584994897447</v>
      </c>
      <c r="F13" s="163"/>
      <c r="G13" s="163"/>
      <c r="H13" s="163"/>
    </row>
    <row r="14" spans="1:8" ht="11" customHeight="1" x14ac:dyDescent="0.15">
      <c r="A14" s="109" t="s">
        <v>98</v>
      </c>
      <c r="B14" s="219" t="s">
        <v>416</v>
      </c>
      <c r="C14" s="168">
        <v>1487.87734</v>
      </c>
      <c r="D14" s="168">
        <v>3347.6804800000004</v>
      </c>
      <c r="E14" s="200">
        <f t="shared" si="0"/>
        <v>124.99707401955598</v>
      </c>
      <c r="F14" s="163"/>
      <c r="G14" s="163"/>
      <c r="H14" s="163"/>
    </row>
    <row r="15" spans="1:8" ht="11" customHeight="1" x14ac:dyDescent="0.15">
      <c r="A15" s="109" t="s">
        <v>325</v>
      </c>
      <c r="B15" s="219" t="s">
        <v>536</v>
      </c>
      <c r="C15" s="168">
        <v>38.0351</v>
      </c>
      <c r="D15" s="168">
        <v>123.33619999999999</v>
      </c>
      <c r="E15" s="200">
        <f t="shared" si="0"/>
        <v>224.26942482075765</v>
      </c>
      <c r="F15" s="163"/>
      <c r="G15" s="163"/>
      <c r="H15" s="163"/>
    </row>
    <row r="16" spans="1:8" ht="11" customHeight="1" x14ac:dyDescent="0.15">
      <c r="A16" s="109" t="s">
        <v>109</v>
      </c>
      <c r="B16" s="219" t="s">
        <v>339</v>
      </c>
      <c r="C16" s="168">
        <v>30358.246767000001</v>
      </c>
      <c r="D16" s="168">
        <v>27108.108199999995</v>
      </c>
      <c r="E16" s="200">
        <f t="shared" si="0"/>
        <v>-10.705949496836453</v>
      </c>
      <c r="F16" s="163"/>
      <c r="G16" s="163"/>
      <c r="H16" s="163"/>
    </row>
    <row r="17" spans="1:7" ht="11" customHeight="1" x14ac:dyDescent="0.15">
      <c r="A17" s="109" t="s">
        <v>39</v>
      </c>
      <c r="B17" s="219" t="s">
        <v>534</v>
      </c>
      <c r="C17" s="168">
        <v>15587.884233000001</v>
      </c>
      <c r="D17" s="168">
        <v>9295.9561919999996</v>
      </c>
      <c r="E17" s="200">
        <f t="shared" si="0"/>
        <v>-40.364220999792956</v>
      </c>
      <c r="G17" s="163"/>
    </row>
    <row r="18" spans="1:7" ht="11" customHeight="1" x14ac:dyDescent="0.15">
      <c r="A18" s="109" t="s">
        <v>15</v>
      </c>
      <c r="B18" s="219" t="s">
        <v>337</v>
      </c>
      <c r="C18" s="168">
        <v>13570.156960000004</v>
      </c>
      <c r="D18" s="168">
        <v>12876.038240000005</v>
      </c>
      <c r="E18" s="200">
        <f t="shared" si="0"/>
        <v>-5.1150382567129782</v>
      </c>
    </row>
    <row r="19" spans="1:7" ht="11" customHeight="1" x14ac:dyDescent="0.15">
      <c r="A19" s="109" t="s">
        <v>225</v>
      </c>
      <c r="B19" s="219" t="s">
        <v>463</v>
      </c>
      <c r="C19" s="168">
        <v>105.9264</v>
      </c>
      <c r="D19" s="168">
        <v>1354.298796</v>
      </c>
      <c r="E19" s="200">
        <f t="shared" si="0"/>
        <v>1178.5281063077759</v>
      </c>
    </row>
    <row r="20" spans="1:7" ht="11" customHeight="1" x14ac:dyDescent="0.15">
      <c r="A20" s="109" t="s">
        <v>103</v>
      </c>
      <c r="B20" s="219" t="s">
        <v>338</v>
      </c>
      <c r="C20" s="168">
        <v>5663.4948629999981</v>
      </c>
      <c r="D20" s="168">
        <v>3310.4851200000007</v>
      </c>
      <c r="E20" s="200">
        <f t="shared" si="0"/>
        <v>-41.546956427423851</v>
      </c>
    </row>
    <row r="21" spans="1:7" ht="11" customHeight="1" x14ac:dyDescent="0.15">
      <c r="A21" s="109" t="s">
        <v>69</v>
      </c>
      <c r="B21" s="219" t="s">
        <v>415</v>
      </c>
      <c r="C21" s="168">
        <v>9501.4202489999989</v>
      </c>
      <c r="D21" s="168">
        <v>2944.5661429999996</v>
      </c>
      <c r="E21" s="200">
        <f t="shared" si="0"/>
        <v>-69.009200037121744</v>
      </c>
    </row>
    <row r="22" spans="1:7" ht="11" customHeight="1" x14ac:dyDescent="0.15">
      <c r="A22" s="109" t="s">
        <v>73</v>
      </c>
      <c r="B22" s="219" t="s">
        <v>340</v>
      </c>
      <c r="C22" s="168">
        <v>2735.658418999999</v>
      </c>
      <c r="D22" s="168">
        <v>3171.1624450000008</v>
      </c>
      <c r="E22" s="200">
        <f t="shared" si="0"/>
        <v>15.919532313511464</v>
      </c>
    </row>
    <row r="23" spans="1:7" ht="11" customHeight="1" x14ac:dyDescent="0.15">
      <c r="A23" s="109" t="s">
        <v>113</v>
      </c>
      <c r="B23" s="219" t="s">
        <v>344</v>
      </c>
      <c r="C23" s="168">
        <v>15173.501001000001</v>
      </c>
      <c r="D23" s="168">
        <v>9127.1</v>
      </c>
      <c r="E23" s="200">
        <f t="shared" si="0"/>
        <v>-39.84842391087934</v>
      </c>
    </row>
    <row r="24" spans="1:7" ht="11" customHeight="1" x14ac:dyDescent="0.15">
      <c r="A24" s="109" t="s">
        <v>75</v>
      </c>
      <c r="B24" s="219" t="s">
        <v>425</v>
      </c>
      <c r="C24" s="168">
        <v>4832.5425990000003</v>
      </c>
      <c r="D24" s="168">
        <v>10319.984856000001</v>
      </c>
      <c r="E24" s="200">
        <f t="shared" si="0"/>
        <v>113.55186518449973</v>
      </c>
    </row>
    <row r="25" spans="1:7" ht="11" customHeight="1" x14ac:dyDescent="0.15">
      <c r="A25" s="109" t="s">
        <v>106</v>
      </c>
      <c r="B25" s="219" t="s">
        <v>417</v>
      </c>
      <c r="C25" s="168">
        <v>3741.8244789999999</v>
      </c>
      <c r="D25" s="168">
        <v>3463.9995809999991</v>
      </c>
      <c r="E25" s="200">
        <f t="shared" si="0"/>
        <v>-7.4248511537411632</v>
      </c>
    </row>
    <row r="26" spans="1:7" ht="11" customHeight="1" x14ac:dyDescent="0.15">
      <c r="A26" s="109" t="s">
        <v>100</v>
      </c>
      <c r="B26" s="219" t="s">
        <v>418</v>
      </c>
      <c r="C26" s="168">
        <v>3527.237439</v>
      </c>
      <c r="D26" s="168">
        <v>2310.518247</v>
      </c>
      <c r="E26" s="200">
        <f t="shared" si="0"/>
        <v>-34.494961369681697</v>
      </c>
    </row>
    <row r="27" spans="1:7" ht="11" customHeight="1" x14ac:dyDescent="0.15">
      <c r="A27" s="109" t="s">
        <v>96</v>
      </c>
      <c r="B27" s="219" t="s">
        <v>414</v>
      </c>
      <c r="C27" s="168">
        <v>431.73750000000001</v>
      </c>
      <c r="D27" s="168">
        <v>2249.5300189999998</v>
      </c>
      <c r="E27" s="200">
        <f t="shared" si="0"/>
        <v>421.04114629838733</v>
      </c>
    </row>
    <row r="28" spans="1:7" ht="11" customHeight="1" x14ac:dyDescent="0.15">
      <c r="A28" s="109" t="s">
        <v>97</v>
      </c>
      <c r="B28" s="219" t="s">
        <v>341</v>
      </c>
      <c r="C28" s="168">
        <v>3294.2326709999993</v>
      </c>
      <c r="D28" s="168">
        <v>1505.7707720000003</v>
      </c>
      <c r="E28" s="200">
        <f t="shared" si="0"/>
        <v>-54.290697640889228</v>
      </c>
    </row>
    <row r="29" spans="1:7" ht="11" customHeight="1" x14ac:dyDescent="0.15">
      <c r="A29" s="109" t="s">
        <v>144</v>
      </c>
      <c r="B29" s="219" t="s">
        <v>428</v>
      </c>
      <c r="C29" s="168">
        <v>2679.4399999999996</v>
      </c>
      <c r="D29" s="168">
        <v>6011.58</v>
      </c>
      <c r="E29" s="200">
        <f t="shared" si="0"/>
        <v>124.35956767085661</v>
      </c>
    </row>
    <row r="30" spans="1:7" ht="11" customHeight="1" x14ac:dyDescent="0.15">
      <c r="A30" s="109" t="s">
        <v>99</v>
      </c>
      <c r="B30" s="219" t="s">
        <v>423</v>
      </c>
      <c r="C30" s="168">
        <v>2455.8083530000004</v>
      </c>
      <c r="D30" s="168">
        <v>2345.0040359999994</v>
      </c>
      <c r="E30" s="200">
        <f t="shared" si="0"/>
        <v>-4.5119285006357757</v>
      </c>
    </row>
    <row r="31" spans="1:7" ht="11" customHeight="1" x14ac:dyDescent="0.15">
      <c r="A31" s="109" t="s">
        <v>115</v>
      </c>
      <c r="B31" s="219" t="s">
        <v>345</v>
      </c>
      <c r="C31" s="168">
        <v>59.297000000000018</v>
      </c>
      <c r="D31" s="168">
        <v>74.263632000000001</v>
      </c>
      <c r="E31" s="200">
        <f t="shared" si="0"/>
        <v>25.240116700676229</v>
      </c>
    </row>
    <row r="32" spans="1:7" ht="11" customHeight="1" x14ac:dyDescent="0.15">
      <c r="A32" s="109" t="s">
        <v>128</v>
      </c>
      <c r="B32" s="219" t="s">
        <v>362</v>
      </c>
      <c r="C32" s="168">
        <v>190.35748900000002</v>
      </c>
      <c r="D32" s="168">
        <v>916.41153799999984</v>
      </c>
      <c r="E32" s="200">
        <f t="shared" si="0"/>
        <v>381.41606763892531</v>
      </c>
    </row>
    <row r="33" spans="1:5" ht="11" customHeight="1" x14ac:dyDescent="0.15">
      <c r="A33" s="109" t="s">
        <v>215</v>
      </c>
      <c r="B33" s="219" t="s">
        <v>424</v>
      </c>
      <c r="C33" s="168">
        <v>3827.6112760000001</v>
      </c>
      <c r="D33" s="168">
        <v>2679.2922149999999</v>
      </c>
      <c r="E33" s="200">
        <f t="shared" si="0"/>
        <v>-30.00093212704811</v>
      </c>
    </row>
    <row r="34" spans="1:5" ht="11" customHeight="1" x14ac:dyDescent="0.15">
      <c r="A34" s="109" t="s">
        <v>219</v>
      </c>
      <c r="B34" s="219" t="s">
        <v>426</v>
      </c>
      <c r="C34" s="168">
        <v>3854.3009999999986</v>
      </c>
      <c r="D34" s="168">
        <v>4814.7490779999989</v>
      </c>
      <c r="E34" s="200">
        <f t="shared" si="0"/>
        <v>24.918865392194345</v>
      </c>
    </row>
    <row r="35" spans="1:5" ht="11" customHeight="1" x14ac:dyDescent="0.15">
      <c r="A35" s="109" t="s">
        <v>102</v>
      </c>
      <c r="B35" s="219" t="s">
        <v>448</v>
      </c>
      <c r="C35" s="168">
        <v>809.08829400000002</v>
      </c>
      <c r="D35" s="168">
        <v>2349.484375</v>
      </c>
      <c r="E35" s="200">
        <f t="shared" si="0"/>
        <v>190.38664783846198</v>
      </c>
    </row>
    <row r="36" spans="1:5" ht="11" customHeight="1" x14ac:dyDescent="0.15">
      <c r="A36" s="109" t="s">
        <v>101</v>
      </c>
      <c r="B36" s="219" t="s">
        <v>420</v>
      </c>
      <c r="C36" s="168">
        <v>803.65000000000009</v>
      </c>
      <c r="D36" s="168">
        <v>5373.1930000000002</v>
      </c>
      <c r="E36" s="200">
        <f t="shared" si="0"/>
        <v>568.59864368817273</v>
      </c>
    </row>
    <row r="37" spans="1:5" ht="23" customHeight="1" x14ac:dyDescent="0.15">
      <c r="A37" s="109" t="s">
        <v>104</v>
      </c>
      <c r="B37" s="219" t="s">
        <v>419</v>
      </c>
      <c r="C37" s="168">
        <v>2575.3971709999996</v>
      </c>
      <c r="D37" s="168">
        <v>1861.9026029999998</v>
      </c>
      <c r="E37" s="200">
        <f t="shared" si="0"/>
        <v>-27.704253776242105</v>
      </c>
    </row>
    <row r="38" spans="1:5" ht="11" customHeight="1" x14ac:dyDescent="0.15">
      <c r="A38" s="109" t="s">
        <v>116</v>
      </c>
      <c r="B38" s="219" t="s">
        <v>342</v>
      </c>
      <c r="C38" s="168">
        <v>1961</v>
      </c>
      <c r="D38" s="168">
        <v>2080</v>
      </c>
      <c r="E38" s="200">
        <f t="shared" si="0"/>
        <v>6.0683324834268193</v>
      </c>
    </row>
    <row r="39" spans="1:5" ht="11" customHeight="1" x14ac:dyDescent="0.15">
      <c r="A39" s="109" t="s">
        <v>112</v>
      </c>
      <c r="B39" s="219" t="s">
        <v>343</v>
      </c>
      <c r="C39" s="168">
        <v>1782.0420439999994</v>
      </c>
      <c r="D39" s="168">
        <v>1936.5864100000001</v>
      </c>
      <c r="E39" s="200">
        <f t="shared" si="0"/>
        <v>8.6723187323408002</v>
      </c>
    </row>
    <row r="40" spans="1:5" ht="11" customHeight="1" x14ac:dyDescent="0.15">
      <c r="A40" s="109" t="s">
        <v>105</v>
      </c>
      <c r="B40" s="219" t="s">
        <v>347</v>
      </c>
      <c r="C40" s="168">
        <v>1780.5128099999997</v>
      </c>
      <c r="D40" s="168">
        <v>2109.4345419999995</v>
      </c>
      <c r="E40" s="200">
        <f t="shared" si="0"/>
        <v>18.473426877507258</v>
      </c>
    </row>
    <row r="41" spans="1:5" ht="23" customHeight="1" x14ac:dyDescent="0.15">
      <c r="A41" s="109" t="s">
        <v>118</v>
      </c>
      <c r="B41" s="219" t="s">
        <v>436</v>
      </c>
      <c r="C41" s="168">
        <v>87.248869999999997</v>
      </c>
      <c r="D41" s="168">
        <v>241.38547</v>
      </c>
      <c r="E41" s="200">
        <f t="shared" si="0"/>
        <v>176.66314761440464</v>
      </c>
    </row>
    <row r="42" spans="1:5" ht="12" x14ac:dyDescent="0.15">
      <c r="A42" s="109" t="s">
        <v>277</v>
      </c>
      <c r="B42" s="219" t="s">
        <v>432</v>
      </c>
      <c r="C42" s="168">
        <v>68.088954000000001</v>
      </c>
      <c r="D42" s="168">
        <v>126.637866</v>
      </c>
      <c r="E42" s="200">
        <f t="shared" si="0"/>
        <v>85.988855108568714</v>
      </c>
    </row>
    <row r="43" spans="1:5" ht="23" customHeight="1" x14ac:dyDescent="0.15">
      <c r="A43" s="109" t="s">
        <v>202</v>
      </c>
      <c r="B43" s="219" t="s">
        <v>422</v>
      </c>
      <c r="C43" s="168">
        <v>3794.8049920000003</v>
      </c>
      <c r="D43" s="168">
        <v>2171.7227300000004</v>
      </c>
      <c r="E43" s="200">
        <f t="shared" si="0"/>
        <v>-42.771163878557473</v>
      </c>
    </row>
    <row r="44" spans="1:5" ht="11" customHeight="1" x14ac:dyDescent="0.15">
      <c r="A44" s="109" t="s">
        <v>107</v>
      </c>
      <c r="B44" s="219" t="s">
        <v>427</v>
      </c>
      <c r="C44" s="168">
        <v>300.13408600000002</v>
      </c>
      <c r="D44" s="168">
        <v>1135.47</v>
      </c>
      <c r="E44" s="200">
        <f t="shared" si="0"/>
        <v>278.32090820900623</v>
      </c>
    </row>
    <row r="45" spans="1:5" ht="11" customHeight="1" x14ac:dyDescent="0.15">
      <c r="A45" s="109" t="s">
        <v>175</v>
      </c>
      <c r="B45" s="219" t="s">
        <v>441</v>
      </c>
      <c r="C45" s="168">
        <v>0.64094400000000007</v>
      </c>
      <c r="D45" s="168">
        <v>1.4952379999999998</v>
      </c>
      <c r="E45" s="200">
        <f t="shared" si="0"/>
        <v>133.28683941186745</v>
      </c>
    </row>
    <row r="46" spans="1:5" ht="11" customHeight="1" x14ac:dyDescent="0.15">
      <c r="A46" s="109" t="s">
        <v>299</v>
      </c>
      <c r="B46" s="219" t="s">
        <v>444</v>
      </c>
      <c r="C46" s="168">
        <v>1173.6611999999998</v>
      </c>
      <c r="D46" s="168">
        <v>2167.1544999999996</v>
      </c>
      <c r="E46" s="200">
        <f t="shared" si="0"/>
        <v>84.64907078806047</v>
      </c>
    </row>
    <row r="47" spans="1:5" ht="23" customHeight="1" x14ac:dyDescent="0.15">
      <c r="A47" s="109" t="s">
        <v>117</v>
      </c>
      <c r="B47" s="219" t="s">
        <v>439</v>
      </c>
      <c r="C47" s="168">
        <v>363.34491400000002</v>
      </c>
      <c r="D47" s="168">
        <v>820.97034199999996</v>
      </c>
      <c r="E47" s="200">
        <f t="shared" si="0"/>
        <v>125.94793827222799</v>
      </c>
    </row>
    <row r="48" spans="1:5" ht="11" customHeight="1" x14ac:dyDescent="0.15">
      <c r="A48" s="109" t="s">
        <v>405</v>
      </c>
      <c r="B48" s="219" t="s">
        <v>429</v>
      </c>
      <c r="C48" s="168">
        <v>1338.4759169999998</v>
      </c>
      <c r="D48" s="168">
        <v>1252.3709800000001</v>
      </c>
      <c r="E48" s="200">
        <f t="shared" si="0"/>
        <v>-6.4330583693273606</v>
      </c>
    </row>
    <row r="49" spans="1:5" ht="11" customHeight="1" x14ac:dyDescent="0.15">
      <c r="A49" s="109" t="s">
        <v>407</v>
      </c>
      <c r="B49" s="219" t="s">
        <v>442</v>
      </c>
      <c r="C49" s="168">
        <v>1372.7316559999999</v>
      </c>
      <c r="D49" s="168">
        <v>1877.4643289999999</v>
      </c>
      <c r="E49" s="200">
        <f t="shared" si="0"/>
        <v>36.76848791195939</v>
      </c>
    </row>
    <row r="50" spans="1:5" ht="11" customHeight="1" x14ac:dyDescent="0.15">
      <c r="A50" s="109" t="s">
        <v>114</v>
      </c>
      <c r="B50" s="219" t="s">
        <v>346</v>
      </c>
      <c r="C50" s="168">
        <v>2327.0440560000002</v>
      </c>
      <c r="D50" s="168">
        <v>1257.7320200000004</v>
      </c>
      <c r="E50" s="200">
        <f t="shared" si="0"/>
        <v>-45.951516613658804</v>
      </c>
    </row>
    <row r="51" spans="1:5" ht="11" customHeight="1" x14ac:dyDescent="0.15">
      <c r="A51" s="109" t="s">
        <v>133</v>
      </c>
      <c r="B51" s="219" t="s">
        <v>438</v>
      </c>
      <c r="C51" s="168">
        <v>1720.1758519999998</v>
      </c>
      <c r="D51" s="168">
        <v>1434.4386000000002</v>
      </c>
      <c r="E51" s="200">
        <f t="shared" si="0"/>
        <v>-16.610932636205831</v>
      </c>
    </row>
    <row r="52" spans="1:5" ht="11" customHeight="1" x14ac:dyDescent="0.15">
      <c r="A52" s="109" t="s">
        <v>110</v>
      </c>
      <c r="B52" s="219" t="s">
        <v>437</v>
      </c>
      <c r="C52" s="168">
        <v>1583.1158240000002</v>
      </c>
      <c r="D52" s="168">
        <v>2018.095435</v>
      </c>
      <c r="E52" s="200">
        <f t="shared" si="0"/>
        <v>27.476171004402762</v>
      </c>
    </row>
    <row r="53" spans="1:5" ht="11" customHeight="1" x14ac:dyDescent="0.15">
      <c r="A53" s="109" t="s">
        <v>135</v>
      </c>
      <c r="B53" s="219" t="s">
        <v>446</v>
      </c>
      <c r="C53" s="168">
        <v>27.359950999999995</v>
      </c>
      <c r="D53" s="168">
        <v>53.898468000000001</v>
      </c>
      <c r="E53" s="200">
        <f t="shared" si="0"/>
        <v>96.997677371571342</v>
      </c>
    </row>
    <row r="54" spans="1:5" ht="11" customHeight="1" x14ac:dyDescent="0.15">
      <c r="A54" s="109" t="s">
        <v>308</v>
      </c>
      <c r="B54" s="219" t="s">
        <v>445</v>
      </c>
      <c r="C54" s="168">
        <v>1807.5</v>
      </c>
      <c r="D54" s="168">
        <v>1980.6399999999999</v>
      </c>
      <c r="E54" s="200">
        <f t="shared" si="0"/>
        <v>9.5789764868603022</v>
      </c>
    </row>
    <row r="55" spans="1:5" ht="23" customHeight="1" x14ac:dyDescent="0.15">
      <c r="A55" s="109" t="s">
        <v>314</v>
      </c>
      <c r="B55" s="219" t="s">
        <v>485</v>
      </c>
      <c r="C55" s="168">
        <v>38.234999999999999</v>
      </c>
      <c r="D55" s="168">
        <v>316.67900000000003</v>
      </c>
      <c r="E55" s="200">
        <f t="shared" si="0"/>
        <v>728.243755721198</v>
      </c>
    </row>
    <row r="56" spans="1:5" ht="11" customHeight="1" x14ac:dyDescent="0.15">
      <c r="A56" s="109" t="s">
        <v>131</v>
      </c>
      <c r="B56" s="219" t="s">
        <v>447</v>
      </c>
      <c r="C56" s="168">
        <v>483.41440699999998</v>
      </c>
      <c r="D56" s="168">
        <v>846.08259199999986</v>
      </c>
      <c r="E56" s="200">
        <f t="shared" si="0"/>
        <v>75.022212774059895</v>
      </c>
    </row>
    <row r="57" spans="1:5" ht="11" customHeight="1" x14ac:dyDescent="0.15">
      <c r="A57" s="149"/>
      <c r="B57" s="141" t="s">
        <v>22</v>
      </c>
      <c r="C57" s="169">
        <v>56684.793659000039</v>
      </c>
      <c r="D57" s="169">
        <v>49405.270425000024</v>
      </c>
      <c r="E57" s="201">
        <f t="shared" si="0"/>
        <v>-12.84210943377796</v>
      </c>
    </row>
    <row r="58" spans="1:5" ht="8" customHeight="1" x14ac:dyDescent="0.15">
      <c r="A58" s="9" t="s">
        <v>57</v>
      </c>
      <c r="B58" s="38"/>
      <c r="C58" s="22"/>
      <c r="D58" s="22"/>
      <c r="E58" s="22"/>
    </row>
    <row r="59" spans="1:5" ht="9" customHeight="1" x14ac:dyDescent="0.15">
      <c r="A59" s="12" t="s">
        <v>24</v>
      </c>
      <c r="B59" s="38"/>
    </row>
    <row r="60" spans="1:5" ht="9" customHeight="1" x14ac:dyDescent="0.15">
      <c r="A60" s="12" t="s">
        <v>386</v>
      </c>
      <c r="B60" s="38"/>
    </row>
    <row r="62" spans="1:5" ht="15" customHeight="1" x14ac:dyDescent="0.15">
      <c r="A62" s="273" t="s">
        <v>597</v>
      </c>
      <c r="B62" s="273"/>
      <c r="C62" s="273"/>
      <c r="D62" s="273"/>
      <c r="E62" s="273"/>
    </row>
    <row r="63" spans="1:5" ht="12" x14ac:dyDescent="0.15">
      <c r="A63" s="273" t="s">
        <v>67</v>
      </c>
      <c r="B63" s="273"/>
      <c r="C63" s="273"/>
      <c r="D63" s="273"/>
      <c r="E63" s="273"/>
    </row>
    <row r="64" spans="1:5" ht="5" customHeight="1" x14ac:dyDescent="0.15">
      <c r="A64" s="53"/>
      <c r="B64" s="53"/>
      <c r="C64" s="53"/>
      <c r="D64" s="53"/>
      <c r="E64" s="53"/>
    </row>
    <row r="65" spans="1:5" ht="14" customHeight="1" x14ac:dyDescent="0.15">
      <c r="A65" s="274" t="s">
        <v>35</v>
      </c>
      <c r="B65" s="274" t="s">
        <v>5</v>
      </c>
      <c r="C65" s="276" t="s">
        <v>396</v>
      </c>
      <c r="D65" s="277"/>
      <c r="E65" s="231" t="s">
        <v>36</v>
      </c>
    </row>
    <row r="66" spans="1:5" ht="14" customHeight="1" x14ac:dyDescent="0.15">
      <c r="A66" s="275"/>
      <c r="B66" s="275"/>
      <c r="C66" s="209">
        <v>2023</v>
      </c>
      <c r="D66" s="210" t="s">
        <v>579</v>
      </c>
      <c r="E66" s="232" t="s">
        <v>37</v>
      </c>
    </row>
    <row r="67" spans="1:5" ht="16" customHeight="1" x14ac:dyDescent="0.15">
      <c r="A67" s="272" t="s">
        <v>49</v>
      </c>
      <c r="B67" s="272"/>
      <c r="C67" s="233">
        <f>SUM(C69:C119)</f>
        <v>880245.88223000034</v>
      </c>
      <c r="D67" s="233">
        <f>SUM(D69:D119)</f>
        <v>1095532.1484300003</v>
      </c>
      <c r="E67" s="234">
        <f>(D67/C67-1)*100</f>
        <v>24.457514717887374</v>
      </c>
    </row>
    <row r="68" spans="1:5" ht="4" customHeight="1" x14ac:dyDescent="0.15">
      <c r="A68" s="230"/>
      <c r="B68" s="230"/>
      <c r="C68" s="123"/>
      <c r="D68" s="123"/>
      <c r="E68" s="124"/>
    </row>
    <row r="69" spans="1:5" ht="11" customHeight="1" x14ac:dyDescent="0.15">
      <c r="A69" s="109" t="str">
        <f>A7</f>
        <v>0806100000</v>
      </c>
      <c r="B69" s="219" t="str">
        <f>B7</f>
        <v>Uvas frescas</v>
      </c>
      <c r="C69" s="168">
        <v>307254.30055000004</v>
      </c>
      <c r="D69" s="168">
        <v>315992.04359000036</v>
      </c>
      <c r="E69" s="200">
        <f>IFERROR(((D69/C69-1)*100),"")</f>
        <v>2.8438147242721534</v>
      </c>
    </row>
    <row r="70" spans="1:5" ht="11" customHeight="1" x14ac:dyDescent="0.15">
      <c r="A70" s="109" t="str">
        <f t="shared" ref="A70:B70" si="1">A8</f>
        <v>0810400000</v>
      </c>
      <c r="B70" s="219" t="str">
        <f t="shared" si="1"/>
        <v>Arándanos rojos, mirtilos y demás frutos del género vaccinium, frescos.</v>
      </c>
      <c r="C70" s="168">
        <v>74497.25473000003</v>
      </c>
      <c r="D70" s="168">
        <v>211028.28609999997</v>
      </c>
      <c r="E70" s="200">
        <f t="shared" ref="E70:E119" si="2">IFERROR(((D70/C70-1)*100),"")</f>
        <v>183.2698827155827</v>
      </c>
    </row>
    <row r="71" spans="1:5" ht="11" customHeight="1" x14ac:dyDescent="0.15">
      <c r="A71" s="109" t="str">
        <f t="shared" ref="A71:B71" si="3">A9</f>
        <v>0901119000</v>
      </c>
      <c r="B71" s="219" t="str">
        <f t="shared" si="3"/>
        <v>Cafe sin tostar, sin descafeinar, los demas</v>
      </c>
      <c r="C71" s="168">
        <v>59145.326559999994</v>
      </c>
      <c r="D71" s="168">
        <v>82907.39078999999</v>
      </c>
      <c r="E71" s="200">
        <f t="shared" si="2"/>
        <v>40.175725813086125</v>
      </c>
    </row>
    <row r="72" spans="1:5" ht="11" customHeight="1" x14ac:dyDescent="0.15">
      <c r="A72" s="109" t="str">
        <f t="shared" ref="A72:B72" si="4">A10</f>
        <v>0804502000</v>
      </c>
      <c r="B72" s="219" t="str">
        <f t="shared" si="4"/>
        <v>Mangos y mangostanes, frescos o secos</v>
      </c>
      <c r="C72" s="168">
        <v>77612.645010000037</v>
      </c>
      <c r="D72" s="168">
        <v>69142.302860000011</v>
      </c>
      <c r="E72" s="200">
        <f t="shared" si="2"/>
        <v>-10.913610982989507</v>
      </c>
    </row>
    <row r="73" spans="1:5" ht="11" customHeight="1" x14ac:dyDescent="0.15">
      <c r="A73" s="109" t="str">
        <f t="shared" ref="A73:B73" si="5">A11</f>
        <v>0709200000</v>
      </c>
      <c r="B73" s="219" t="str">
        <f t="shared" si="5"/>
        <v>Esparragos, frescos o refrigerados</v>
      </c>
      <c r="C73" s="168">
        <v>35205.915700000027</v>
      </c>
      <c r="D73" s="168">
        <v>43429.20855000001</v>
      </c>
      <c r="E73" s="200">
        <f t="shared" si="2"/>
        <v>23.357701927349606</v>
      </c>
    </row>
    <row r="74" spans="1:5" ht="11" customHeight="1" x14ac:dyDescent="0.15">
      <c r="A74" s="109" t="str">
        <f t="shared" ref="A74:B74" si="6">A12</f>
        <v>1801001900</v>
      </c>
      <c r="B74" s="219" t="str">
        <f t="shared" si="6"/>
        <v>Los demas cacao en grano, entero o partido, crudo</v>
      </c>
      <c r="C74" s="168">
        <v>13790.730590000003</v>
      </c>
      <c r="D74" s="168">
        <v>27251.351849999995</v>
      </c>
      <c r="E74" s="200">
        <f t="shared" si="2"/>
        <v>97.606295563199666</v>
      </c>
    </row>
    <row r="75" spans="1:5" ht="11" customHeight="1" x14ac:dyDescent="0.15">
      <c r="A75" s="109" t="str">
        <f t="shared" ref="A75:B75" si="7">A13</f>
        <v>0804400000</v>
      </c>
      <c r="B75" s="219" t="str">
        <f t="shared" si="7"/>
        <v>Paltas, frescas o secas</v>
      </c>
      <c r="C75" s="168">
        <v>8908.9940200000019</v>
      </c>
      <c r="D75" s="168">
        <v>21341.91547</v>
      </c>
      <c r="E75" s="200">
        <f t="shared" si="2"/>
        <v>139.55471764925483</v>
      </c>
    </row>
    <row r="76" spans="1:5" ht="11" customHeight="1" x14ac:dyDescent="0.15">
      <c r="A76" s="109" t="str">
        <f t="shared" ref="A76:B76" si="8">A14</f>
        <v>0904211090</v>
      </c>
      <c r="B76" s="219" t="str">
        <f t="shared" si="8"/>
        <v>Demás paprika secos, sin triturar ni pulveriza</v>
      </c>
      <c r="C76" s="168">
        <v>6037.1640500000012</v>
      </c>
      <c r="D76" s="168">
        <v>15823.171199999999</v>
      </c>
      <c r="E76" s="200">
        <f t="shared" si="2"/>
        <v>162.09609460587703</v>
      </c>
    </row>
    <row r="77" spans="1:5" ht="11" customHeight="1" x14ac:dyDescent="0.15">
      <c r="A77" s="109" t="str">
        <f t="shared" ref="A77:B77" si="9">A15</f>
        <v>3301130000</v>
      </c>
      <c r="B77" s="219" t="str">
        <f t="shared" si="9"/>
        <v>Aceites esenciales de limón</v>
      </c>
      <c r="C77" s="168">
        <v>2598.0511999999999</v>
      </c>
      <c r="D77" s="168">
        <v>15024.164379999998</v>
      </c>
      <c r="E77" s="200">
        <f t="shared" si="2"/>
        <v>478.28592369542207</v>
      </c>
    </row>
    <row r="78" spans="1:5" ht="11" customHeight="1" x14ac:dyDescent="0.15">
      <c r="A78" s="109" t="str">
        <f t="shared" ref="A78:B78" si="10">A16</f>
        <v>0703100000</v>
      </c>
      <c r="B78" s="219" t="str">
        <f t="shared" si="10"/>
        <v>Cebollas y chalotes, frescos o refrigerados</v>
      </c>
      <c r="C78" s="168">
        <v>9382.2823499999995</v>
      </c>
      <c r="D78" s="168">
        <v>12117.033739999999</v>
      </c>
      <c r="E78" s="200">
        <f t="shared" si="2"/>
        <v>29.148039762414513</v>
      </c>
    </row>
    <row r="79" spans="1:5" ht="11" customHeight="1" x14ac:dyDescent="0.15">
      <c r="A79" s="109" t="str">
        <f t="shared" ref="A79:B79" si="11">A17</f>
        <v>2309909000</v>
      </c>
      <c r="B79" s="219" t="str">
        <f t="shared" si="11"/>
        <v>Las demás preparaciones de los tipos utilizados para la alimentación de los animales</v>
      </c>
      <c r="C79" s="168">
        <v>18353.205020000001</v>
      </c>
      <c r="D79" s="168">
        <v>10462.589150000002</v>
      </c>
      <c r="E79" s="200">
        <f t="shared" si="2"/>
        <v>-42.993122244323942</v>
      </c>
    </row>
    <row r="80" spans="1:5" ht="11" customHeight="1" x14ac:dyDescent="0.15">
      <c r="A80" s="109" t="str">
        <f t="shared" ref="A80:B80" si="12">A18</f>
        <v>0803901100</v>
      </c>
      <c r="B80" s="219" t="str">
        <f t="shared" si="12"/>
        <v>Bananas incluidos los platanos tipo "cavendish valery" frescos</v>
      </c>
      <c r="C80" s="168">
        <v>10243.371290000005</v>
      </c>
      <c r="D80" s="168">
        <v>9875.6830100000006</v>
      </c>
      <c r="E80" s="200">
        <f t="shared" si="2"/>
        <v>-3.5895240891927416</v>
      </c>
    </row>
    <row r="81" spans="1:5" ht="11" customHeight="1" x14ac:dyDescent="0.15">
      <c r="A81" s="109" t="str">
        <f t="shared" ref="A81:B81" si="13">A19</f>
        <v>1804001300</v>
      </c>
      <c r="B81" s="219" t="str">
        <f t="shared" si="13"/>
        <v>Manteca de cacao con un índice de acidez expresado en ácido oleico superior a 1.65 %</v>
      </c>
      <c r="C81" s="168">
        <v>489.46350999999999</v>
      </c>
      <c r="D81" s="168">
        <v>9523.0214099999994</v>
      </c>
      <c r="E81" s="200">
        <f t="shared" si="2"/>
        <v>1845.6039552366221</v>
      </c>
    </row>
    <row r="82" spans="1:5" ht="11" customHeight="1" x14ac:dyDescent="0.15">
      <c r="A82" s="109" t="str">
        <f t="shared" ref="A82:B82" si="14">A20</f>
        <v>0910110000</v>
      </c>
      <c r="B82" s="219" t="str">
        <f t="shared" si="14"/>
        <v>Jengibre sin triturar ni pulverizar</v>
      </c>
      <c r="C82" s="168">
        <v>6368.3395599999985</v>
      </c>
      <c r="D82" s="168">
        <v>8750.7423600000002</v>
      </c>
      <c r="E82" s="200">
        <f t="shared" si="2"/>
        <v>37.410109457165987</v>
      </c>
    </row>
    <row r="83" spans="1:5" ht="11" customHeight="1" x14ac:dyDescent="0.15">
      <c r="A83" s="109" t="str">
        <f t="shared" ref="A83:B83" si="15">A21</f>
        <v>0811909100</v>
      </c>
      <c r="B83" s="219" t="str">
        <f t="shared" si="15"/>
        <v>Mango, sin cocer o cocidos en agua o vapor, congelados</v>
      </c>
      <c r="C83" s="168">
        <v>16207.112969999995</v>
      </c>
      <c r="D83" s="168">
        <v>8016.4925699999994</v>
      </c>
      <c r="E83" s="200">
        <f t="shared" si="2"/>
        <v>-50.537195706361501</v>
      </c>
    </row>
    <row r="84" spans="1:5" ht="11" customHeight="1" x14ac:dyDescent="0.15">
      <c r="A84" s="109" t="str">
        <f t="shared" ref="A84:B84" si="16">A22</f>
        <v>1008509000</v>
      </c>
      <c r="B84" s="219" t="str">
        <f t="shared" si="16"/>
        <v>Los demas quinua, excepto para siembra</v>
      </c>
      <c r="C84" s="168">
        <v>5435.2082700000019</v>
      </c>
      <c r="D84" s="168">
        <v>7840.8028100000001</v>
      </c>
      <c r="E84" s="200">
        <f t="shared" si="2"/>
        <v>44.259473059714004</v>
      </c>
    </row>
    <row r="85" spans="1:5" ht="11" customHeight="1" x14ac:dyDescent="0.15">
      <c r="A85" s="109" t="str">
        <f t="shared" ref="A85:B85" si="17">A23</f>
        <v>1511100000</v>
      </c>
      <c r="B85" s="219" t="str">
        <f t="shared" si="17"/>
        <v>Aceite de palma en bruto</v>
      </c>
      <c r="C85" s="168">
        <v>15046.434499999999</v>
      </c>
      <c r="D85" s="168">
        <v>7741.13933</v>
      </c>
      <c r="E85" s="200">
        <f t="shared" si="2"/>
        <v>-48.551669633094804</v>
      </c>
    </row>
    <row r="86" spans="1:5" ht="11" customHeight="1" x14ac:dyDescent="0.15">
      <c r="A86" s="109" t="str">
        <f t="shared" ref="A86:B86" si="18">A24</f>
        <v>1701999000</v>
      </c>
      <c r="B86" s="219" t="str">
        <f t="shared" si="18"/>
        <v>Las demás azúcares de caña o remolacha refinados en estado sólido</v>
      </c>
      <c r="C86" s="168">
        <v>3264.8990899999999</v>
      </c>
      <c r="D86" s="168">
        <v>7547.0086999999994</v>
      </c>
      <c r="E86" s="200">
        <f t="shared" si="2"/>
        <v>131.155955879788</v>
      </c>
    </row>
    <row r="87" spans="1:5" ht="11" customHeight="1" x14ac:dyDescent="0.15">
      <c r="A87" s="109" t="str">
        <f t="shared" ref="A87:B87" si="19">A25</f>
        <v>1905310000</v>
      </c>
      <c r="B87" s="219" t="str">
        <f t="shared" si="19"/>
        <v>Galletas dulces (con adición de edulcorante)</v>
      </c>
      <c r="C87" s="168">
        <v>7295.6882100000021</v>
      </c>
      <c r="D87" s="168">
        <v>7418.1074599999965</v>
      </c>
      <c r="E87" s="200">
        <f t="shared" si="2"/>
        <v>1.6779671290255704</v>
      </c>
    </row>
    <row r="88" spans="1:5" ht="11" customHeight="1" x14ac:dyDescent="0.15">
      <c r="A88" s="109" t="str">
        <f t="shared" ref="A88:B88" si="20">A26</f>
        <v>2005991000</v>
      </c>
      <c r="B88" s="219" t="str">
        <f t="shared" si="20"/>
        <v>Alcachofas (alcauciles) preparadas o conservadas, sin congelar</v>
      </c>
      <c r="C88" s="168">
        <v>10161.627500000001</v>
      </c>
      <c r="D88" s="168">
        <v>6585.3559299999997</v>
      </c>
      <c r="E88" s="200">
        <f t="shared" si="2"/>
        <v>-35.193885723522143</v>
      </c>
    </row>
    <row r="89" spans="1:5" ht="11" customHeight="1" x14ac:dyDescent="0.15">
      <c r="A89" s="109" t="str">
        <f t="shared" ref="A89:B89" si="21">A27</f>
        <v>0810909000</v>
      </c>
      <c r="B89" s="219" t="str">
        <f t="shared" si="21"/>
        <v>Demás frutas u otros frutos frescos</v>
      </c>
      <c r="C89" s="168">
        <v>1131.4817899999998</v>
      </c>
      <c r="D89" s="168">
        <v>6432.1277300000002</v>
      </c>
      <c r="E89" s="200">
        <f t="shared" si="2"/>
        <v>468.46939887561081</v>
      </c>
    </row>
    <row r="90" spans="1:5" ht="11" customHeight="1" x14ac:dyDescent="0.15">
      <c r="A90" s="109" t="str">
        <f t="shared" ref="A90:B90" si="22">A28</f>
        <v>2005600000</v>
      </c>
      <c r="B90" s="219" t="str">
        <f t="shared" si="22"/>
        <v>Esparragos preparados o conservados, sin congelar</v>
      </c>
      <c r="C90" s="168">
        <v>11612.573589999998</v>
      </c>
      <c r="D90" s="168">
        <v>5947.9413100000002</v>
      </c>
      <c r="E90" s="200">
        <f t="shared" si="2"/>
        <v>-48.780162606487288</v>
      </c>
    </row>
    <row r="91" spans="1:5" ht="11" customHeight="1" x14ac:dyDescent="0.15">
      <c r="A91" s="109" t="str">
        <f t="shared" ref="A91:B91" si="23">A29</f>
        <v>1511900000</v>
      </c>
      <c r="B91" s="219" t="str">
        <f t="shared" si="23"/>
        <v>Los demás aceite de palma y sus fracciones, incluso refinado, pero sin modificar químicamente</v>
      </c>
      <c r="C91" s="168">
        <v>3447.3721599999999</v>
      </c>
      <c r="D91" s="168">
        <v>5849.5032700000002</v>
      </c>
      <c r="E91" s="200">
        <f t="shared" si="2"/>
        <v>69.68006349508839</v>
      </c>
    </row>
    <row r="92" spans="1:5" ht="11" customHeight="1" x14ac:dyDescent="0.15">
      <c r="A92" s="109" t="str">
        <f t="shared" ref="A92:B92" si="24">A30</f>
        <v>0811909900</v>
      </c>
      <c r="B92" s="219" t="str">
        <f t="shared" si="24"/>
        <v>Demás frutas u otros frutos, sin cocer o cocidos en agua o vapor, congelados</v>
      </c>
      <c r="C92" s="168">
        <v>5619.0838899999999</v>
      </c>
      <c r="D92" s="168">
        <v>5833.836409999999</v>
      </c>
      <c r="E92" s="200">
        <f t="shared" si="2"/>
        <v>3.8218422113644346</v>
      </c>
    </row>
    <row r="93" spans="1:5" ht="11" customHeight="1" x14ac:dyDescent="0.15">
      <c r="A93" s="109" t="str">
        <f t="shared" ref="A93:B93" si="25">A31</f>
        <v>3203002100</v>
      </c>
      <c r="B93" s="219" t="str">
        <f t="shared" si="25"/>
        <v>Carmin de cochinilla</v>
      </c>
      <c r="C93" s="168">
        <v>5259.4611099999993</v>
      </c>
      <c r="D93" s="168">
        <v>5666.2268100000001</v>
      </c>
      <c r="E93" s="200">
        <f t="shared" si="2"/>
        <v>7.7339805636475356</v>
      </c>
    </row>
    <row r="94" spans="1:5" ht="11" customHeight="1" x14ac:dyDescent="0.15">
      <c r="A94" s="109" t="str">
        <f t="shared" ref="A94:B94" si="26">A32</f>
        <v>1803100000</v>
      </c>
      <c r="B94" s="219" t="str">
        <f t="shared" si="26"/>
        <v>Pasta de cacao sin desgrasar</v>
      </c>
      <c r="C94" s="168">
        <v>812.94702999999993</v>
      </c>
      <c r="D94" s="168">
        <v>5300.4263599999995</v>
      </c>
      <c r="E94" s="200">
        <f t="shared" si="2"/>
        <v>552.00144220958657</v>
      </c>
    </row>
    <row r="95" spans="1:5" ht="11" customHeight="1" x14ac:dyDescent="0.15">
      <c r="A95" s="109" t="str">
        <f t="shared" ref="A95:B95" si="27">A33</f>
        <v>0811109000</v>
      </c>
      <c r="B95" s="219" t="str">
        <f t="shared" si="27"/>
        <v>Demás fresas (frutillas), sin cocer o cocidos en agua o vapor, congelados</v>
      </c>
      <c r="C95" s="168">
        <v>6273.08086</v>
      </c>
      <c r="D95" s="168">
        <v>5201.5497200000009</v>
      </c>
      <c r="E95" s="200">
        <f t="shared" si="2"/>
        <v>-17.081417630570751</v>
      </c>
    </row>
    <row r="96" spans="1:5" ht="11" customHeight="1" x14ac:dyDescent="0.15">
      <c r="A96" s="109" t="str">
        <f t="shared" ref="A96:B96" si="28">A34</f>
        <v>0805502200</v>
      </c>
      <c r="B96" s="219" t="str">
        <f t="shared" si="28"/>
        <v>Limón tahití (citrus latifolia), frescos o secos</v>
      </c>
      <c r="C96" s="168">
        <v>3957.6695399999999</v>
      </c>
      <c r="D96" s="168">
        <v>4881.7719500000012</v>
      </c>
      <c r="E96" s="200">
        <f t="shared" si="2"/>
        <v>23.349660719778065</v>
      </c>
    </row>
    <row r="97" spans="1:5" ht="11" customHeight="1" x14ac:dyDescent="0.15">
      <c r="A97" s="109" t="str">
        <f t="shared" ref="A97:B97" si="29">A35</f>
        <v>2005999000</v>
      </c>
      <c r="B97" s="219" t="str">
        <f t="shared" si="29"/>
        <v>Las demás hortalizas y las mezclas de hortalizas preparadas o conservadas, sin congelar</v>
      </c>
      <c r="C97" s="168">
        <v>1431.6256500000004</v>
      </c>
      <c r="D97" s="168">
        <v>4637.0076399999989</v>
      </c>
      <c r="E97" s="200">
        <f t="shared" si="2"/>
        <v>223.89805533311011</v>
      </c>
    </row>
    <row r="98" spans="1:5" ht="11" customHeight="1" x14ac:dyDescent="0.15">
      <c r="A98" s="109" t="str">
        <f t="shared" ref="A98:B98" si="30">A36</f>
        <v>2207100000</v>
      </c>
      <c r="B98" s="219" t="str">
        <f t="shared" si="30"/>
        <v>Alcohol etílico sin desnaturalizar con grado alcohólico volumétrico superior o igual al 80 % vol</v>
      </c>
      <c r="C98" s="168">
        <v>722.70815999999991</v>
      </c>
      <c r="D98" s="168">
        <v>4568.2360099999996</v>
      </c>
      <c r="E98" s="200">
        <f t="shared" si="2"/>
        <v>532.09968599219917</v>
      </c>
    </row>
    <row r="99" spans="1:5" ht="23" customHeight="1" x14ac:dyDescent="0.15">
      <c r="A99" s="109" t="str">
        <f t="shared" ref="A99:B99" si="31">A37</f>
        <v>2001909000</v>
      </c>
      <c r="B99" s="219" t="str">
        <f t="shared" si="31"/>
        <v>Los demás hortalizas, frutas u otros frutos y demás partes comestibles de plantas, preparados o conservados en vinagre o en ácido acético</v>
      </c>
      <c r="C99" s="168">
        <v>7142.1624300000003</v>
      </c>
      <c r="D99" s="168">
        <v>4553.3412399999997</v>
      </c>
      <c r="E99" s="200">
        <f t="shared" si="2"/>
        <v>-36.247022038114032</v>
      </c>
    </row>
    <row r="100" spans="1:5" ht="11" customHeight="1" x14ac:dyDescent="0.15">
      <c r="A100" s="109" t="str">
        <f t="shared" ref="A100:B100" si="32">A38</f>
        <v>1404902000</v>
      </c>
      <c r="B100" s="219" t="str">
        <f t="shared" si="32"/>
        <v>Tara en polvo (caesalpinea spinosa)</v>
      </c>
      <c r="C100" s="168">
        <v>2787.0130399999998</v>
      </c>
      <c r="D100" s="168">
        <v>4021.3348900000005</v>
      </c>
      <c r="E100" s="200">
        <f t="shared" si="2"/>
        <v>44.288341399364285</v>
      </c>
    </row>
    <row r="101" spans="1:5" ht="11" customHeight="1" x14ac:dyDescent="0.15">
      <c r="A101" s="109" t="str">
        <f t="shared" ref="A101:B101" si="33">A39</f>
        <v>1905901000</v>
      </c>
      <c r="B101" s="219" t="str">
        <f t="shared" si="33"/>
        <v>Galletas saladas o aromatizadas</v>
      </c>
      <c r="C101" s="168">
        <v>3675.0863100000001</v>
      </c>
      <c r="D101" s="168">
        <v>3752.69488</v>
      </c>
      <c r="E101" s="200">
        <f t="shared" si="2"/>
        <v>2.1117482272137389</v>
      </c>
    </row>
    <row r="102" spans="1:5" ht="11" customHeight="1" x14ac:dyDescent="0.15">
      <c r="A102" s="109" t="str">
        <f t="shared" ref="A102:B102" si="34">A40</f>
        <v>0402911000</v>
      </c>
      <c r="B102" s="219" t="str">
        <f t="shared" si="34"/>
        <v>Leche evaporada sin azucar ni edulcorante</v>
      </c>
      <c r="C102" s="168">
        <v>3266.7654200000002</v>
      </c>
      <c r="D102" s="168">
        <v>3736.7380599999997</v>
      </c>
      <c r="E102" s="200">
        <f t="shared" si="2"/>
        <v>14.386482638842168</v>
      </c>
    </row>
    <row r="103" spans="1:5" ht="23" customHeight="1" x14ac:dyDescent="0.15">
      <c r="A103" s="109" t="str">
        <f t="shared" ref="A103:B103" si="35">A41</f>
        <v>2106902900</v>
      </c>
      <c r="B103" s="219" t="str">
        <f t="shared" si="35"/>
        <v>Las demás preparaciones compuestas cuyo grado alcohólico volumétrico sea inferior o igual al 0.5 % vol, para la elaboración de bebidas</v>
      </c>
      <c r="C103" s="168">
        <v>1052.7638199999999</v>
      </c>
      <c r="D103" s="168">
        <v>3497.1795400000001</v>
      </c>
      <c r="E103" s="200">
        <f t="shared" si="2"/>
        <v>232.1903235618413</v>
      </c>
    </row>
    <row r="104" spans="1:5" ht="11" customHeight="1" x14ac:dyDescent="0.15">
      <c r="A104" s="109" t="str">
        <f t="shared" ref="A104:B104" si="36">A42</f>
        <v>1209919000</v>
      </c>
      <c r="B104" s="219" t="str">
        <f t="shared" si="36"/>
        <v>Las demás semillas de hortalizas</v>
      </c>
      <c r="C104" s="168">
        <v>3395.26154</v>
      </c>
      <c r="D104" s="168">
        <v>3253.1754700000001</v>
      </c>
      <c r="E104" s="200">
        <f t="shared" si="2"/>
        <v>-4.1848343147078975</v>
      </c>
    </row>
    <row r="105" spans="1:5" ht="24" x14ac:dyDescent="0.15">
      <c r="A105" s="109" t="str">
        <f t="shared" ref="A105:B105" si="37">A43</f>
        <v>1901909000</v>
      </c>
      <c r="B105" s="219" t="str">
        <f t="shared" si="37"/>
        <v>Demás preparaciones alimenticias de harina, grañones, sémola, almidón, fécula o extracto de malta, que no contengan cacao o con un contenido de cacao inferior al 40% en peso</v>
      </c>
      <c r="C105" s="168">
        <v>5650.59782</v>
      </c>
      <c r="D105" s="168">
        <v>3216.3064600000002</v>
      </c>
      <c r="E105" s="200">
        <f t="shared" si="2"/>
        <v>-43.080244560742777</v>
      </c>
    </row>
    <row r="106" spans="1:5" ht="11" customHeight="1" x14ac:dyDescent="0.15">
      <c r="A106" s="109" t="str">
        <f t="shared" ref="A106:B106" si="38">A44</f>
        <v>2009892000</v>
      </c>
      <c r="B106" s="219" t="str">
        <f t="shared" si="38"/>
        <v>Jugo de maracuyá, sin fermentar y sin adición de alcohol, incluso con adición de azúcar u otro edulcorante</v>
      </c>
      <c r="C106" s="168">
        <v>905.15382000000011</v>
      </c>
      <c r="D106" s="168">
        <v>3185.59915</v>
      </c>
      <c r="E106" s="200">
        <f t="shared" si="2"/>
        <v>251.94008792892237</v>
      </c>
    </row>
    <row r="107" spans="1:5" ht="11" customHeight="1" x14ac:dyDescent="0.15">
      <c r="A107" s="109" t="str">
        <f t="shared" ref="A107:B107" si="39">A45</f>
        <v>1209915000</v>
      </c>
      <c r="B107" s="219" t="str">
        <f t="shared" si="39"/>
        <v>Semilla de tomates (licopersicum spp.)</v>
      </c>
      <c r="C107" s="168">
        <v>1487.77098</v>
      </c>
      <c r="D107" s="168">
        <v>3111.3318899999999</v>
      </c>
      <c r="E107" s="200">
        <f t="shared" si="2"/>
        <v>109.12707209815315</v>
      </c>
    </row>
    <row r="108" spans="1:5" ht="11" customHeight="1" x14ac:dyDescent="0.15">
      <c r="A108" s="109" t="str">
        <f t="shared" ref="A108:B108" si="40">A46</f>
        <v>0814001000</v>
      </c>
      <c r="B108" s="219" t="str">
        <f t="shared" si="40"/>
        <v>Cortezas de limón (limón sutil, limón común, limón criollo) (citrus aurantifolia)</v>
      </c>
      <c r="C108" s="168">
        <v>1281.6571300000001</v>
      </c>
      <c r="D108" s="168">
        <v>3003.0923199999997</v>
      </c>
      <c r="E108" s="200">
        <f t="shared" si="2"/>
        <v>134.31323789381952</v>
      </c>
    </row>
    <row r="109" spans="1:5" ht="23" customHeight="1" x14ac:dyDescent="0.15">
      <c r="A109" s="109" t="str">
        <f t="shared" ref="A109:B109" si="41">A47</f>
        <v>2008999000</v>
      </c>
      <c r="B109" s="219" t="str">
        <f t="shared" si="41"/>
        <v>Los demás frutas, incluida las mezclas, y otros frutos y demás partes comestibles de plantas, preparados o conservados de otro modo, incluso con adición de azúcar u otro edulcorante o alcohol</v>
      </c>
      <c r="C109" s="168">
        <v>1038.27133</v>
      </c>
      <c r="D109" s="168">
        <v>2901.9899500000006</v>
      </c>
      <c r="E109" s="200">
        <f t="shared" si="2"/>
        <v>179.50207871000353</v>
      </c>
    </row>
    <row r="110" spans="1:5" ht="12" x14ac:dyDescent="0.15">
      <c r="A110" s="109" t="str">
        <f t="shared" ref="A110:B110" si="42">A48</f>
        <v>2005993110</v>
      </c>
      <c r="B110" s="219" t="str">
        <f t="shared" si="42"/>
        <v>Pimiento piquillo preparadas o conservadas, sin congelar</v>
      </c>
      <c r="C110" s="168">
        <v>2997.9337799999998</v>
      </c>
      <c r="D110" s="168">
        <v>2875.75578</v>
      </c>
      <c r="E110" s="200">
        <f t="shared" si="2"/>
        <v>-4.0754068957453704</v>
      </c>
    </row>
    <row r="111" spans="1:5" ht="12" x14ac:dyDescent="0.15">
      <c r="A111" s="109" t="str">
        <f t="shared" ref="A111:B111" si="43">A49</f>
        <v>2005993190</v>
      </c>
      <c r="B111" s="219" t="str">
        <f t="shared" si="43"/>
        <v>Los demás pimientos de la especie annuum</v>
      </c>
      <c r="C111" s="168">
        <v>2630.3083600000004</v>
      </c>
      <c r="D111" s="168">
        <v>2867.0272099999997</v>
      </c>
      <c r="E111" s="200">
        <f t="shared" si="2"/>
        <v>8.9996615453862283</v>
      </c>
    </row>
    <row r="112" spans="1:5" ht="12" x14ac:dyDescent="0.15">
      <c r="A112" s="109" t="str">
        <f t="shared" ref="A112:B112" si="44">A50</f>
        <v>2005700000</v>
      </c>
      <c r="B112" s="219" t="str">
        <f t="shared" si="44"/>
        <v>Aceitunas preparadas o conservadas, sin congelar</v>
      </c>
      <c r="C112" s="168">
        <v>3378.7890500000008</v>
      </c>
      <c r="D112" s="168">
        <v>2775.29736</v>
      </c>
      <c r="E112" s="200">
        <f t="shared" si="2"/>
        <v>-17.861182840047395</v>
      </c>
    </row>
    <row r="113" spans="1:5" ht="12" x14ac:dyDescent="0.15">
      <c r="A113" s="109" t="str">
        <f t="shared" ref="A113:B113" si="45">A51</f>
        <v>2002900000</v>
      </c>
      <c r="B113" s="219" t="str">
        <f t="shared" si="45"/>
        <v>Los demás tomates preparados o conservados</v>
      </c>
      <c r="C113" s="168">
        <v>2859.28208</v>
      </c>
      <c r="D113" s="168">
        <v>2759.8616599999996</v>
      </c>
      <c r="E113" s="200">
        <f t="shared" si="2"/>
        <v>-3.4771112894185108</v>
      </c>
    </row>
    <row r="114" spans="1:5" ht="12" x14ac:dyDescent="0.15">
      <c r="A114" s="109" t="str">
        <f t="shared" ref="A114:B114" si="46">A52</f>
        <v>1902190000</v>
      </c>
      <c r="B114" s="219" t="str">
        <f t="shared" si="46"/>
        <v>Las demás pastas alimenticias sin cocer, rellenar ni preparar de otra forma</v>
      </c>
      <c r="C114" s="168">
        <v>1723.7102300000001</v>
      </c>
      <c r="D114" s="168">
        <v>2171.6712799999996</v>
      </c>
      <c r="E114" s="200">
        <f t="shared" si="2"/>
        <v>25.988187701363195</v>
      </c>
    </row>
    <row r="115" spans="1:5" ht="12" x14ac:dyDescent="0.15">
      <c r="A115" s="109" t="str">
        <f t="shared" ref="A115:B115" si="47">A53</f>
        <v>2106907900</v>
      </c>
      <c r="B115" s="219" t="str">
        <f t="shared" si="47"/>
        <v>Los demás complementos y suplementos alimenticios</v>
      </c>
      <c r="C115" s="168">
        <v>770.99278000000004</v>
      </c>
      <c r="D115" s="168">
        <v>2157.75909</v>
      </c>
      <c r="E115" s="200">
        <f t="shared" si="2"/>
        <v>179.86761302745271</v>
      </c>
    </row>
    <row r="116" spans="1:5" ht="12" x14ac:dyDescent="0.15">
      <c r="A116" s="109" t="str">
        <f t="shared" ref="A116:B116" si="48">A54</f>
        <v>1513211000</v>
      </c>
      <c r="B116" s="219" t="str">
        <f t="shared" si="48"/>
        <v>Aceite de almendra de palma en bruto</v>
      </c>
      <c r="C116" s="168">
        <v>2217.6701899999998</v>
      </c>
      <c r="D116" s="168">
        <v>2133.0369700000001</v>
      </c>
      <c r="E116" s="200">
        <f t="shared" si="2"/>
        <v>-3.8163122894301793</v>
      </c>
    </row>
    <row r="117" spans="1:5" ht="24" x14ac:dyDescent="0.15">
      <c r="A117" s="109" t="str">
        <f t="shared" ref="A117:B117" si="49">A55</f>
        <v>2009110000</v>
      </c>
      <c r="B117" s="219" t="str">
        <f t="shared" si="49"/>
        <v>Jugo de naranja congelado, sin fermentar y sin adición de alcohol, incluso con adición de azúcar u otro edulcorante</v>
      </c>
      <c r="C117" s="168">
        <v>129.69299999999998</v>
      </c>
      <c r="D117" s="168">
        <v>2057.0765499999998</v>
      </c>
      <c r="E117" s="200">
        <f t="shared" si="2"/>
        <v>1486.1122419868459</v>
      </c>
    </row>
    <row r="118" spans="1:5" ht="11" customHeight="1" x14ac:dyDescent="0.15">
      <c r="A118" s="109" t="str">
        <f t="shared" ref="A118:B118" si="50">A56</f>
        <v>2103909000</v>
      </c>
      <c r="B118" s="219" t="str">
        <f t="shared" si="50"/>
        <v>Las demás preparaciones para salsas y salsas preparadas</v>
      </c>
      <c r="C118" s="168">
        <v>1346.1857800000007</v>
      </c>
      <c r="D118" s="168">
        <v>2025.8017299999999</v>
      </c>
      <c r="E118" s="200">
        <f t="shared" si="2"/>
        <v>50.484558676589117</v>
      </c>
    </row>
    <row r="119" spans="1:5" ht="11" customHeight="1" x14ac:dyDescent="0.15">
      <c r="A119" s="141"/>
      <c r="B119" s="141" t="s">
        <v>22</v>
      </c>
      <c r="C119" s="169">
        <v>102942.79488000006</v>
      </c>
      <c r="D119" s="169">
        <v>83339.638479999965</v>
      </c>
      <c r="E119" s="201">
        <f t="shared" si="2"/>
        <v>-19.042766832638847</v>
      </c>
    </row>
    <row r="120" spans="1:5" ht="8" customHeight="1" x14ac:dyDescent="0.15">
      <c r="A120" s="9" t="s">
        <v>57</v>
      </c>
      <c r="B120" s="38"/>
      <c r="C120" s="22"/>
      <c r="D120" s="22"/>
      <c r="E120" s="22"/>
    </row>
    <row r="121" spans="1:5" ht="8" customHeight="1" x14ac:dyDescent="0.15">
      <c r="A121" s="12" t="s">
        <v>24</v>
      </c>
      <c r="B121" s="38"/>
      <c r="C121" s="22"/>
      <c r="D121" s="22"/>
      <c r="E121" s="22"/>
    </row>
    <row r="122" spans="1:5" ht="8" customHeight="1" x14ac:dyDescent="0.15">
      <c r="A122" s="12" t="s">
        <v>386</v>
      </c>
      <c r="B122" s="38"/>
    </row>
  </sheetData>
  <mergeCells count="10">
    <mergeCell ref="A2:E2"/>
    <mergeCell ref="A4:A5"/>
    <mergeCell ref="B4:B5"/>
    <mergeCell ref="C4:D4"/>
    <mergeCell ref="A63:E63"/>
    <mergeCell ref="A67:B67"/>
    <mergeCell ref="A62:E62"/>
    <mergeCell ref="A65:A66"/>
    <mergeCell ref="B65:B66"/>
    <mergeCell ref="C65:D65"/>
  </mergeCells>
  <phoneticPr fontId="12" type="noConversion"/>
  <conditionalFormatting sqref="C7:E57">
    <cfRule type="containsBlanks" dxfId="116" priority="3">
      <formula>LEN(TRIM(C7))=0</formula>
    </cfRule>
  </conditionalFormatting>
  <conditionalFormatting sqref="C69:E119">
    <cfRule type="containsBlanks" dxfId="115" priority="1">
      <formula>LEN(TRIM(C69))=0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0" verticalDpi="0"/>
  <ignoredErrors>
    <ignoredError sqref="A515:A15107 A15875:A29443 BPR13059:BPR15107 AMD13059:AMD15107 AVZ259:BFV15107 IP15619:ACH29443 AMD15619:AMD28163 BPR15619:BPR28163 E62:E64 A2:E3 A61:B61 A5:B5 A4:B4 A66:B66 A65:B65 A67:B67 A58:B58 B1:E1 A63:D64 B62:D62 A59:B59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L116"/>
  <sheetViews>
    <sheetView showGridLines="0" topLeftCell="A36" zoomScaleNormal="100" zoomScalePageLayoutView="120" workbookViewId="0">
      <selection activeCell="A61" sqref="A61:H116"/>
    </sheetView>
  </sheetViews>
  <sheetFormatPr baseColWidth="10" defaultColWidth="11.5" defaultRowHeight="12" x14ac:dyDescent="0.15"/>
  <cols>
    <col min="1" max="1" width="8.83203125" style="16" customWidth="1"/>
    <col min="2" max="2" width="48.5" style="16" customWidth="1"/>
    <col min="3" max="5" width="5.33203125" style="16" customWidth="1"/>
    <col min="6" max="8" width="4.83203125" style="16" customWidth="1"/>
    <col min="9" max="16384" width="11.5" style="16"/>
  </cols>
  <sheetData>
    <row r="1" spans="1:8" ht="15" customHeight="1" x14ac:dyDescent="0.15">
      <c r="A1" s="93" t="s">
        <v>601</v>
      </c>
      <c r="B1" s="93"/>
      <c r="C1" s="93"/>
      <c r="D1" s="93"/>
      <c r="E1" s="93"/>
      <c r="F1" s="93"/>
      <c r="G1" s="93"/>
      <c r="H1" s="93"/>
    </row>
    <row r="2" spans="1:8" ht="11.25" customHeight="1" x14ac:dyDescent="0.15">
      <c r="A2" s="93" t="s">
        <v>65</v>
      </c>
      <c r="B2" s="93"/>
      <c r="C2" s="93"/>
      <c r="D2" s="93"/>
      <c r="E2" s="93"/>
      <c r="F2" s="93"/>
      <c r="G2" s="93"/>
      <c r="H2" s="93"/>
    </row>
    <row r="3" spans="1:8" ht="3" customHeight="1" x14ac:dyDescent="0.15">
      <c r="A3" s="50"/>
    </row>
    <row r="4" spans="1:8" s="17" customFormat="1" ht="12" customHeight="1" x14ac:dyDescent="0.15">
      <c r="A4" s="279" t="s">
        <v>20</v>
      </c>
      <c r="B4" s="282" t="s">
        <v>21</v>
      </c>
      <c r="C4" s="285" t="s">
        <v>16</v>
      </c>
      <c r="D4" s="285"/>
      <c r="E4" s="285"/>
      <c r="F4" s="285" t="s">
        <v>19</v>
      </c>
      <c r="G4" s="285"/>
      <c r="H4" s="285"/>
    </row>
    <row r="5" spans="1:8" s="17" customFormat="1" ht="12" customHeight="1" x14ac:dyDescent="0.15">
      <c r="A5" s="280"/>
      <c r="B5" s="283"/>
      <c r="C5" s="274" t="s">
        <v>598</v>
      </c>
      <c r="D5" s="274" t="s">
        <v>599</v>
      </c>
      <c r="E5" s="274" t="s">
        <v>600</v>
      </c>
      <c r="F5" s="274" t="s">
        <v>598</v>
      </c>
      <c r="G5" s="274" t="s">
        <v>599</v>
      </c>
      <c r="H5" s="274" t="s">
        <v>600</v>
      </c>
    </row>
    <row r="6" spans="1:8" ht="12" customHeight="1" x14ac:dyDescent="0.15">
      <c r="A6" s="281"/>
      <c r="B6" s="284"/>
      <c r="C6" s="275"/>
      <c r="D6" s="275"/>
      <c r="E6" s="275"/>
      <c r="F6" s="275"/>
      <c r="G6" s="275"/>
      <c r="H6" s="275"/>
    </row>
    <row r="7" spans="1:8" ht="4" customHeight="1" x14ac:dyDescent="0.15">
      <c r="A7" s="44"/>
      <c r="B7" s="44"/>
      <c r="C7" s="125"/>
      <c r="D7" s="125"/>
      <c r="E7" s="125"/>
      <c r="F7" s="122"/>
      <c r="G7" s="122"/>
      <c r="H7" s="122"/>
    </row>
    <row r="8" spans="1:8" ht="11" customHeight="1" x14ac:dyDescent="0.15">
      <c r="A8" s="111" t="s">
        <v>12</v>
      </c>
      <c r="B8" s="219" t="s">
        <v>334</v>
      </c>
      <c r="C8" s="168">
        <v>133540.51344000007</v>
      </c>
      <c r="D8" s="168">
        <v>147217.17449000003</v>
      </c>
      <c r="E8" s="168">
        <v>104315.14745800014</v>
      </c>
      <c r="F8" s="236">
        <v>1</v>
      </c>
      <c r="G8" s="236">
        <v>1</v>
      </c>
      <c r="H8" s="236">
        <v>1</v>
      </c>
    </row>
    <row r="9" spans="1:8" ht="11" customHeight="1" x14ac:dyDescent="0.15">
      <c r="A9" s="111" t="s">
        <v>76</v>
      </c>
      <c r="B9" s="219" t="s">
        <v>413</v>
      </c>
      <c r="C9" s="168">
        <v>41319.295976999987</v>
      </c>
      <c r="D9" s="168">
        <v>30808.299163999996</v>
      </c>
      <c r="E9" s="168">
        <v>28284.828318000007</v>
      </c>
      <c r="F9" s="236">
        <v>2</v>
      </c>
      <c r="G9" s="236">
        <v>5</v>
      </c>
      <c r="H9" s="236">
        <v>2</v>
      </c>
    </row>
    <row r="10" spans="1:8" ht="11" customHeight="1" x14ac:dyDescent="0.15">
      <c r="A10" s="111" t="s">
        <v>109</v>
      </c>
      <c r="B10" s="219" t="s">
        <v>339</v>
      </c>
      <c r="C10" s="168">
        <v>40204.033839999996</v>
      </c>
      <c r="D10" s="168">
        <v>32298.496520000015</v>
      </c>
      <c r="E10" s="168">
        <v>27108.108199999995</v>
      </c>
      <c r="F10" s="236">
        <v>3</v>
      </c>
      <c r="G10" s="236">
        <v>4</v>
      </c>
      <c r="H10" s="236">
        <v>3</v>
      </c>
    </row>
    <row r="11" spans="1:8" ht="11" customHeight="1" x14ac:dyDescent="0.15">
      <c r="A11" s="111" t="s">
        <v>13</v>
      </c>
      <c r="B11" s="219" t="s">
        <v>335</v>
      </c>
      <c r="C11" s="235">
        <v>4087.8360299999999</v>
      </c>
      <c r="D11" s="235">
        <v>11445.058270000001</v>
      </c>
      <c r="E11" s="235">
        <v>23917.457591999977</v>
      </c>
      <c r="F11" s="236">
        <v>18</v>
      </c>
      <c r="G11" s="236">
        <v>9</v>
      </c>
      <c r="H11" s="236">
        <v>4</v>
      </c>
    </row>
    <row r="12" spans="1:8" ht="11" customHeight="1" x14ac:dyDescent="0.15">
      <c r="A12" s="111" t="s">
        <v>11</v>
      </c>
      <c r="B12" s="219" t="s">
        <v>533</v>
      </c>
      <c r="C12" s="168">
        <v>33549.537870000015</v>
      </c>
      <c r="D12" s="168">
        <v>32702.709447999998</v>
      </c>
      <c r="E12" s="168">
        <v>23039.588151999993</v>
      </c>
      <c r="F12" s="236">
        <v>4</v>
      </c>
      <c r="G12" s="236">
        <v>3</v>
      </c>
      <c r="H12" s="236">
        <v>5</v>
      </c>
    </row>
    <row r="13" spans="1:8" ht="11" customHeight="1" x14ac:dyDescent="0.15">
      <c r="A13" s="111" t="s">
        <v>15</v>
      </c>
      <c r="B13" s="219" t="s">
        <v>337</v>
      </c>
      <c r="C13" s="168">
        <v>9414.7357600000032</v>
      </c>
      <c r="D13" s="168">
        <v>12451.589120000006</v>
      </c>
      <c r="E13" s="168">
        <v>12876.038240000005</v>
      </c>
      <c r="F13" s="236">
        <v>8</v>
      </c>
      <c r="G13" s="236">
        <v>7</v>
      </c>
      <c r="H13" s="236">
        <v>6</v>
      </c>
    </row>
    <row r="14" spans="1:8" ht="11" customHeight="1" x14ac:dyDescent="0.15">
      <c r="A14" s="111" t="s">
        <v>75</v>
      </c>
      <c r="B14" s="219" t="s">
        <v>425</v>
      </c>
      <c r="C14" s="168">
        <v>1475.724612</v>
      </c>
      <c r="D14" s="168">
        <v>33156.414208000002</v>
      </c>
      <c r="E14" s="168">
        <v>10319.984856000001</v>
      </c>
      <c r="F14" s="236">
        <v>46</v>
      </c>
      <c r="G14" s="236">
        <v>2</v>
      </c>
      <c r="H14" s="236">
        <v>7</v>
      </c>
    </row>
    <row r="15" spans="1:8" ht="11" customHeight="1" x14ac:dyDescent="0.15">
      <c r="A15" s="111" t="s">
        <v>39</v>
      </c>
      <c r="B15" s="219" t="s">
        <v>534</v>
      </c>
      <c r="C15" s="168">
        <v>13089.797</v>
      </c>
      <c r="D15" s="168">
        <v>13770.804251000001</v>
      </c>
      <c r="E15" s="168">
        <v>9295.9561919999996</v>
      </c>
      <c r="F15" s="236">
        <v>5</v>
      </c>
      <c r="G15" s="236">
        <v>6</v>
      </c>
      <c r="H15" s="236">
        <v>8</v>
      </c>
    </row>
    <row r="16" spans="1:8" ht="11" customHeight="1" x14ac:dyDescent="0.15">
      <c r="A16" s="111" t="s">
        <v>113</v>
      </c>
      <c r="B16" s="219" t="s">
        <v>344</v>
      </c>
      <c r="C16" s="168">
        <v>11602.679999999998</v>
      </c>
      <c r="D16" s="168">
        <v>12296.51</v>
      </c>
      <c r="E16" s="168">
        <v>9127.1</v>
      </c>
      <c r="F16" s="236">
        <v>6</v>
      </c>
      <c r="G16" s="236">
        <v>8</v>
      </c>
      <c r="H16" s="236">
        <v>9</v>
      </c>
    </row>
    <row r="17" spans="1:12" ht="11" customHeight="1" x14ac:dyDescent="0.15">
      <c r="A17" s="111" t="s">
        <v>71</v>
      </c>
      <c r="B17" s="219" t="s">
        <v>412</v>
      </c>
      <c r="C17" s="168">
        <v>585.6585</v>
      </c>
      <c r="D17" s="168">
        <v>2429.5834999999993</v>
      </c>
      <c r="E17" s="168">
        <v>8856.2180000000008</v>
      </c>
      <c r="F17" s="236">
        <v>67</v>
      </c>
      <c r="G17" s="236">
        <v>33</v>
      </c>
      <c r="H17" s="236">
        <v>10</v>
      </c>
    </row>
    <row r="18" spans="1:12" ht="11" customHeight="1" x14ac:dyDescent="0.15">
      <c r="A18" s="111" t="s">
        <v>14</v>
      </c>
      <c r="B18" s="219" t="s">
        <v>336</v>
      </c>
      <c r="C18" s="168">
        <v>11137.430754999996</v>
      </c>
      <c r="D18" s="168">
        <v>10027.818496000002</v>
      </c>
      <c r="E18" s="168">
        <v>8443.7299179999973</v>
      </c>
      <c r="F18" s="236">
        <v>7</v>
      </c>
      <c r="G18" s="236">
        <v>10</v>
      </c>
      <c r="H18" s="236">
        <v>11</v>
      </c>
    </row>
    <row r="19" spans="1:12" ht="11" customHeight="1" x14ac:dyDescent="0.15">
      <c r="A19" s="111" t="s">
        <v>77</v>
      </c>
      <c r="B19" s="219" t="s">
        <v>535</v>
      </c>
      <c r="C19" s="168">
        <v>7553.4798570000003</v>
      </c>
      <c r="D19" s="168">
        <v>4315.1718700000001</v>
      </c>
      <c r="E19" s="168">
        <v>6512.5323040000003</v>
      </c>
      <c r="F19" s="236">
        <v>10</v>
      </c>
      <c r="G19" s="236">
        <v>19</v>
      </c>
      <c r="H19" s="236">
        <v>12</v>
      </c>
    </row>
    <row r="20" spans="1:12" ht="11" customHeight="1" x14ac:dyDescent="0.15">
      <c r="A20" s="111" t="s">
        <v>144</v>
      </c>
      <c r="B20" s="219" t="s">
        <v>428</v>
      </c>
      <c r="C20" s="168">
        <v>2805.84</v>
      </c>
      <c r="D20" s="168">
        <v>5170.42</v>
      </c>
      <c r="E20" s="168">
        <v>6011.58</v>
      </c>
      <c r="F20" s="236">
        <v>28</v>
      </c>
      <c r="G20" s="236">
        <v>13</v>
      </c>
      <c r="H20" s="236">
        <v>13</v>
      </c>
    </row>
    <row r="21" spans="1:12" ht="11" customHeight="1" x14ac:dyDescent="0.15">
      <c r="A21" s="111" t="s">
        <v>101</v>
      </c>
      <c r="B21" s="219" t="s">
        <v>652</v>
      </c>
      <c r="C21" s="168">
        <v>5155.4249999999993</v>
      </c>
      <c r="D21" s="168">
        <v>6366.723</v>
      </c>
      <c r="E21" s="168">
        <v>5373.1930000000002</v>
      </c>
      <c r="F21" s="236">
        <v>11</v>
      </c>
      <c r="G21" s="236">
        <v>11</v>
      </c>
      <c r="H21" s="236">
        <v>14</v>
      </c>
    </row>
    <row r="22" spans="1:12" ht="11" customHeight="1" x14ac:dyDescent="0.15">
      <c r="A22" s="111" t="s">
        <v>219</v>
      </c>
      <c r="B22" s="219" t="s">
        <v>426</v>
      </c>
      <c r="C22" s="168">
        <v>2677.3137999999999</v>
      </c>
      <c r="D22" s="168">
        <v>4011.8695000000002</v>
      </c>
      <c r="E22" s="168">
        <v>4814.7490779999989</v>
      </c>
      <c r="F22" s="236">
        <v>30</v>
      </c>
      <c r="G22" s="236">
        <v>22</v>
      </c>
      <c r="H22" s="236">
        <v>15</v>
      </c>
    </row>
    <row r="23" spans="1:12" ht="11" customHeight="1" x14ac:dyDescent="0.15">
      <c r="A23" s="111" t="s">
        <v>125</v>
      </c>
      <c r="B23" s="219" t="s">
        <v>443</v>
      </c>
      <c r="C23" s="168">
        <v>4099.192</v>
      </c>
      <c r="D23" s="168">
        <v>3055.26</v>
      </c>
      <c r="E23" s="168">
        <v>4233.4809999999998</v>
      </c>
      <c r="F23" s="236">
        <v>17</v>
      </c>
      <c r="G23" s="236">
        <v>29</v>
      </c>
      <c r="H23" s="236">
        <v>16</v>
      </c>
    </row>
    <row r="24" spans="1:12" ht="11" customHeight="1" x14ac:dyDescent="0.15">
      <c r="A24" s="111" t="s">
        <v>217</v>
      </c>
      <c r="B24" s="219" t="s">
        <v>460</v>
      </c>
      <c r="C24" s="168">
        <v>3883.2599999999998</v>
      </c>
      <c r="D24" s="168">
        <v>4366.43</v>
      </c>
      <c r="E24" s="168">
        <v>4079.52</v>
      </c>
      <c r="F24" s="236">
        <v>21</v>
      </c>
      <c r="G24" s="236">
        <v>16</v>
      </c>
      <c r="H24" s="236">
        <v>17</v>
      </c>
    </row>
    <row r="25" spans="1:12" ht="11" customHeight="1" x14ac:dyDescent="0.15">
      <c r="A25" s="111" t="s">
        <v>106</v>
      </c>
      <c r="B25" s="219" t="s">
        <v>417</v>
      </c>
      <c r="C25" s="168">
        <v>4893.2414039999994</v>
      </c>
      <c r="D25" s="168">
        <v>4346.0067870000003</v>
      </c>
      <c r="E25" s="168">
        <v>3463.9995809999991</v>
      </c>
      <c r="F25" s="236">
        <v>14</v>
      </c>
      <c r="G25" s="236">
        <v>18</v>
      </c>
      <c r="H25" s="236">
        <v>18</v>
      </c>
      <c r="L25" s="16">
        <v>1.7890740740740743</v>
      </c>
    </row>
    <row r="26" spans="1:12" ht="11" customHeight="1" x14ac:dyDescent="0.15">
      <c r="A26" s="111" t="s">
        <v>98</v>
      </c>
      <c r="B26" s="219" t="s">
        <v>416</v>
      </c>
      <c r="C26" s="168">
        <v>2015.8646600000004</v>
      </c>
      <c r="D26" s="168">
        <v>1960.5968100000002</v>
      </c>
      <c r="E26" s="168">
        <v>3347.6804800000004</v>
      </c>
      <c r="F26" s="236">
        <v>43</v>
      </c>
      <c r="G26" s="236">
        <v>40</v>
      </c>
      <c r="H26" s="236">
        <v>19</v>
      </c>
    </row>
    <row r="27" spans="1:12" ht="11" customHeight="1" x14ac:dyDescent="0.15">
      <c r="A27" s="111" t="s">
        <v>103</v>
      </c>
      <c r="B27" s="219" t="s">
        <v>338</v>
      </c>
      <c r="C27" s="168">
        <v>7734.7072800000024</v>
      </c>
      <c r="D27" s="168">
        <v>4362.4238080000014</v>
      </c>
      <c r="E27" s="168">
        <v>3310.4851200000007</v>
      </c>
      <c r="F27" s="236">
        <v>9</v>
      </c>
      <c r="G27" s="236">
        <v>17</v>
      </c>
      <c r="H27" s="236">
        <v>20</v>
      </c>
    </row>
    <row r="28" spans="1:12" ht="11" customHeight="1" x14ac:dyDescent="0.15">
      <c r="A28" s="111" t="s">
        <v>73</v>
      </c>
      <c r="B28" s="219" t="s">
        <v>340</v>
      </c>
      <c r="C28" s="168">
        <v>4593.1709370000008</v>
      </c>
      <c r="D28" s="168">
        <v>4169.7284140000002</v>
      </c>
      <c r="E28" s="168">
        <v>3171.1624450000008</v>
      </c>
      <c r="F28" s="236">
        <v>16</v>
      </c>
      <c r="G28" s="236">
        <v>20</v>
      </c>
      <c r="H28" s="236">
        <v>21</v>
      </c>
    </row>
    <row r="29" spans="1:12" ht="11" customHeight="1" x14ac:dyDescent="0.15">
      <c r="A29" s="111" t="s">
        <v>69</v>
      </c>
      <c r="B29" s="219" t="s">
        <v>415</v>
      </c>
      <c r="C29" s="168">
        <v>3293.6663440000002</v>
      </c>
      <c r="D29" s="168">
        <v>4788.0643989999999</v>
      </c>
      <c r="E29" s="168">
        <v>2944.5661429999996</v>
      </c>
      <c r="F29" s="236">
        <v>24</v>
      </c>
      <c r="G29" s="236">
        <v>15</v>
      </c>
      <c r="H29" s="236">
        <v>22</v>
      </c>
    </row>
    <row r="30" spans="1:12" ht="23" customHeight="1" x14ac:dyDescent="0.15">
      <c r="A30" s="111" t="s">
        <v>141</v>
      </c>
      <c r="B30" s="219" t="s">
        <v>453</v>
      </c>
      <c r="C30" s="168">
        <v>2613.051602</v>
      </c>
      <c r="D30" s="168">
        <v>2722.6143329999995</v>
      </c>
      <c r="E30" s="168">
        <v>2741.4200679999999</v>
      </c>
      <c r="F30" s="236">
        <v>31</v>
      </c>
      <c r="G30" s="236">
        <v>32</v>
      </c>
      <c r="H30" s="236">
        <v>23</v>
      </c>
    </row>
    <row r="31" spans="1:12" ht="11" customHeight="1" x14ac:dyDescent="0.15">
      <c r="A31" s="111" t="s">
        <v>215</v>
      </c>
      <c r="B31" s="219" t="s">
        <v>424</v>
      </c>
      <c r="C31" s="168">
        <v>4651.7452430000003</v>
      </c>
      <c r="D31" s="168">
        <v>4104.8828099999992</v>
      </c>
      <c r="E31" s="168">
        <v>2679.2922149999999</v>
      </c>
      <c r="F31" s="236">
        <v>15</v>
      </c>
      <c r="G31" s="236">
        <v>21</v>
      </c>
      <c r="H31" s="236">
        <v>24</v>
      </c>
    </row>
    <row r="32" spans="1:12" ht="11" customHeight="1" x14ac:dyDescent="0.15">
      <c r="A32" s="111" t="s">
        <v>102</v>
      </c>
      <c r="B32" s="219" t="s">
        <v>448</v>
      </c>
      <c r="C32" s="168">
        <v>4043.6650459999987</v>
      </c>
      <c r="D32" s="168">
        <v>3248.4756270000003</v>
      </c>
      <c r="E32" s="168">
        <v>2349.484375</v>
      </c>
      <c r="F32" s="236">
        <v>19</v>
      </c>
      <c r="G32" s="236">
        <v>27</v>
      </c>
      <c r="H32" s="236">
        <v>25</v>
      </c>
    </row>
    <row r="33" spans="1:8" ht="11" customHeight="1" x14ac:dyDescent="0.15">
      <c r="A33" s="111" t="s">
        <v>99</v>
      </c>
      <c r="B33" s="219" t="s">
        <v>423</v>
      </c>
      <c r="C33" s="168">
        <v>2543.7714929999997</v>
      </c>
      <c r="D33" s="168">
        <v>3445.7299750000006</v>
      </c>
      <c r="E33" s="168">
        <v>2345.0040359999994</v>
      </c>
      <c r="F33" s="236">
        <v>33</v>
      </c>
      <c r="G33" s="236">
        <v>25</v>
      </c>
      <c r="H33" s="236">
        <v>26</v>
      </c>
    </row>
    <row r="34" spans="1:8" ht="11" customHeight="1" x14ac:dyDescent="0.15">
      <c r="A34" s="111" t="s">
        <v>100</v>
      </c>
      <c r="B34" s="219" t="s">
        <v>418</v>
      </c>
      <c r="C34" s="168">
        <v>5143.3455089999998</v>
      </c>
      <c r="D34" s="168">
        <v>4792.9500550000002</v>
      </c>
      <c r="E34" s="168">
        <v>2310.518247</v>
      </c>
      <c r="F34" s="236">
        <v>12</v>
      </c>
      <c r="G34" s="236">
        <v>14</v>
      </c>
      <c r="H34" s="236">
        <v>27</v>
      </c>
    </row>
    <row r="35" spans="1:8" ht="11" customHeight="1" x14ac:dyDescent="0.15">
      <c r="A35" s="111" t="s">
        <v>96</v>
      </c>
      <c r="B35" s="219" t="s">
        <v>414</v>
      </c>
      <c r="C35" s="168">
        <v>29.833649000000005</v>
      </c>
      <c r="D35" s="168">
        <v>112.1695</v>
      </c>
      <c r="E35" s="168">
        <v>2249.5300189999998</v>
      </c>
      <c r="F35" s="236">
        <v>219</v>
      </c>
      <c r="G35" s="236">
        <v>146</v>
      </c>
      <c r="H35" s="236">
        <v>28</v>
      </c>
    </row>
    <row r="36" spans="1:8" ht="23" customHeight="1" x14ac:dyDescent="0.15">
      <c r="A36" s="111" t="s">
        <v>202</v>
      </c>
      <c r="B36" s="219" t="s">
        <v>422</v>
      </c>
      <c r="C36" s="168">
        <v>3542.8130729999998</v>
      </c>
      <c r="D36" s="168">
        <v>3653.6171350000004</v>
      </c>
      <c r="E36" s="168">
        <v>2171.7227300000004</v>
      </c>
      <c r="F36" s="236">
        <v>23</v>
      </c>
      <c r="G36" s="236">
        <v>24</v>
      </c>
      <c r="H36" s="236">
        <v>29</v>
      </c>
    </row>
    <row r="37" spans="1:8" ht="11" customHeight="1" x14ac:dyDescent="0.15">
      <c r="A37" s="111" t="s">
        <v>299</v>
      </c>
      <c r="B37" s="219" t="s">
        <v>444</v>
      </c>
      <c r="C37" s="168">
        <v>301.73969999999997</v>
      </c>
      <c r="D37" s="168">
        <v>1404.4280000000001</v>
      </c>
      <c r="E37" s="168">
        <v>2167.1544999999996</v>
      </c>
      <c r="F37" s="236">
        <v>101</v>
      </c>
      <c r="G37" s="236">
        <v>46</v>
      </c>
      <c r="H37" s="236">
        <v>30</v>
      </c>
    </row>
    <row r="38" spans="1:8" ht="11" customHeight="1" x14ac:dyDescent="0.15">
      <c r="A38" s="111" t="s">
        <v>105</v>
      </c>
      <c r="B38" s="219" t="s">
        <v>347</v>
      </c>
      <c r="C38" s="168">
        <v>2700.1929049999994</v>
      </c>
      <c r="D38" s="168">
        <v>3239.0579859999998</v>
      </c>
      <c r="E38" s="168">
        <v>2109.4345419999995</v>
      </c>
      <c r="F38" s="236">
        <v>29</v>
      </c>
      <c r="G38" s="236">
        <v>28</v>
      </c>
      <c r="H38" s="236">
        <v>31</v>
      </c>
    </row>
    <row r="39" spans="1:8" ht="11" customHeight="1" x14ac:dyDescent="0.15">
      <c r="A39" s="111" t="s">
        <v>116</v>
      </c>
      <c r="B39" s="219" t="s">
        <v>342</v>
      </c>
      <c r="C39" s="168">
        <v>3222.56</v>
      </c>
      <c r="D39" s="168">
        <v>3722.8</v>
      </c>
      <c r="E39" s="168">
        <v>2080</v>
      </c>
      <c r="F39" s="236">
        <v>26</v>
      </c>
      <c r="G39" s="236">
        <v>23</v>
      </c>
      <c r="H39" s="236">
        <v>32</v>
      </c>
    </row>
    <row r="40" spans="1:8" ht="11" customHeight="1" x14ac:dyDescent="0.15">
      <c r="A40" s="111" t="s">
        <v>110</v>
      </c>
      <c r="B40" s="219" t="s">
        <v>437</v>
      </c>
      <c r="C40" s="168">
        <v>2907.9785219999994</v>
      </c>
      <c r="D40" s="168">
        <v>2295.0148410000006</v>
      </c>
      <c r="E40" s="168">
        <v>2018.095435</v>
      </c>
      <c r="F40" s="236">
        <v>27</v>
      </c>
      <c r="G40" s="236">
        <v>36</v>
      </c>
      <c r="H40" s="236">
        <v>33</v>
      </c>
    </row>
    <row r="41" spans="1:8" ht="11" customHeight="1" x14ac:dyDescent="0.15">
      <c r="A41" s="111" t="s">
        <v>308</v>
      </c>
      <c r="B41" s="219" t="s">
        <v>445</v>
      </c>
      <c r="C41" s="168">
        <v>1107.81</v>
      </c>
      <c r="D41" s="168">
        <v>1384.895</v>
      </c>
      <c r="E41" s="168">
        <v>1980.6399999999999</v>
      </c>
      <c r="F41" s="236">
        <v>52</v>
      </c>
      <c r="G41" s="236">
        <v>47</v>
      </c>
      <c r="H41" s="236">
        <v>34</v>
      </c>
    </row>
    <row r="42" spans="1:8" ht="11" customHeight="1" x14ac:dyDescent="0.15">
      <c r="A42" s="111" t="s">
        <v>112</v>
      </c>
      <c r="B42" s="219" t="s">
        <v>343</v>
      </c>
      <c r="C42" s="168">
        <v>2129.5405840000008</v>
      </c>
      <c r="D42" s="168">
        <v>2252.9703159999995</v>
      </c>
      <c r="E42" s="168">
        <v>1936.5864100000001</v>
      </c>
      <c r="F42" s="236">
        <v>42</v>
      </c>
      <c r="G42" s="236">
        <v>38</v>
      </c>
      <c r="H42" s="236">
        <v>35</v>
      </c>
    </row>
    <row r="43" spans="1:8" ht="11" customHeight="1" x14ac:dyDescent="0.15">
      <c r="A43" s="111" t="s">
        <v>407</v>
      </c>
      <c r="B43" s="219" t="s">
        <v>442</v>
      </c>
      <c r="C43" s="235">
        <v>835.543994</v>
      </c>
      <c r="D43" s="235">
        <v>1021.001172</v>
      </c>
      <c r="E43" s="235">
        <v>1877.4643289999999</v>
      </c>
      <c r="F43" s="236">
        <v>56</v>
      </c>
      <c r="G43" s="236">
        <v>55</v>
      </c>
      <c r="H43" s="236">
        <v>36</v>
      </c>
    </row>
    <row r="44" spans="1:8" ht="23" customHeight="1" x14ac:dyDescent="0.15">
      <c r="A44" s="111" t="s">
        <v>104</v>
      </c>
      <c r="B44" s="219" t="s">
        <v>419</v>
      </c>
      <c r="C44" s="168">
        <v>3673.6178889999996</v>
      </c>
      <c r="D44" s="168">
        <v>3314.3966209999994</v>
      </c>
      <c r="E44" s="168">
        <v>1861.9026029999998</v>
      </c>
      <c r="F44" s="236">
        <v>22</v>
      </c>
      <c r="G44" s="236">
        <v>26</v>
      </c>
      <c r="H44" s="236">
        <v>37</v>
      </c>
    </row>
    <row r="45" spans="1:8" ht="23" customHeight="1" x14ac:dyDescent="0.15">
      <c r="A45" s="111" t="s">
        <v>137</v>
      </c>
      <c r="B45" s="219" t="s">
        <v>537</v>
      </c>
      <c r="C45" s="168">
        <v>2221.1277450000007</v>
      </c>
      <c r="D45" s="168">
        <v>2034.3502119999998</v>
      </c>
      <c r="E45" s="168">
        <v>1833.390967</v>
      </c>
      <c r="F45" s="236">
        <v>38</v>
      </c>
      <c r="G45" s="236">
        <v>39</v>
      </c>
      <c r="H45" s="236">
        <v>38</v>
      </c>
    </row>
    <row r="46" spans="1:8" ht="11" customHeight="1" x14ac:dyDescent="0.15">
      <c r="A46" s="111" t="s">
        <v>97</v>
      </c>
      <c r="B46" s="219" t="s">
        <v>341</v>
      </c>
      <c r="C46" s="168">
        <v>2480.8109780000004</v>
      </c>
      <c r="D46" s="168">
        <v>2869.4525960000001</v>
      </c>
      <c r="E46" s="168">
        <v>1505.7707720000003</v>
      </c>
      <c r="F46" s="236">
        <v>34</v>
      </c>
      <c r="G46" s="236">
        <v>30</v>
      </c>
      <c r="H46" s="236">
        <v>39</v>
      </c>
    </row>
    <row r="47" spans="1:8" ht="11" customHeight="1" x14ac:dyDescent="0.15">
      <c r="A47" s="111" t="s">
        <v>133</v>
      </c>
      <c r="B47" s="219" t="s">
        <v>438</v>
      </c>
      <c r="C47" s="168">
        <v>1821.9713750000001</v>
      </c>
      <c r="D47" s="168">
        <v>721.20701400000007</v>
      </c>
      <c r="E47" s="168">
        <v>1434.4386000000002</v>
      </c>
      <c r="F47" s="236">
        <v>44</v>
      </c>
      <c r="G47" s="236">
        <v>63</v>
      </c>
      <c r="H47" s="236">
        <v>40</v>
      </c>
    </row>
    <row r="48" spans="1:8" ht="11" customHeight="1" x14ac:dyDescent="0.15">
      <c r="A48" s="111" t="s">
        <v>225</v>
      </c>
      <c r="B48" s="219" t="s">
        <v>463</v>
      </c>
      <c r="C48" s="168">
        <v>46.95</v>
      </c>
      <c r="D48" s="168">
        <v>234.18313899999998</v>
      </c>
      <c r="E48" s="168">
        <v>1354.298796</v>
      </c>
      <c r="F48" s="236">
        <v>187</v>
      </c>
      <c r="G48" s="236">
        <v>114</v>
      </c>
      <c r="H48" s="236">
        <v>41</v>
      </c>
    </row>
    <row r="49" spans="1:8" ht="11" customHeight="1" x14ac:dyDescent="0.15">
      <c r="A49" s="111" t="s">
        <v>329</v>
      </c>
      <c r="B49" s="219" t="s">
        <v>548</v>
      </c>
      <c r="C49" s="168">
        <v>2192.7564999999995</v>
      </c>
      <c r="D49" s="168">
        <v>1308.2569189999999</v>
      </c>
      <c r="E49" s="168">
        <v>1328.1459620000001</v>
      </c>
      <c r="F49" s="236">
        <v>39</v>
      </c>
      <c r="G49" s="236">
        <v>49</v>
      </c>
      <c r="H49" s="236">
        <v>42</v>
      </c>
    </row>
    <row r="50" spans="1:8" ht="11" customHeight="1" x14ac:dyDescent="0.15">
      <c r="A50" s="111" t="s">
        <v>114</v>
      </c>
      <c r="B50" s="219" t="s">
        <v>346</v>
      </c>
      <c r="C50" s="168">
        <v>2155.6613980000011</v>
      </c>
      <c r="D50" s="168">
        <v>1951.2787780000003</v>
      </c>
      <c r="E50" s="168">
        <v>1257.7320200000004</v>
      </c>
      <c r="F50" s="236">
        <v>41</v>
      </c>
      <c r="G50" s="236">
        <v>41</v>
      </c>
      <c r="H50" s="236">
        <v>43</v>
      </c>
    </row>
    <row r="51" spans="1:8" ht="11" customHeight="1" x14ac:dyDescent="0.15">
      <c r="A51" s="111" t="s">
        <v>405</v>
      </c>
      <c r="B51" s="219" t="s">
        <v>429</v>
      </c>
      <c r="C51" s="168">
        <v>2464.8803950000001</v>
      </c>
      <c r="D51" s="168">
        <v>2367.6222300000004</v>
      </c>
      <c r="E51" s="168">
        <v>1252.3709800000001</v>
      </c>
      <c r="F51" s="236">
        <v>35</v>
      </c>
      <c r="G51" s="236">
        <v>34</v>
      </c>
      <c r="H51" s="236">
        <v>44</v>
      </c>
    </row>
    <row r="52" spans="1:8" ht="23" customHeight="1" x14ac:dyDescent="0.15">
      <c r="A52" s="111" t="s">
        <v>107</v>
      </c>
      <c r="B52" s="219" t="s">
        <v>427</v>
      </c>
      <c r="C52" s="168">
        <v>767.68450999999993</v>
      </c>
      <c r="D52" s="168">
        <v>567.24243999999999</v>
      </c>
      <c r="E52" s="168">
        <v>1135.47</v>
      </c>
      <c r="F52" s="236">
        <v>58</v>
      </c>
      <c r="G52" s="236">
        <v>67</v>
      </c>
      <c r="H52" s="236">
        <v>45</v>
      </c>
    </row>
    <row r="53" spans="1:8" ht="11" customHeight="1" x14ac:dyDescent="0.15">
      <c r="A53" s="111" t="s">
        <v>130</v>
      </c>
      <c r="B53" s="219" t="s">
        <v>421</v>
      </c>
      <c r="C53" s="168">
        <v>2443.1488909999998</v>
      </c>
      <c r="D53" s="168">
        <v>1762.7259999999999</v>
      </c>
      <c r="E53" s="168">
        <v>1071.56</v>
      </c>
      <c r="F53" s="236">
        <v>36</v>
      </c>
      <c r="G53" s="236">
        <v>43</v>
      </c>
      <c r="H53" s="236">
        <v>46</v>
      </c>
    </row>
    <row r="54" spans="1:8" ht="11" customHeight="1" x14ac:dyDescent="0.15">
      <c r="A54" s="111" t="s">
        <v>274</v>
      </c>
      <c r="B54" s="219" t="s">
        <v>350</v>
      </c>
      <c r="C54" s="168">
        <v>4931.2</v>
      </c>
      <c r="D54" s="168">
        <v>2842.1059999999998</v>
      </c>
      <c r="E54" s="168">
        <v>1009</v>
      </c>
      <c r="F54" s="236">
        <v>13</v>
      </c>
      <c r="G54" s="236">
        <v>31</v>
      </c>
      <c r="H54" s="236">
        <v>47</v>
      </c>
    </row>
    <row r="55" spans="1:8" ht="11" customHeight="1" x14ac:dyDescent="0.15">
      <c r="A55" s="111" t="s">
        <v>221</v>
      </c>
      <c r="B55" s="14" t="s">
        <v>357</v>
      </c>
      <c r="C55" s="168">
        <v>3998.4437150000003</v>
      </c>
      <c r="D55" s="168">
        <v>2287.3591239999996</v>
      </c>
      <c r="E55" s="168">
        <v>985.30587200000002</v>
      </c>
      <c r="F55" s="236">
        <v>20</v>
      </c>
      <c r="G55" s="236">
        <v>37</v>
      </c>
      <c r="H55" s="236">
        <v>48</v>
      </c>
    </row>
    <row r="56" spans="1:8" ht="11" customHeight="1" x14ac:dyDescent="0.15">
      <c r="A56" s="111" t="s">
        <v>134</v>
      </c>
      <c r="B56" s="14" t="s">
        <v>454</v>
      </c>
      <c r="C56" s="168">
        <v>1472.7456770000001</v>
      </c>
      <c r="D56" s="168">
        <v>1423.4864</v>
      </c>
      <c r="E56" s="168">
        <v>974.25044800000001</v>
      </c>
      <c r="F56" s="236">
        <v>47</v>
      </c>
      <c r="G56" s="236">
        <v>45</v>
      </c>
      <c r="H56" s="236">
        <v>49</v>
      </c>
    </row>
    <row r="57" spans="1:8" ht="11" customHeight="1" x14ac:dyDescent="0.15">
      <c r="A57" s="111" t="s">
        <v>38</v>
      </c>
      <c r="B57" s="14" t="s">
        <v>550</v>
      </c>
      <c r="C57" s="168">
        <v>586.40852200000006</v>
      </c>
      <c r="D57" s="168">
        <v>741.13376800000003</v>
      </c>
      <c r="E57" s="168">
        <v>943.36919699999999</v>
      </c>
      <c r="F57" s="236">
        <v>66</v>
      </c>
      <c r="G57" s="236">
        <v>60</v>
      </c>
      <c r="H57" s="236">
        <v>50</v>
      </c>
    </row>
    <row r="58" spans="1:8" ht="11" customHeight="1" x14ac:dyDescent="0.15">
      <c r="A58" s="111" t="s">
        <v>128</v>
      </c>
      <c r="B58" s="14" t="s">
        <v>362</v>
      </c>
      <c r="C58" s="168">
        <v>149.72274199999998</v>
      </c>
      <c r="D58" s="168">
        <v>435.84121600000003</v>
      </c>
      <c r="E58" s="168">
        <v>916.41153799999984</v>
      </c>
      <c r="F58" s="236">
        <v>134</v>
      </c>
      <c r="G58" s="236">
        <v>76</v>
      </c>
      <c r="H58" s="236">
        <v>51</v>
      </c>
    </row>
    <row r="59" spans="1:8" ht="11" customHeight="1" x14ac:dyDescent="0.15">
      <c r="A59" s="111" t="s">
        <v>214</v>
      </c>
      <c r="B59" s="14" t="s">
        <v>482</v>
      </c>
      <c r="C59" s="168">
        <v>2380.5210500000003</v>
      </c>
      <c r="D59" s="168">
        <v>421.39449899999983</v>
      </c>
      <c r="E59" s="168">
        <v>878.99769199999992</v>
      </c>
      <c r="F59" s="236">
        <v>37</v>
      </c>
      <c r="G59" s="236">
        <v>79</v>
      </c>
      <c r="H59" s="236">
        <v>52</v>
      </c>
    </row>
    <row r="60" spans="1:8" x14ac:dyDescent="0.15">
      <c r="A60" s="66"/>
      <c r="B60" s="67"/>
      <c r="C60" s="68"/>
      <c r="D60" s="68"/>
      <c r="E60" s="68"/>
      <c r="F60" s="68"/>
      <c r="G60" s="68"/>
      <c r="H60" s="65" t="s">
        <v>26</v>
      </c>
    </row>
    <row r="61" spans="1:8" x14ac:dyDescent="0.15">
      <c r="A61" s="278" t="s">
        <v>645</v>
      </c>
      <c r="B61" s="278"/>
      <c r="C61" s="278"/>
      <c r="D61" s="278"/>
      <c r="E61" s="278"/>
      <c r="F61" s="278"/>
      <c r="G61" s="64"/>
      <c r="H61" s="64"/>
    </row>
    <row r="62" spans="1:8" s="17" customFormat="1" ht="12" customHeight="1" x14ac:dyDescent="0.15">
      <c r="A62" s="279" t="s">
        <v>20</v>
      </c>
      <c r="B62" s="282" t="s">
        <v>21</v>
      </c>
      <c r="C62" s="285" t="s">
        <v>16</v>
      </c>
      <c r="D62" s="285"/>
      <c r="E62" s="285"/>
      <c r="F62" s="285" t="s">
        <v>19</v>
      </c>
      <c r="G62" s="285"/>
      <c r="H62" s="285"/>
    </row>
    <row r="63" spans="1:8" s="17" customFormat="1" ht="12" customHeight="1" x14ac:dyDescent="0.15">
      <c r="A63" s="280"/>
      <c r="B63" s="283"/>
      <c r="C63" s="274" t="s">
        <v>598</v>
      </c>
      <c r="D63" s="274" t="s">
        <v>599</v>
      </c>
      <c r="E63" s="274" t="s">
        <v>600</v>
      </c>
      <c r="F63" s="274" t="s">
        <v>598</v>
      </c>
      <c r="G63" s="274" t="s">
        <v>599</v>
      </c>
      <c r="H63" s="274" t="s">
        <v>600</v>
      </c>
    </row>
    <row r="64" spans="1:8" ht="12" customHeight="1" x14ac:dyDescent="0.15">
      <c r="A64" s="281"/>
      <c r="B64" s="284"/>
      <c r="C64" s="275"/>
      <c r="D64" s="275"/>
      <c r="E64" s="275"/>
      <c r="F64" s="275"/>
      <c r="G64" s="275"/>
      <c r="H64" s="275"/>
    </row>
    <row r="65" spans="1:9" ht="5" customHeight="1" x14ac:dyDescent="0.15">
      <c r="A65" s="120"/>
      <c r="B65" s="121"/>
      <c r="C65" s="122"/>
      <c r="D65" s="122"/>
      <c r="E65" s="122"/>
      <c r="F65" s="122"/>
      <c r="G65" s="122"/>
      <c r="H65" s="122"/>
    </row>
    <row r="66" spans="1:9" ht="11" customHeight="1" x14ac:dyDescent="0.15">
      <c r="A66" s="111" t="s">
        <v>131</v>
      </c>
      <c r="B66" s="14" t="s">
        <v>447</v>
      </c>
      <c r="C66" s="168">
        <v>873.75071199999991</v>
      </c>
      <c r="D66" s="168">
        <v>1185.8147590000003</v>
      </c>
      <c r="E66" s="168">
        <v>846.08259199999986</v>
      </c>
      <c r="F66" s="236">
        <v>55</v>
      </c>
      <c r="G66" s="236">
        <v>52</v>
      </c>
      <c r="H66" s="236">
        <v>54</v>
      </c>
      <c r="I66" s="17"/>
    </row>
    <row r="67" spans="1:9" ht="23" customHeight="1" x14ac:dyDescent="0.15">
      <c r="A67" s="111" t="s">
        <v>117</v>
      </c>
      <c r="B67" s="14" t="s">
        <v>654</v>
      </c>
      <c r="C67" s="235">
        <v>634.27405099999999</v>
      </c>
      <c r="D67" s="235">
        <v>733.31431500000019</v>
      </c>
      <c r="E67" s="235">
        <v>820.97034199999996</v>
      </c>
      <c r="F67" s="236">
        <v>62</v>
      </c>
      <c r="G67" s="236">
        <v>61</v>
      </c>
      <c r="H67" s="236">
        <v>55</v>
      </c>
      <c r="I67" s="17"/>
    </row>
    <row r="68" spans="1:9" ht="11" customHeight="1" x14ac:dyDescent="0.15">
      <c r="A68" s="111" t="s">
        <v>279</v>
      </c>
      <c r="B68" s="14" t="s">
        <v>354</v>
      </c>
      <c r="C68" s="168">
        <v>517.59440299999994</v>
      </c>
      <c r="D68" s="168">
        <v>489.7642919999999</v>
      </c>
      <c r="E68" s="168">
        <v>796.01078200000006</v>
      </c>
      <c r="F68" s="236">
        <v>76</v>
      </c>
      <c r="G68" s="236">
        <v>74</v>
      </c>
      <c r="H68" s="236">
        <v>56</v>
      </c>
      <c r="I68" s="17"/>
    </row>
    <row r="69" spans="1:9" ht="11" customHeight="1" x14ac:dyDescent="0.15">
      <c r="A69" s="111" t="s">
        <v>136</v>
      </c>
      <c r="B69" s="14" t="s">
        <v>653</v>
      </c>
      <c r="C69" s="168">
        <v>2180.5547580000002</v>
      </c>
      <c r="D69" s="168">
        <v>1911.4082500000002</v>
      </c>
      <c r="E69" s="168">
        <v>779.44770400000004</v>
      </c>
      <c r="F69" s="236">
        <v>40</v>
      </c>
      <c r="G69" s="236">
        <v>42</v>
      </c>
      <c r="H69" s="236">
        <v>57</v>
      </c>
      <c r="I69" s="17"/>
    </row>
    <row r="70" spans="1:9" ht="11" customHeight="1" x14ac:dyDescent="0.15">
      <c r="A70" s="111" t="s">
        <v>330</v>
      </c>
      <c r="B70" s="14" t="s">
        <v>540</v>
      </c>
      <c r="C70" s="168">
        <v>1111.7719999999999</v>
      </c>
      <c r="D70" s="168">
        <v>1233.9277729999999</v>
      </c>
      <c r="E70" s="168">
        <v>775.73688300000015</v>
      </c>
      <c r="F70" s="236">
        <v>51</v>
      </c>
      <c r="G70" s="236">
        <v>50</v>
      </c>
      <c r="H70" s="236">
        <v>58</v>
      </c>
      <c r="I70" s="17"/>
    </row>
    <row r="71" spans="1:9" ht="23" customHeight="1" x14ac:dyDescent="0.15">
      <c r="A71" s="111" t="s">
        <v>218</v>
      </c>
      <c r="B71" s="14" t="s">
        <v>451</v>
      </c>
      <c r="C71" s="168">
        <v>809.35500000000002</v>
      </c>
      <c r="D71" s="168">
        <v>175.24700000000001</v>
      </c>
      <c r="E71" s="168">
        <v>747.16499999999996</v>
      </c>
      <c r="F71" s="236">
        <v>57</v>
      </c>
      <c r="G71" s="236">
        <v>125</v>
      </c>
      <c r="H71" s="236">
        <v>59</v>
      </c>
      <c r="I71" s="17"/>
    </row>
    <row r="72" spans="1:9" ht="11" customHeight="1" x14ac:dyDescent="0.15">
      <c r="A72" s="111" t="s">
        <v>138</v>
      </c>
      <c r="B72" s="14" t="s">
        <v>461</v>
      </c>
      <c r="C72" s="168">
        <v>1202.3600000000001</v>
      </c>
      <c r="D72" s="168">
        <v>993.41569099999981</v>
      </c>
      <c r="E72" s="168">
        <v>698.66082199999994</v>
      </c>
      <c r="F72" s="236">
        <v>49</v>
      </c>
      <c r="G72" s="236">
        <v>56</v>
      </c>
      <c r="H72" s="236">
        <v>60</v>
      </c>
      <c r="I72" s="17"/>
    </row>
    <row r="73" spans="1:9" ht="11" customHeight="1" x14ac:dyDescent="0.15">
      <c r="A73" s="111" t="s">
        <v>216</v>
      </c>
      <c r="B73" s="14" t="s">
        <v>351</v>
      </c>
      <c r="C73" s="168">
        <v>743.64769999999999</v>
      </c>
      <c r="D73" s="168">
        <v>1057.9974999999997</v>
      </c>
      <c r="E73" s="168">
        <v>692.832718</v>
      </c>
      <c r="F73" s="236">
        <v>59</v>
      </c>
      <c r="G73" s="236">
        <v>53</v>
      </c>
      <c r="H73" s="236">
        <v>61</v>
      </c>
      <c r="I73" s="17"/>
    </row>
    <row r="74" spans="1:9" ht="11" customHeight="1" x14ac:dyDescent="0.15">
      <c r="A74" s="111" t="s">
        <v>275</v>
      </c>
      <c r="B74" s="14" t="s">
        <v>440</v>
      </c>
      <c r="C74" s="168">
        <v>1064.5908750000001</v>
      </c>
      <c r="D74" s="168">
        <v>986.97210500000006</v>
      </c>
      <c r="E74" s="168">
        <v>668.35411700000009</v>
      </c>
      <c r="F74" s="236">
        <v>53</v>
      </c>
      <c r="G74" s="236">
        <v>57</v>
      </c>
      <c r="H74" s="236">
        <v>62</v>
      </c>
      <c r="I74" s="17"/>
    </row>
    <row r="75" spans="1:9" ht="23" customHeight="1" x14ac:dyDescent="0.15">
      <c r="A75" s="111" t="s">
        <v>165</v>
      </c>
      <c r="B75" s="14" t="s">
        <v>471</v>
      </c>
      <c r="C75" s="168">
        <v>1720.644597</v>
      </c>
      <c r="D75" s="168">
        <v>1022.810431</v>
      </c>
      <c r="E75" s="168">
        <v>667.16762000000017</v>
      </c>
      <c r="F75" s="236">
        <v>45</v>
      </c>
      <c r="G75" s="236">
        <v>54</v>
      </c>
      <c r="H75" s="236">
        <v>63</v>
      </c>
      <c r="I75" s="17"/>
    </row>
    <row r="76" spans="1:9" ht="11" customHeight="1" x14ac:dyDescent="0.15">
      <c r="A76" s="111" t="s">
        <v>129</v>
      </c>
      <c r="B76" s="14" t="s">
        <v>348</v>
      </c>
      <c r="C76" s="168">
        <v>669.57778699999994</v>
      </c>
      <c r="D76" s="168">
        <v>729.85148500000014</v>
      </c>
      <c r="E76" s="168">
        <v>655.69092100000012</v>
      </c>
      <c r="F76" s="236">
        <v>61</v>
      </c>
      <c r="G76" s="236">
        <v>62</v>
      </c>
      <c r="H76" s="236">
        <v>64</v>
      </c>
      <c r="I76" s="17"/>
    </row>
    <row r="77" spans="1:9" ht="11" customHeight="1" x14ac:dyDescent="0.15">
      <c r="A77" s="111" t="s">
        <v>294</v>
      </c>
      <c r="B77" s="14" t="s">
        <v>450</v>
      </c>
      <c r="C77" s="168">
        <v>585</v>
      </c>
      <c r="D77" s="168">
        <v>1186.6933900000001</v>
      </c>
      <c r="E77" s="168">
        <v>607.82999999999993</v>
      </c>
      <c r="F77" s="236">
        <v>68</v>
      </c>
      <c r="G77" s="236">
        <v>51</v>
      </c>
      <c r="H77" s="236">
        <v>65</v>
      </c>
      <c r="I77" s="17"/>
    </row>
    <row r="78" spans="1:9" ht="23" customHeight="1" x14ac:dyDescent="0.15">
      <c r="A78" s="111" t="s">
        <v>321</v>
      </c>
      <c r="B78" s="14" t="s">
        <v>553</v>
      </c>
      <c r="C78" s="168">
        <v>0.05</v>
      </c>
      <c r="D78" s="168">
        <v>199.715</v>
      </c>
      <c r="E78" s="168">
        <v>549.85799999999995</v>
      </c>
      <c r="F78" s="236">
        <v>436</v>
      </c>
      <c r="G78" s="236">
        <v>120</v>
      </c>
      <c r="H78" s="236">
        <v>66</v>
      </c>
      <c r="I78" s="17"/>
    </row>
    <row r="79" spans="1:9" ht="11" customHeight="1" x14ac:dyDescent="0.15">
      <c r="A79" s="111" t="s">
        <v>120</v>
      </c>
      <c r="B79" s="14" t="s">
        <v>433</v>
      </c>
      <c r="C79" s="168">
        <v>486.81343999999996</v>
      </c>
      <c r="D79" s="168">
        <v>647.61232200000006</v>
      </c>
      <c r="E79" s="168">
        <v>516.21265700000004</v>
      </c>
      <c r="F79" s="236">
        <v>80</v>
      </c>
      <c r="G79" s="236">
        <v>65</v>
      </c>
      <c r="H79" s="236">
        <v>67</v>
      </c>
      <c r="I79" s="17"/>
    </row>
    <row r="80" spans="1:9" ht="11" customHeight="1" x14ac:dyDescent="0.15">
      <c r="A80" s="111" t="s">
        <v>324</v>
      </c>
      <c r="B80" s="14" t="s">
        <v>549</v>
      </c>
      <c r="C80" s="204" t="s">
        <v>610</v>
      </c>
      <c r="D80" s="204" t="s">
        <v>610</v>
      </c>
      <c r="E80" s="168">
        <v>499.39</v>
      </c>
      <c r="F80" s="204" t="s">
        <v>610</v>
      </c>
      <c r="G80" s="204" t="s">
        <v>610</v>
      </c>
      <c r="H80" s="236">
        <v>68</v>
      </c>
      <c r="I80" s="17"/>
    </row>
    <row r="81" spans="1:9" ht="11" customHeight="1" x14ac:dyDescent="0.15">
      <c r="A81" s="111" t="s">
        <v>119</v>
      </c>
      <c r="B81" s="14" t="s">
        <v>352</v>
      </c>
      <c r="C81" s="168">
        <v>542.81500200000016</v>
      </c>
      <c r="D81" s="168">
        <v>510.24383100000006</v>
      </c>
      <c r="E81" s="168">
        <v>493.8501599999999</v>
      </c>
      <c r="F81" s="236">
        <v>73</v>
      </c>
      <c r="G81" s="236">
        <v>71</v>
      </c>
      <c r="H81" s="236">
        <v>69</v>
      </c>
      <c r="I81" s="17"/>
    </row>
    <row r="82" spans="1:9" ht="11" customHeight="1" x14ac:dyDescent="0.15">
      <c r="A82" s="111" t="s">
        <v>126</v>
      </c>
      <c r="B82" s="14" t="s">
        <v>539</v>
      </c>
      <c r="C82" s="168">
        <v>339.95826300000004</v>
      </c>
      <c r="D82" s="168">
        <v>393.44984299999999</v>
      </c>
      <c r="E82" s="168">
        <v>444.33498300000002</v>
      </c>
      <c r="F82" s="236">
        <v>94</v>
      </c>
      <c r="G82" s="236">
        <v>81</v>
      </c>
      <c r="H82" s="236">
        <v>70</v>
      </c>
      <c r="I82" s="17"/>
    </row>
    <row r="83" spans="1:9" ht="11" customHeight="1" x14ac:dyDescent="0.15">
      <c r="A83" s="111" t="s">
        <v>222</v>
      </c>
      <c r="B83" s="14" t="s">
        <v>554</v>
      </c>
      <c r="C83" s="168">
        <v>554.48434999999995</v>
      </c>
      <c r="D83" s="168">
        <v>498.60808000000003</v>
      </c>
      <c r="E83" s="168">
        <v>442.69142999999997</v>
      </c>
      <c r="F83" s="236">
        <v>71</v>
      </c>
      <c r="G83" s="236">
        <v>72</v>
      </c>
      <c r="H83" s="236">
        <v>71</v>
      </c>
      <c r="I83" s="17"/>
    </row>
    <row r="84" spans="1:9" ht="23" customHeight="1" x14ac:dyDescent="0.15">
      <c r="A84" s="111" t="s">
        <v>139</v>
      </c>
      <c r="B84" s="14" t="s">
        <v>455</v>
      </c>
      <c r="C84" s="168">
        <v>408.94031200000001</v>
      </c>
      <c r="D84" s="168">
        <v>322.64652999999998</v>
      </c>
      <c r="E84" s="168">
        <v>434.20640000000003</v>
      </c>
      <c r="F84" s="236">
        <v>85</v>
      </c>
      <c r="G84" s="236">
        <v>99</v>
      </c>
      <c r="H84" s="236">
        <v>72</v>
      </c>
      <c r="I84" s="17"/>
    </row>
    <row r="85" spans="1:9" ht="11" customHeight="1" x14ac:dyDescent="0.15">
      <c r="A85" s="111" t="s">
        <v>241</v>
      </c>
      <c r="B85" s="14" t="s">
        <v>360</v>
      </c>
      <c r="C85" s="168">
        <v>499.36</v>
      </c>
      <c r="D85" s="168">
        <v>762.38788999999997</v>
      </c>
      <c r="E85" s="168">
        <v>434.15421300000003</v>
      </c>
      <c r="F85" s="236">
        <v>77</v>
      </c>
      <c r="G85" s="236">
        <v>59</v>
      </c>
      <c r="H85" s="236">
        <v>73</v>
      </c>
      <c r="I85" s="17"/>
    </row>
    <row r="86" spans="1:9" ht="23" customHeight="1" x14ac:dyDescent="0.15">
      <c r="A86" s="111" t="s">
        <v>315</v>
      </c>
      <c r="B86" s="14" t="s">
        <v>481</v>
      </c>
      <c r="C86" s="168">
        <v>633.74782700000003</v>
      </c>
      <c r="D86" s="168">
        <v>519.46968100000004</v>
      </c>
      <c r="E86" s="168">
        <v>424.52403100000004</v>
      </c>
      <c r="F86" s="236">
        <v>63</v>
      </c>
      <c r="G86" s="236">
        <v>69</v>
      </c>
      <c r="H86" s="236">
        <v>74</v>
      </c>
      <c r="I86" s="17"/>
    </row>
    <row r="87" spans="1:9" ht="11" customHeight="1" x14ac:dyDescent="0.15">
      <c r="A87" s="111" t="s">
        <v>280</v>
      </c>
      <c r="B87" s="14" t="s">
        <v>355</v>
      </c>
      <c r="C87" s="168">
        <v>232.61036300000001</v>
      </c>
      <c r="D87" s="168">
        <v>361.58567600000003</v>
      </c>
      <c r="E87" s="168">
        <v>423.13876400000004</v>
      </c>
      <c r="F87" s="236">
        <v>117</v>
      </c>
      <c r="G87" s="236">
        <v>91</v>
      </c>
      <c r="H87" s="236">
        <v>75</v>
      </c>
      <c r="I87" s="17"/>
    </row>
    <row r="88" spans="1:9" ht="11" customHeight="1" x14ac:dyDescent="0.15">
      <c r="A88" s="111" t="s">
        <v>184</v>
      </c>
      <c r="B88" s="14" t="s">
        <v>472</v>
      </c>
      <c r="C88" s="168">
        <v>207.06950699999999</v>
      </c>
      <c r="D88" s="168">
        <v>386.36843099999999</v>
      </c>
      <c r="E88" s="168">
        <v>415.70072499999998</v>
      </c>
      <c r="F88" s="236">
        <v>124</v>
      </c>
      <c r="G88" s="236">
        <v>84</v>
      </c>
      <c r="H88" s="236">
        <v>76</v>
      </c>
      <c r="I88" s="17"/>
    </row>
    <row r="89" spans="1:9" ht="11" customHeight="1" x14ac:dyDescent="0.15">
      <c r="A89" s="111" t="s">
        <v>278</v>
      </c>
      <c r="B89" s="14" t="s">
        <v>464</v>
      </c>
      <c r="C89" s="168">
        <v>242.19</v>
      </c>
      <c r="D89" s="168">
        <v>719.42000000000007</v>
      </c>
      <c r="E89" s="168">
        <v>408.53</v>
      </c>
      <c r="F89" s="236">
        <v>113</v>
      </c>
      <c r="G89" s="236">
        <v>64</v>
      </c>
      <c r="H89" s="236">
        <v>77</v>
      </c>
      <c r="I89" s="17"/>
    </row>
    <row r="90" spans="1:9" ht="11" customHeight="1" x14ac:dyDescent="0.15">
      <c r="A90" s="111" t="s">
        <v>296</v>
      </c>
      <c r="B90" s="14" t="s">
        <v>509</v>
      </c>
      <c r="C90" s="168">
        <v>0.7380000000000001</v>
      </c>
      <c r="D90" s="168">
        <v>0.49799999999999989</v>
      </c>
      <c r="E90" s="168">
        <v>406.71521799999994</v>
      </c>
      <c r="F90" s="236">
        <v>359</v>
      </c>
      <c r="G90" s="236">
        <v>378</v>
      </c>
      <c r="H90" s="236">
        <v>78</v>
      </c>
      <c r="I90" s="17"/>
    </row>
    <row r="91" spans="1:9" ht="11" customHeight="1" x14ac:dyDescent="0.15">
      <c r="A91" s="111" t="s">
        <v>127</v>
      </c>
      <c r="B91" s="14" t="s">
        <v>462</v>
      </c>
      <c r="C91" s="168">
        <v>548.29287099999999</v>
      </c>
      <c r="D91" s="168">
        <v>467.91170799999998</v>
      </c>
      <c r="E91" s="168">
        <v>403.08189099999998</v>
      </c>
      <c r="F91" s="236">
        <v>72</v>
      </c>
      <c r="G91" s="236">
        <v>75</v>
      </c>
      <c r="H91" s="236">
        <v>79</v>
      </c>
      <c r="I91" s="17"/>
    </row>
    <row r="92" spans="1:9" ht="11" customHeight="1" x14ac:dyDescent="0.15">
      <c r="A92" s="111" t="s">
        <v>255</v>
      </c>
      <c r="B92" s="14" t="s">
        <v>358</v>
      </c>
      <c r="C92" s="168">
        <v>602.86814099999992</v>
      </c>
      <c r="D92" s="168">
        <v>171.77551800000001</v>
      </c>
      <c r="E92" s="168">
        <v>397.87448399999994</v>
      </c>
      <c r="F92" s="236">
        <v>65</v>
      </c>
      <c r="G92" s="236">
        <v>128</v>
      </c>
      <c r="H92" s="236">
        <v>80</v>
      </c>
      <c r="I92" s="17"/>
    </row>
    <row r="93" spans="1:9" ht="11" customHeight="1" x14ac:dyDescent="0.15">
      <c r="A93" s="111" t="s">
        <v>164</v>
      </c>
      <c r="B93" s="14" t="s">
        <v>469</v>
      </c>
      <c r="C93" s="168">
        <v>567.31576799999993</v>
      </c>
      <c r="D93" s="168">
        <v>551.91357000000005</v>
      </c>
      <c r="E93" s="168">
        <v>355.48207299999996</v>
      </c>
      <c r="F93" s="236">
        <v>69</v>
      </c>
      <c r="G93" s="236">
        <v>68</v>
      </c>
      <c r="H93" s="236">
        <v>81</v>
      </c>
      <c r="I93" s="17"/>
    </row>
    <row r="94" spans="1:9" ht="11" customHeight="1" x14ac:dyDescent="0.15">
      <c r="A94" s="111" t="s">
        <v>223</v>
      </c>
      <c r="B94" s="14" t="s">
        <v>353</v>
      </c>
      <c r="C94" s="168">
        <v>289.76586800000001</v>
      </c>
      <c r="D94" s="168">
        <v>249.17406900000006</v>
      </c>
      <c r="E94" s="168">
        <v>338.51821599999994</v>
      </c>
      <c r="F94" s="236">
        <v>106</v>
      </c>
      <c r="G94" s="236">
        <v>112</v>
      </c>
      <c r="H94" s="236">
        <v>82</v>
      </c>
      <c r="I94" s="17"/>
    </row>
    <row r="95" spans="1:9" ht="11" customHeight="1" x14ac:dyDescent="0.15">
      <c r="A95" s="111" t="s">
        <v>176</v>
      </c>
      <c r="B95" s="14" t="s">
        <v>470</v>
      </c>
      <c r="C95" s="168">
        <v>395.22908699999994</v>
      </c>
      <c r="D95" s="168">
        <v>432.12153699999999</v>
      </c>
      <c r="E95" s="168">
        <v>322.80920800000001</v>
      </c>
      <c r="F95" s="236">
        <v>87</v>
      </c>
      <c r="G95" s="236">
        <v>78</v>
      </c>
      <c r="H95" s="236">
        <v>83</v>
      </c>
      <c r="I95" s="17"/>
    </row>
    <row r="96" spans="1:9" ht="11" customHeight="1" x14ac:dyDescent="0.15">
      <c r="A96" s="111" t="s">
        <v>304</v>
      </c>
      <c r="B96" s="14" t="s">
        <v>466</v>
      </c>
      <c r="C96" s="168">
        <v>300.99709100000001</v>
      </c>
      <c r="D96" s="168">
        <v>379.98730400000005</v>
      </c>
      <c r="E96" s="168">
        <v>322.29495899999995</v>
      </c>
      <c r="F96" s="236">
        <v>103</v>
      </c>
      <c r="G96" s="236">
        <v>86</v>
      </c>
      <c r="H96" s="236">
        <v>84</v>
      </c>
      <c r="I96" s="17"/>
    </row>
    <row r="97" spans="1:9" ht="11" customHeight="1" x14ac:dyDescent="0.15">
      <c r="A97" s="111" t="s">
        <v>146</v>
      </c>
      <c r="B97" s="14" t="s">
        <v>459</v>
      </c>
      <c r="C97" s="168">
        <v>250.68812799999998</v>
      </c>
      <c r="D97" s="168">
        <v>252.94222899999997</v>
      </c>
      <c r="E97" s="168">
        <v>317.03627400000005</v>
      </c>
      <c r="F97" s="236">
        <v>112</v>
      </c>
      <c r="G97" s="236">
        <v>110</v>
      </c>
      <c r="H97" s="236">
        <v>85</v>
      </c>
      <c r="I97" s="17"/>
    </row>
    <row r="98" spans="1:9" ht="23" customHeight="1" x14ac:dyDescent="0.15">
      <c r="A98" s="111" t="s">
        <v>314</v>
      </c>
      <c r="B98" s="14" t="s">
        <v>485</v>
      </c>
      <c r="C98" s="168">
        <v>382.46500000000003</v>
      </c>
      <c r="D98" s="168">
        <v>299.2518</v>
      </c>
      <c r="E98" s="168">
        <v>316.67900000000003</v>
      </c>
      <c r="F98" s="236">
        <v>89</v>
      </c>
      <c r="G98" s="236">
        <v>105</v>
      </c>
      <c r="H98" s="236">
        <v>86</v>
      </c>
      <c r="I98" s="17"/>
    </row>
    <row r="99" spans="1:9" ht="11" customHeight="1" x14ac:dyDescent="0.15">
      <c r="A99" s="111" t="s">
        <v>283</v>
      </c>
      <c r="B99" s="14" t="s">
        <v>377</v>
      </c>
      <c r="C99" s="235">
        <v>529.58580200000006</v>
      </c>
      <c r="D99" s="235">
        <v>494.02533</v>
      </c>
      <c r="E99" s="235">
        <v>298.81037800000001</v>
      </c>
      <c r="F99" s="236">
        <v>75</v>
      </c>
      <c r="G99" s="236">
        <v>73</v>
      </c>
      <c r="H99" s="236">
        <v>87</v>
      </c>
      <c r="I99" s="17"/>
    </row>
    <row r="100" spans="1:9" ht="44" customHeight="1" x14ac:dyDescent="0.15">
      <c r="A100" s="111" t="s">
        <v>313</v>
      </c>
      <c r="B100" s="14" t="s">
        <v>457</v>
      </c>
      <c r="C100" s="168">
        <v>211.57019400000001</v>
      </c>
      <c r="D100" s="168">
        <v>315.71530999999999</v>
      </c>
      <c r="E100" s="168">
        <v>291.11219700000004</v>
      </c>
      <c r="F100" s="236">
        <v>123</v>
      </c>
      <c r="G100" s="236">
        <v>101</v>
      </c>
      <c r="H100" s="236">
        <v>88</v>
      </c>
      <c r="I100" s="17"/>
    </row>
    <row r="101" spans="1:9" ht="11" customHeight="1" x14ac:dyDescent="0.15">
      <c r="A101" s="111" t="s">
        <v>132</v>
      </c>
      <c r="B101" s="14" t="s">
        <v>542</v>
      </c>
      <c r="C101" s="168">
        <v>147.51241299999998</v>
      </c>
      <c r="D101" s="168">
        <v>217.90367900000001</v>
      </c>
      <c r="E101" s="168">
        <v>286.99417799999998</v>
      </c>
      <c r="F101" s="236">
        <v>135</v>
      </c>
      <c r="G101" s="236">
        <v>116</v>
      </c>
      <c r="H101" s="236">
        <v>89</v>
      </c>
      <c r="I101" s="17"/>
    </row>
    <row r="102" spans="1:9" ht="11" customHeight="1" x14ac:dyDescent="0.15">
      <c r="A102" s="111" t="s">
        <v>198</v>
      </c>
      <c r="B102" s="14" t="s">
        <v>655</v>
      </c>
      <c r="C102" s="204" t="s">
        <v>610</v>
      </c>
      <c r="D102" s="168">
        <v>174.268</v>
      </c>
      <c r="E102" s="168">
        <v>284.55706400000003</v>
      </c>
      <c r="F102" s="204" t="s">
        <v>610</v>
      </c>
      <c r="G102" s="236">
        <v>126</v>
      </c>
      <c r="H102" s="236">
        <v>90</v>
      </c>
      <c r="I102" s="17"/>
    </row>
    <row r="103" spans="1:9" ht="11" customHeight="1" x14ac:dyDescent="0.15">
      <c r="A103" s="111" t="s">
        <v>111</v>
      </c>
      <c r="B103" s="14" t="s">
        <v>349</v>
      </c>
      <c r="C103" s="168">
        <v>497.642135</v>
      </c>
      <c r="D103" s="168">
        <v>919.168319</v>
      </c>
      <c r="E103" s="168">
        <v>284.03102999999999</v>
      </c>
      <c r="F103" s="236">
        <v>78</v>
      </c>
      <c r="G103" s="236">
        <v>58</v>
      </c>
      <c r="H103" s="236">
        <v>91</v>
      </c>
      <c r="I103" s="17"/>
    </row>
    <row r="104" spans="1:9" ht="11" customHeight="1" x14ac:dyDescent="0.15">
      <c r="A104" s="111" t="s">
        <v>312</v>
      </c>
      <c r="B104" s="14" t="s">
        <v>487</v>
      </c>
      <c r="C104" s="168">
        <v>290.24</v>
      </c>
      <c r="D104" s="168">
        <v>514.13</v>
      </c>
      <c r="E104" s="168">
        <v>275.03898899999996</v>
      </c>
      <c r="F104" s="236">
        <v>105</v>
      </c>
      <c r="G104" s="236">
        <v>70</v>
      </c>
      <c r="H104" s="236">
        <v>92</v>
      </c>
      <c r="I104" s="17"/>
    </row>
    <row r="105" spans="1:9" ht="24" x14ac:dyDescent="0.15">
      <c r="A105" s="111" t="s">
        <v>174</v>
      </c>
      <c r="B105" s="14" t="s">
        <v>456</v>
      </c>
      <c r="C105" s="168">
        <v>538.59046799999999</v>
      </c>
      <c r="D105" s="168">
        <v>377.25844700000005</v>
      </c>
      <c r="E105" s="168">
        <v>265.34810299999998</v>
      </c>
      <c r="F105" s="236">
        <v>74</v>
      </c>
      <c r="G105" s="236">
        <v>88</v>
      </c>
      <c r="H105" s="236">
        <v>93</v>
      </c>
      <c r="I105" s="17"/>
    </row>
    <row r="106" spans="1:9" ht="23" customHeight="1" x14ac:dyDescent="0.15">
      <c r="A106" s="111" t="s">
        <v>269</v>
      </c>
      <c r="B106" s="14" t="s">
        <v>558</v>
      </c>
      <c r="C106" s="168">
        <v>415.47</v>
      </c>
      <c r="D106" s="168">
        <v>187.78909999999999</v>
      </c>
      <c r="E106" s="168">
        <v>265.04599999999999</v>
      </c>
      <c r="F106" s="236">
        <v>84</v>
      </c>
      <c r="G106" s="236">
        <v>122</v>
      </c>
      <c r="H106" s="236">
        <v>94</v>
      </c>
      <c r="I106" s="17"/>
    </row>
    <row r="107" spans="1:9" ht="11" customHeight="1" x14ac:dyDescent="0.15">
      <c r="A107" s="111" t="s">
        <v>177</v>
      </c>
      <c r="B107" s="14" t="s">
        <v>474</v>
      </c>
      <c r="C107" s="168">
        <v>289.55968599999994</v>
      </c>
      <c r="D107" s="168">
        <v>357.91691900000001</v>
      </c>
      <c r="E107" s="168">
        <v>256.48692299999999</v>
      </c>
      <c r="F107" s="236">
        <v>107</v>
      </c>
      <c r="G107" s="236">
        <v>93</v>
      </c>
      <c r="H107" s="236">
        <v>95</v>
      </c>
      <c r="I107" s="17"/>
    </row>
    <row r="108" spans="1:9" ht="11" customHeight="1" x14ac:dyDescent="0.15">
      <c r="A108" s="111" t="s">
        <v>145</v>
      </c>
      <c r="B108" s="14" t="s">
        <v>359</v>
      </c>
      <c r="C108" s="168">
        <v>319.07450999999998</v>
      </c>
      <c r="D108" s="168">
        <v>366.02499799999998</v>
      </c>
      <c r="E108" s="168">
        <v>250.340506</v>
      </c>
      <c r="F108" s="236">
        <v>97</v>
      </c>
      <c r="G108" s="236">
        <v>90</v>
      </c>
      <c r="H108" s="236">
        <v>96</v>
      </c>
      <c r="I108" s="17"/>
    </row>
    <row r="109" spans="1:9" ht="11" customHeight="1" x14ac:dyDescent="0.15">
      <c r="A109" s="111" t="s">
        <v>303</v>
      </c>
      <c r="B109" s="14" t="s">
        <v>356</v>
      </c>
      <c r="C109" s="168">
        <v>400.81837799999994</v>
      </c>
      <c r="D109" s="168">
        <v>338.18847000000005</v>
      </c>
      <c r="E109" s="168">
        <v>247.36675999999997</v>
      </c>
      <c r="F109" s="236">
        <v>86</v>
      </c>
      <c r="G109" s="236">
        <v>95</v>
      </c>
      <c r="H109" s="236">
        <v>97</v>
      </c>
      <c r="I109" s="17"/>
    </row>
    <row r="110" spans="1:9" ht="21" customHeight="1" x14ac:dyDescent="0.15">
      <c r="A110" s="111" t="s">
        <v>118</v>
      </c>
      <c r="B110" s="14" t="s">
        <v>436</v>
      </c>
      <c r="C110" s="168">
        <v>261.37555800000001</v>
      </c>
      <c r="D110" s="168">
        <v>227.41455999999999</v>
      </c>
      <c r="E110" s="168">
        <v>241.38547</v>
      </c>
      <c r="F110" s="236">
        <v>109</v>
      </c>
      <c r="G110" s="236">
        <v>115</v>
      </c>
      <c r="H110" s="236">
        <v>98</v>
      </c>
      <c r="I110" s="17"/>
    </row>
    <row r="111" spans="1:9" ht="11" customHeight="1" x14ac:dyDescent="0.15">
      <c r="A111" s="111" t="s">
        <v>122</v>
      </c>
      <c r="B111" s="14" t="s">
        <v>430</v>
      </c>
      <c r="C111" s="168">
        <v>252.52500000000001</v>
      </c>
      <c r="D111" s="168">
        <v>236.5</v>
      </c>
      <c r="E111" s="168">
        <v>240.20000999999999</v>
      </c>
      <c r="F111" s="236">
        <v>111</v>
      </c>
      <c r="G111" s="236">
        <v>113</v>
      </c>
      <c r="H111" s="236">
        <v>99</v>
      </c>
      <c r="I111" s="17"/>
    </row>
    <row r="112" spans="1:9" ht="11" customHeight="1" x14ac:dyDescent="0.15">
      <c r="A112" s="111" t="s">
        <v>123</v>
      </c>
      <c r="B112" s="14" t="s">
        <v>361</v>
      </c>
      <c r="C112" s="168">
        <v>236.366075</v>
      </c>
      <c r="D112" s="168">
        <v>268.34812500000004</v>
      </c>
      <c r="E112" s="168">
        <v>220.39951299999996</v>
      </c>
      <c r="F112" s="236">
        <v>115</v>
      </c>
      <c r="G112" s="236">
        <v>108</v>
      </c>
      <c r="H112" s="236">
        <v>100</v>
      </c>
      <c r="I112" s="17"/>
    </row>
    <row r="113" spans="1:9" ht="11" customHeight="1" x14ac:dyDescent="0.15">
      <c r="A113" s="110"/>
      <c r="B113" s="185" t="s">
        <v>22</v>
      </c>
      <c r="C113" s="168">
        <v>26391.865152000024</v>
      </c>
      <c r="D113" s="168">
        <v>25156.161071999992</v>
      </c>
      <c r="E113" s="168">
        <v>9941.7768559999931</v>
      </c>
      <c r="F113" s="236"/>
      <c r="G113" s="236"/>
      <c r="H113" s="236"/>
      <c r="I113" s="17"/>
    </row>
    <row r="114" spans="1:9" ht="8" customHeight="1" x14ac:dyDescent="0.15">
      <c r="A114" s="9" t="s">
        <v>48</v>
      </c>
      <c r="B114" s="186"/>
      <c r="C114" s="96"/>
      <c r="D114" s="96"/>
      <c r="E114" s="96"/>
      <c r="F114" s="96"/>
      <c r="G114" s="96"/>
      <c r="H114" s="96"/>
    </row>
    <row r="115" spans="1:9" ht="8" customHeight="1" x14ac:dyDescent="0.15">
      <c r="A115" s="12" t="s">
        <v>24</v>
      </c>
      <c r="B115" s="38"/>
      <c r="C115" s="22"/>
      <c r="D115" s="22"/>
      <c r="E115" s="22"/>
      <c r="F115" s="22"/>
      <c r="G115" s="22"/>
      <c r="H115" s="22"/>
    </row>
    <row r="116" spans="1:9" ht="8" customHeight="1" x14ac:dyDescent="0.15">
      <c r="A116" s="12" t="s">
        <v>386</v>
      </c>
      <c r="B116" s="12"/>
      <c r="C116" s="12"/>
      <c r="D116" s="12"/>
      <c r="E116" s="12"/>
      <c r="F116" s="12"/>
      <c r="G116" s="12"/>
      <c r="H116" s="22"/>
    </row>
  </sheetData>
  <mergeCells count="21">
    <mergeCell ref="D5:D6"/>
    <mergeCell ref="E5:E6"/>
    <mergeCell ref="F5:F6"/>
    <mergeCell ref="G5:G6"/>
    <mergeCell ref="H5:H6"/>
    <mergeCell ref="A61:F61"/>
    <mergeCell ref="A4:A6"/>
    <mergeCell ref="B4:B6"/>
    <mergeCell ref="A62:A64"/>
    <mergeCell ref="B62:B64"/>
    <mergeCell ref="C62:E62"/>
    <mergeCell ref="F62:H62"/>
    <mergeCell ref="C63:C64"/>
    <mergeCell ref="D63:D64"/>
    <mergeCell ref="E63:E64"/>
    <mergeCell ref="F63:F64"/>
    <mergeCell ref="G63:G64"/>
    <mergeCell ref="H63:H64"/>
    <mergeCell ref="C4:E4"/>
    <mergeCell ref="F4:H4"/>
    <mergeCell ref="C5:C6"/>
  </mergeCells>
  <phoneticPr fontId="3" type="noConversion"/>
  <conditionalFormatting sqref="C8:E59 C66:E113">
    <cfRule type="containsBlanks" dxfId="114" priority="11">
      <formula>LEN(TRIM(C8))=0</formula>
    </cfRule>
  </conditionalFormatting>
  <conditionalFormatting sqref="F102">
    <cfRule type="containsBlanks" dxfId="113" priority="1">
      <formula>LEN(TRIM(F102))=0</formula>
    </cfRule>
  </conditionalFormatting>
  <conditionalFormatting sqref="F80:G80">
    <cfRule type="containsBlanks" dxfId="112" priority="2">
      <formula>LEN(TRIM(F80))=0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0" verticalDpi="0"/>
  <rowBreaks count="1" manualBreakCount="1">
    <brk id="60" max="7" man="1"/>
  </rowBreaks>
  <ignoredErrors>
    <ignoredError sqref="A114:H115 A60 B61:H61 A121:H122 A117:B117 F117:H117 A118:B118 F118:H118 A119:B120 F119:H120 H116 A66:A113 B60:G60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K117"/>
  <sheetViews>
    <sheetView showGridLines="0" topLeftCell="A45" zoomScaleNormal="100" zoomScalePageLayoutView="120" workbookViewId="0">
      <selection activeCell="H61" sqref="H61"/>
    </sheetView>
  </sheetViews>
  <sheetFormatPr baseColWidth="10" defaultColWidth="11.5" defaultRowHeight="12" x14ac:dyDescent="0.15"/>
  <cols>
    <col min="1" max="1" width="8.1640625" style="16" customWidth="1"/>
    <col min="2" max="2" width="50.6640625" style="16" customWidth="1"/>
    <col min="3" max="5" width="7.1640625" style="16" customWidth="1"/>
    <col min="6" max="8" width="4.83203125" style="16" customWidth="1"/>
    <col min="9" max="9" width="11.5" style="16"/>
    <col min="10" max="10" width="11.5" style="159"/>
    <col min="11" max="16384" width="11.5" style="16"/>
  </cols>
  <sheetData>
    <row r="1" spans="1:11" ht="15" customHeight="1" x14ac:dyDescent="0.15">
      <c r="A1" s="93" t="s">
        <v>612</v>
      </c>
      <c r="B1" s="93"/>
      <c r="C1" s="93"/>
      <c r="D1" s="93"/>
      <c r="E1" s="93"/>
      <c r="F1" s="93"/>
      <c r="G1" s="93"/>
      <c r="H1" s="93"/>
    </row>
    <row r="2" spans="1:11" x14ac:dyDescent="0.15">
      <c r="A2" s="93" t="s">
        <v>67</v>
      </c>
      <c r="B2" s="93"/>
      <c r="C2" s="93"/>
      <c r="D2" s="93"/>
      <c r="E2" s="93"/>
      <c r="F2" s="93"/>
      <c r="G2" s="93"/>
      <c r="H2" s="93"/>
    </row>
    <row r="3" spans="1:11" ht="4.25" customHeight="1" x14ac:dyDescent="0.15">
      <c r="A3" s="50"/>
    </row>
    <row r="4" spans="1:11" s="17" customFormat="1" ht="14" customHeight="1" x14ac:dyDescent="0.15">
      <c r="A4" s="279" t="s">
        <v>20</v>
      </c>
      <c r="B4" s="282" t="s">
        <v>21</v>
      </c>
      <c r="C4" s="285" t="s">
        <v>61</v>
      </c>
      <c r="D4" s="285"/>
      <c r="E4" s="285"/>
      <c r="F4" s="285" t="s">
        <v>19</v>
      </c>
      <c r="G4" s="285"/>
      <c r="H4" s="285"/>
    </row>
    <row r="5" spans="1:11" s="17" customFormat="1" ht="14" customHeight="1" x14ac:dyDescent="0.15">
      <c r="A5" s="280"/>
      <c r="B5" s="283"/>
      <c r="C5" s="231" t="s">
        <v>603</v>
      </c>
      <c r="D5" s="231" t="s">
        <v>604</v>
      </c>
      <c r="E5" s="231" t="s">
        <v>602</v>
      </c>
      <c r="F5" s="274" t="s">
        <v>598</v>
      </c>
      <c r="G5" s="274" t="s">
        <v>599</v>
      </c>
      <c r="H5" s="274" t="s">
        <v>600</v>
      </c>
    </row>
    <row r="6" spans="1:11" ht="14" customHeight="1" x14ac:dyDescent="0.15">
      <c r="A6" s="294" t="s">
        <v>49</v>
      </c>
      <c r="B6" s="295"/>
      <c r="C6" s="240">
        <f>SUM($C$8:$C$58)+SUM($C$59:$C$114)</f>
        <v>1339372.7382</v>
      </c>
      <c r="D6" s="240">
        <f>SUM($D$8:$D$58)+SUM($D$59:$D$114)</f>
        <v>1298627.7087800002</v>
      </c>
      <c r="E6" s="240">
        <f>SUM($E$8:$E$58)+SUM($E$59:$E$114)</f>
        <v>1095532.1484300003</v>
      </c>
      <c r="F6" s="275"/>
      <c r="G6" s="275"/>
      <c r="H6" s="275"/>
      <c r="I6" s="17"/>
      <c r="J6" s="17"/>
    </row>
    <row r="7" spans="1:11" ht="4" customHeight="1" x14ac:dyDescent="0.15">
      <c r="A7" s="237"/>
      <c r="B7" s="237"/>
      <c r="C7" s="238"/>
      <c r="D7" s="238"/>
      <c r="E7" s="238"/>
      <c r="F7" s="122"/>
      <c r="G7" s="122"/>
      <c r="H7" s="122"/>
      <c r="I7" s="17"/>
      <c r="J7" s="17"/>
    </row>
    <row r="8" spans="1:11" ht="11" customHeight="1" x14ac:dyDescent="0.15">
      <c r="A8" s="111" t="s">
        <v>12</v>
      </c>
      <c r="B8" s="14" t="s">
        <v>334</v>
      </c>
      <c r="C8" s="168">
        <v>403395.3637799999</v>
      </c>
      <c r="D8" s="168">
        <v>439548.75162999961</v>
      </c>
      <c r="E8" s="168">
        <v>315992.04359000036</v>
      </c>
      <c r="F8" s="236">
        <v>1</v>
      </c>
      <c r="G8" s="236">
        <v>1</v>
      </c>
      <c r="H8" s="236">
        <v>1</v>
      </c>
      <c r="J8" s="163"/>
    </row>
    <row r="9" spans="1:11" ht="11" customHeight="1" x14ac:dyDescent="0.15">
      <c r="A9" s="111" t="s">
        <v>76</v>
      </c>
      <c r="B9" s="14" t="s">
        <v>413</v>
      </c>
      <c r="C9" s="168">
        <v>364056.60178999999</v>
      </c>
      <c r="D9" s="168">
        <v>234256.90416999999</v>
      </c>
      <c r="E9" s="168">
        <v>211028.28609999997</v>
      </c>
      <c r="F9" s="236">
        <v>2</v>
      </c>
      <c r="G9" s="236">
        <v>2</v>
      </c>
      <c r="H9" s="236">
        <v>2</v>
      </c>
    </row>
    <row r="10" spans="1:11" ht="11" customHeight="1" x14ac:dyDescent="0.15">
      <c r="A10" s="111" t="s">
        <v>11</v>
      </c>
      <c r="B10" s="14" t="s">
        <v>533</v>
      </c>
      <c r="C10" s="168">
        <v>127986.69124000004</v>
      </c>
      <c r="D10" s="168">
        <v>129608.35299000012</v>
      </c>
      <c r="E10" s="168">
        <v>82907.39078999999</v>
      </c>
      <c r="F10" s="236">
        <v>3</v>
      </c>
      <c r="G10" s="236">
        <v>3</v>
      </c>
      <c r="H10" s="236">
        <v>3</v>
      </c>
      <c r="K10" s="159"/>
    </row>
    <row r="11" spans="1:11" ht="11" customHeight="1" x14ac:dyDescent="0.15">
      <c r="A11" s="109" t="s">
        <v>13</v>
      </c>
      <c r="B11" s="14" t="s">
        <v>335</v>
      </c>
      <c r="C11" s="235">
        <v>11969.574750000011</v>
      </c>
      <c r="D11" s="235">
        <v>31166.223379999996</v>
      </c>
      <c r="E11" s="235">
        <v>69142.302860000011</v>
      </c>
      <c r="F11" s="236">
        <v>10</v>
      </c>
      <c r="G11" s="236">
        <v>5</v>
      </c>
      <c r="H11" s="236">
        <v>4</v>
      </c>
      <c r="K11" s="159"/>
    </row>
    <row r="12" spans="1:11" ht="11" customHeight="1" x14ac:dyDescent="0.15">
      <c r="A12" s="111" t="s">
        <v>14</v>
      </c>
      <c r="B12" s="14" t="s">
        <v>336</v>
      </c>
      <c r="C12" s="168">
        <v>39643.95800999998</v>
      </c>
      <c r="D12" s="168">
        <v>47145.088059999965</v>
      </c>
      <c r="E12" s="168">
        <v>43429.20855000001</v>
      </c>
      <c r="F12" s="236">
        <v>4</v>
      </c>
      <c r="G12" s="236">
        <v>4</v>
      </c>
      <c r="H12" s="236">
        <v>5</v>
      </c>
      <c r="K12" s="159"/>
    </row>
    <row r="13" spans="1:11" ht="11" customHeight="1" x14ac:dyDescent="0.15">
      <c r="A13" s="111" t="s">
        <v>77</v>
      </c>
      <c r="B13" s="14" t="s">
        <v>535</v>
      </c>
      <c r="C13" s="168">
        <v>27913.182600000004</v>
      </c>
      <c r="D13" s="168">
        <v>17001.191199999997</v>
      </c>
      <c r="E13" s="168">
        <v>27251.351849999995</v>
      </c>
      <c r="F13" s="236">
        <v>5</v>
      </c>
      <c r="G13" s="236">
        <v>7</v>
      </c>
      <c r="H13" s="236">
        <v>6</v>
      </c>
      <c r="K13" s="159"/>
    </row>
    <row r="14" spans="1:11" ht="11" customHeight="1" x14ac:dyDescent="0.15">
      <c r="A14" s="111" t="s">
        <v>71</v>
      </c>
      <c r="B14" s="14" t="s">
        <v>412</v>
      </c>
      <c r="C14" s="168">
        <v>1123.7184999999999</v>
      </c>
      <c r="D14" s="168">
        <v>5349.8504000000003</v>
      </c>
      <c r="E14" s="168">
        <v>21341.91547</v>
      </c>
      <c r="F14" s="236">
        <v>80</v>
      </c>
      <c r="G14" s="236">
        <v>26</v>
      </c>
      <c r="H14" s="236">
        <v>7</v>
      </c>
      <c r="K14" s="159"/>
    </row>
    <row r="15" spans="1:11" ht="11" customHeight="1" x14ac:dyDescent="0.15">
      <c r="A15" s="111" t="s">
        <v>98</v>
      </c>
      <c r="B15" s="14" t="s">
        <v>416</v>
      </c>
      <c r="C15" s="168">
        <v>9290.3595499999992</v>
      </c>
      <c r="D15" s="168">
        <v>8515.0934799999995</v>
      </c>
      <c r="E15" s="168">
        <v>15823.171199999999</v>
      </c>
      <c r="F15" s="236">
        <v>15</v>
      </c>
      <c r="G15" s="236">
        <v>20</v>
      </c>
      <c r="H15" s="236">
        <v>8</v>
      </c>
      <c r="K15" s="159"/>
    </row>
    <row r="16" spans="1:11" ht="11" customHeight="1" x14ac:dyDescent="0.15">
      <c r="A16" s="111" t="s">
        <v>325</v>
      </c>
      <c r="B16" s="14" t="s">
        <v>536</v>
      </c>
      <c r="C16" s="204" t="s">
        <v>641</v>
      </c>
      <c r="D16" s="168">
        <v>326.59199999999998</v>
      </c>
      <c r="E16" s="168">
        <v>15024.164379999998</v>
      </c>
      <c r="F16" s="204" t="s">
        <v>641</v>
      </c>
      <c r="G16" s="236">
        <v>151</v>
      </c>
      <c r="H16" s="236">
        <v>9</v>
      </c>
    </row>
    <row r="17" spans="1:8" ht="11" customHeight="1" x14ac:dyDescent="0.15">
      <c r="A17" s="111" t="s">
        <v>109</v>
      </c>
      <c r="B17" s="14" t="s">
        <v>339</v>
      </c>
      <c r="C17" s="168">
        <v>15992.492520000007</v>
      </c>
      <c r="D17" s="168">
        <v>12750.673059999999</v>
      </c>
      <c r="E17" s="168">
        <v>12117.033739999999</v>
      </c>
      <c r="F17" s="236">
        <v>7</v>
      </c>
      <c r="G17" s="236">
        <v>10</v>
      </c>
      <c r="H17" s="236">
        <v>10</v>
      </c>
    </row>
    <row r="18" spans="1:8" ht="11" customHeight="1" x14ac:dyDescent="0.15">
      <c r="A18" s="111" t="s">
        <v>39</v>
      </c>
      <c r="B18" s="14" t="s">
        <v>534</v>
      </c>
      <c r="C18" s="168">
        <v>14819.779140000001</v>
      </c>
      <c r="D18" s="168">
        <v>15497.798870000001</v>
      </c>
      <c r="E18" s="168">
        <v>10462.589150000002</v>
      </c>
      <c r="F18" s="236">
        <v>8</v>
      </c>
      <c r="G18" s="236">
        <v>8</v>
      </c>
      <c r="H18" s="236">
        <v>11</v>
      </c>
    </row>
    <row r="19" spans="1:8" ht="11" customHeight="1" x14ac:dyDescent="0.15">
      <c r="A19" s="111" t="s">
        <v>15</v>
      </c>
      <c r="B19" s="14" t="s">
        <v>337</v>
      </c>
      <c r="C19" s="168">
        <v>7329.5352700000012</v>
      </c>
      <c r="D19" s="168">
        <v>9542.1330499999985</v>
      </c>
      <c r="E19" s="168">
        <v>9875.6830100000006</v>
      </c>
      <c r="F19" s="236">
        <v>22</v>
      </c>
      <c r="G19" s="236">
        <v>17</v>
      </c>
      <c r="H19" s="236">
        <v>12</v>
      </c>
    </row>
    <row r="20" spans="1:8" ht="11" customHeight="1" x14ac:dyDescent="0.15">
      <c r="A20" s="111" t="s">
        <v>225</v>
      </c>
      <c r="B20" s="14" t="s">
        <v>463</v>
      </c>
      <c r="C20" s="168">
        <v>355.03798</v>
      </c>
      <c r="D20" s="168">
        <v>1748.7804699999999</v>
      </c>
      <c r="E20" s="168">
        <v>9523.0214099999994</v>
      </c>
      <c r="F20" s="236">
        <v>142</v>
      </c>
      <c r="G20" s="236">
        <v>57</v>
      </c>
      <c r="H20" s="236">
        <v>13</v>
      </c>
    </row>
    <row r="21" spans="1:8" ht="11" customHeight="1" x14ac:dyDescent="0.15">
      <c r="A21" s="111" t="s">
        <v>103</v>
      </c>
      <c r="B21" s="14" t="s">
        <v>338</v>
      </c>
      <c r="C21" s="168">
        <v>16745.564589999994</v>
      </c>
      <c r="D21" s="168">
        <v>10026.178430000002</v>
      </c>
      <c r="E21" s="168">
        <v>8750.7423600000002</v>
      </c>
      <c r="F21" s="236">
        <v>6</v>
      </c>
      <c r="G21" s="236">
        <v>15</v>
      </c>
      <c r="H21" s="236">
        <v>14</v>
      </c>
    </row>
    <row r="22" spans="1:8" ht="11" customHeight="1" x14ac:dyDescent="0.15">
      <c r="A22" s="111" t="s">
        <v>69</v>
      </c>
      <c r="B22" s="14" t="s">
        <v>415</v>
      </c>
      <c r="C22" s="168">
        <v>7392.3493600000002</v>
      </c>
      <c r="D22" s="168">
        <v>11821.609219999998</v>
      </c>
      <c r="E22" s="168">
        <v>8016.4925699999994</v>
      </c>
      <c r="F22" s="236">
        <v>21</v>
      </c>
      <c r="G22" s="236">
        <v>11</v>
      </c>
      <c r="H22" s="236">
        <v>15</v>
      </c>
    </row>
    <row r="23" spans="1:8" ht="11" customHeight="1" x14ac:dyDescent="0.15">
      <c r="A23" s="111" t="s">
        <v>73</v>
      </c>
      <c r="B23" s="14" t="s">
        <v>340</v>
      </c>
      <c r="C23" s="168">
        <v>10893.638740000002</v>
      </c>
      <c r="D23" s="168">
        <v>10075.858210000002</v>
      </c>
      <c r="E23" s="168">
        <v>7840.8028100000001</v>
      </c>
      <c r="F23" s="236">
        <v>11</v>
      </c>
      <c r="G23" s="236">
        <v>14</v>
      </c>
      <c r="H23" s="236">
        <v>16</v>
      </c>
    </row>
    <row r="24" spans="1:8" ht="11" customHeight="1" x14ac:dyDescent="0.15">
      <c r="A24" s="111" t="s">
        <v>113</v>
      </c>
      <c r="B24" s="14" t="s">
        <v>344</v>
      </c>
      <c r="C24" s="168">
        <v>9578.0952899999993</v>
      </c>
      <c r="D24" s="168">
        <v>10626.37444</v>
      </c>
      <c r="E24" s="168">
        <v>7741.13933</v>
      </c>
      <c r="F24" s="236">
        <v>14</v>
      </c>
      <c r="G24" s="236">
        <v>13</v>
      </c>
      <c r="H24" s="236">
        <v>17</v>
      </c>
    </row>
    <row r="25" spans="1:8" ht="11" customHeight="1" x14ac:dyDescent="0.15">
      <c r="A25" s="111" t="s">
        <v>75</v>
      </c>
      <c r="B25" s="14" t="s">
        <v>425</v>
      </c>
      <c r="C25" s="168">
        <v>1093.9397999999999</v>
      </c>
      <c r="D25" s="168">
        <v>28518.429520000005</v>
      </c>
      <c r="E25" s="168">
        <v>7547.0086999999994</v>
      </c>
      <c r="F25" s="236">
        <v>85</v>
      </c>
      <c r="G25" s="236">
        <v>6</v>
      </c>
      <c r="H25" s="236">
        <v>18</v>
      </c>
    </row>
    <row r="26" spans="1:8" ht="11" customHeight="1" x14ac:dyDescent="0.15">
      <c r="A26" s="111" t="s">
        <v>106</v>
      </c>
      <c r="B26" s="14" t="s">
        <v>417</v>
      </c>
      <c r="C26" s="168">
        <v>10157.409849999991</v>
      </c>
      <c r="D26" s="168">
        <v>9140.0319600000003</v>
      </c>
      <c r="E26" s="168">
        <v>7418.1074599999965</v>
      </c>
      <c r="F26" s="236">
        <v>13</v>
      </c>
      <c r="G26" s="236">
        <v>19</v>
      </c>
      <c r="H26" s="236">
        <v>19</v>
      </c>
    </row>
    <row r="27" spans="1:8" ht="11" customHeight="1" x14ac:dyDescent="0.15">
      <c r="A27" s="111" t="s">
        <v>100</v>
      </c>
      <c r="B27" s="14" t="s">
        <v>418</v>
      </c>
      <c r="C27" s="168">
        <v>14409.993809999998</v>
      </c>
      <c r="D27" s="168">
        <v>13678.444989999996</v>
      </c>
      <c r="E27" s="168">
        <v>6585.3559299999997</v>
      </c>
      <c r="F27" s="236">
        <v>9</v>
      </c>
      <c r="G27" s="236">
        <v>9</v>
      </c>
      <c r="H27" s="236">
        <v>20</v>
      </c>
    </row>
    <row r="28" spans="1:8" ht="11" customHeight="1" x14ac:dyDescent="0.15">
      <c r="A28" s="111" t="s">
        <v>96</v>
      </c>
      <c r="B28" s="14" t="s">
        <v>414</v>
      </c>
      <c r="C28" s="168">
        <v>25.316379999999999</v>
      </c>
      <c r="D28" s="168">
        <v>288.69290000000001</v>
      </c>
      <c r="E28" s="168">
        <v>6432.1277300000002</v>
      </c>
      <c r="F28" s="236">
        <v>285</v>
      </c>
      <c r="G28" s="236">
        <v>153</v>
      </c>
      <c r="H28" s="236">
        <v>21</v>
      </c>
    </row>
    <row r="29" spans="1:8" ht="11" customHeight="1" x14ac:dyDescent="0.15">
      <c r="A29" s="111" t="s">
        <v>97</v>
      </c>
      <c r="B29" s="14" t="s">
        <v>341</v>
      </c>
      <c r="C29" s="168">
        <v>8989.5082500000044</v>
      </c>
      <c r="D29" s="168">
        <v>11159.945309999999</v>
      </c>
      <c r="E29" s="168">
        <v>5947.9413100000002</v>
      </c>
      <c r="F29" s="236">
        <v>16</v>
      </c>
      <c r="G29" s="236">
        <v>12</v>
      </c>
      <c r="H29" s="236">
        <v>22</v>
      </c>
    </row>
    <row r="30" spans="1:8" ht="11" customHeight="1" x14ac:dyDescent="0.15">
      <c r="A30" s="111" t="s">
        <v>144</v>
      </c>
      <c r="B30" s="14" t="s">
        <v>428</v>
      </c>
      <c r="C30" s="168">
        <v>2997.9554200000002</v>
      </c>
      <c r="D30" s="168">
        <v>5073.9896400000007</v>
      </c>
      <c r="E30" s="168">
        <v>5849.5032700000002</v>
      </c>
      <c r="F30" s="236">
        <v>36</v>
      </c>
      <c r="G30" s="236">
        <v>29</v>
      </c>
      <c r="H30" s="236">
        <v>23</v>
      </c>
    </row>
    <row r="31" spans="1:8" ht="11" customHeight="1" x14ac:dyDescent="0.15">
      <c r="A31" s="111" t="s">
        <v>99</v>
      </c>
      <c r="B31" s="14" t="s">
        <v>423</v>
      </c>
      <c r="C31" s="168">
        <v>7092.9129600000024</v>
      </c>
      <c r="D31" s="168">
        <v>9279.4750000000022</v>
      </c>
      <c r="E31" s="168">
        <v>5833.836409999999</v>
      </c>
      <c r="F31" s="236">
        <v>23</v>
      </c>
      <c r="G31" s="236">
        <v>18</v>
      </c>
      <c r="H31" s="236">
        <v>24</v>
      </c>
    </row>
    <row r="32" spans="1:8" ht="11" customHeight="1" x14ac:dyDescent="0.15">
      <c r="A32" s="111" t="s">
        <v>115</v>
      </c>
      <c r="B32" s="14" t="s">
        <v>345</v>
      </c>
      <c r="C32" s="168">
        <v>4661.5506999999998</v>
      </c>
      <c r="D32" s="168">
        <v>4793.8638800000008</v>
      </c>
      <c r="E32" s="168">
        <v>5666.2268100000001</v>
      </c>
      <c r="F32" s="236">
        <v>28</v>
      </c>
      <c r="G32" s="236">
        <v>32</v>
      </c>
      <c r="H32" s="236">
        <v>25</v>
      </c>
    </row>
    <row r="33" spans="1:8" ht="11" customHeight="1" x14ac:dyDescent="0.15">
      <c r="A33" s="111" t="s">
        <v>128</v>
      </c>
      <c r="B33" s="14" t="s">
        <v>362</v>
      </c>
      <c r="C33" s="168">
        <v>908.37349999999992</v>
      </c>
      <c r="D33" s="168">
        <v>2468.5137599999998</v>
      </c>
      <c r="E33" s="168">
        <v>5300.4263599999995</v>
      </c>
      <c r="F33" s="236">
        <v>93</v>
      </c>
      <c r="G33" s="236">
        <v>46</v>
      </c>
      <c r="H33" s="236">
        <v>26</v>
      </c>
    </row>
    <row r="34" spans="1:8" ht="11" customHeight="1" x14ac:dyDescent="0.15">
      <c r="A34" s="111" t="s">
        <v>215</v>
      </c>
      <c r="B34" s="14" t="s">
        <v>424</v>
      </c>
      <c r="C34" s="168">
        <v>8800.7940800000033</v>
      </c>
      <c r="D34" s="168">
        <v>7937.0337500000014</v>
      </c>
      <c r="E34" s="168">
        <v>5201.5497200000009</v>
      </c>
      <c r="F34" s="236">
        <v>17</v>
      </c>
      <c r="G34" s="236">
        <v>21</v>
      </c>
      <c r="H34" s="236">
        <v>27</v>
      </c>
    </row>
    <row r="35" spans="1:8" ht="11" customHeight="1" x14ac:dyDescent="0.15">
      <c r="A35" s="111" t="s">
        <v>219</v>
      </c>
      <c r="B35" s="14" t="s">
        <v>426</v>
      </c>
      <c r="C35" s="168">
        <v>2817.2832500000009</v>
      </c>
      <c r="D35" s="168">
        <v>4042.7658300000007</v>
      </c>
      <c r="E35" s="168">
        <v>4881.7719500000012</v>
      </c>
      <c r="F35" s="236">
        <v>37</v>
      </c>
      <c r="G35" s="236">
        <v>37</v>
      </c>
      <c r="H35" s="236">
        <v>28</v>
      </c>
    </row>
    <row r="36" spans="1:8" ht="11" customHeight="1" x14ac:dyDescent="0.15">
      <c r="A36" s="111" t="s">
        <v>102</v>
      </c>
      <c r="B36" s="14" t="s">
        <v>448</v>
      </c>
      <c r="C36" s="168">
        <v>7616.3235000000013</v>
      </c>
      <c r="D36" s="168">
        <v>6575.88742</v>
      </c>
      <c r="E36" s="168">
        <v>4637.0076399999989</v>
      </c>
      <c r="F36" s="236">
        <v>20</v>
      </c>
      <c r="G36" s="236">
        <v>23</v>
      </c>
      <c r="H36" s="236">
        <v>29</v>
      </c>
    </row>
    <row r="37" spans="1:8" ht="11" customHeight="1" x14ac:dyDescent="0.15">
      <c r="A37" s="111" t="s">
        <v>101</v>
      </c>
      <c r="B37" s="14" t="s">
        <v>656</v>
      </c>
      <c r="C37" s="168">
        <v>4179.0824000000002</v>
      </c>
      <c r="D37" s="168">
        <v>4935.9422099999992</v>
      </c>
      <c r="E37" s="168">
        <v>4568.2360099999996</v>
      </c>
      <c r="F37" s="236">
        <v>31</v>
      </c>
      <c r="G37" s="236">
        <v>30</v>
      </c>
      <c r="H37" s="236">
        <v>30</v>
      </c>
    </row>
    <row r="38" spans="1:8" ht="23" customHeight="1" x14ac:dyDescent="0.15">
      <c r="A38" s="111" t="s">
        <v>104</v>
      </c>
      <c r="B38" s="14" t="s">
        <v>419</v>
      </c>
      <c r="C38" s="168">
        <v>10329.797269999999</v>
      </c>
      <c r="D38" s="168">
        <v>9934.0824700000012</v>
      </c>
      <c r="E38" s="168">
        <v>4553.3412399999997</v>
      </c>
      <c r="F38" s="236">
        <v>12</v>
      </c>
      <c r="G38" s="236">
        <v>16</v>
      </c>
      <c r="H38" s="236">
        <v>31</v>
      </c>
    </row>
    <row r="39" spans="1:8" ht="11" customHeight="1" x14ac:dyDescent="0.15">
      <c r="A39" s="111" t="s">
        <v>116</v>
      </c>
      <c r="B39" s="14" t="s">
        <v>342</v>
      </c>
      <c r="C39" s="168">
        <v>5656.9843499999997</v>
      </c>
      <c r="D39" s="168">
        <v>6888.8493099999996</v>
      </c>
      <c r="E39" s="168">
        <v>4021.3348900000005</v>
      </c>
      <c r="F39" s="236">
        <v>25</v>
      </c>
      <c r="G39" s="236">
        <v>22</v>
      </c>
      <c r="H39" s="236">
        <v>32</v>
      </c>
    </row>
    <row r="40" spans="1:8" ht="11" customHeight="1" x14ac:dyDescent="0.15">
      <c r="A40" s="111" t="s">
        <v>112</v>
      </c>
      <c r="B40" s="14" t="s">
        <v>343</v>
      </c>
      <c r="C40" s="168">
        <v>4337.0006400000011</v>
      </c>
      <c r="D40" s="168">
        <v>4597.8932800000021</v>
      </c>
      <c r="E40" s="168">
        <v>3752.69488</v>
      </c>
      <c r="F40" s="236">
        <v>29</v>
      </c>
      <c r="G40" s="236">
        <v>33</v>
      </c>
      <c r="H40" s="236">
        <v>33</v>
      </c>
    </row>
    <row r="41" spans="1:8" ht="11" customHeight="1" x14ac:dyDescent="0.15">
      <c r="A41" s="111" t="s">
        <v>105</v>
      </c>
      <c r="B41" s="14" t="s">
        <v>347</v>
      </c>
      <c r="C41" s="168">
        <v>4891.0093000000006</v>
      </c>
      <c r="D41" s="168">
        <v>5788.6816400000007</v>
      </c>
      <c r="E41" s="168">
        <v>3736.7380599999997</v>
      </c>
      <c r="F41" s="236">
        <v>27</v>
      </c>
      <c r="G41" s="236">
        <v>24</v>
      </c>
      <c r="H41" s="236">
        <v>34</v>
      </c>
    </row>
    <row r="42" spans="1:8" ht="24" x14ac:dyDescent="0.15">
      <c r="A42" s="111" t="s">
        <v>118</v>
      </c>
      <c r="B42" s="14" t="s">
        <v>436</v>
      </c>
      <c r="C42" s="168">
        <v>3536.4998500000002</v>
      </c>
      <c r="D42" s="168">
        <v>3079.0758400000004</v>
      </c>
      <c r="E42" s="168">
        <v>3497.1795400000001</v>
      </c>
      <c r="F42" s="236">
        <v>35</v>
      </c>
      <c r="G42" s="236">
        <v>41</v>
      </c>
      <c r="H42" s="236">
        <v>35</v>
      </c>
    </row>
    <row r="43" spans="1:8" ht="11" customHeight="1" x14ac:dyDescent="0.15">
      <c r="A43" s="111" t="s">
        <v>277</v>
      </c>
      <c r="B43" s="14" t="s">
        <v>432</v>
      </c>
      <c r="C43" s="235">
        <v>4291.0386800000006</v>
      </c>
      <c r="D43" s="235">
        <v>4076.5713799999994</v>
      </c>
      <c r="E43" s="235">
        <v>3253.1754700000001</v>
      </c>
      <c r="F43" s="236">
        <v>30</v>
      </c>
      <c r="G43" s="236">
        <v>36</v>
      </c>
      <c r="H43" s="236">
        <v>36</v>
      </c>
    </row>
    <row r="44" spans="1:8" ht="23" customHeight="1" x14ac:dyDescent="0.15">
      <c r="A44" s="111" t="s">
        <v>202</v>
      </c>
      <c r="B44" s="14" t="s">
        <v>422</v>
      </c>
      <c r="C44" s="168">
        <v>5250.0804100000014</v>
      </c>
      <c r="D44" s="168">
        <v>5398.1868800000002</v>
      </c>
      <c r="E44" s="168">
        <v>3216.3064600000002</v>
      </c>
      <c r="F44" s="236">
        <v>26</v>
      </c>
      <c r="G44" s="236">
        <v>25</v>
      </c>
      <c r="H44" s="236">
        <v>37</v>
      </c>
    </row>
    <row r="45" spans="1:8" ht="23" customHeight="1" x14ac:dyDescent="0.15">
      <c r="A45" s="111" t="s">
        <v>107</v>
      </c>
      <c r="B45" s="14" t="s">
        <v>427</v>
      </c>
      <c r="C45" s="168">
        <v>2685.9418499999997</v>
      </c>
      <c r="D45" s="168">
        <v>2008.9123999999999</v>
      </c>
      <c r="E45" s="168">
        <v>3185.59915</v>
      </c>
      <c r="F45" s="236">
        <v>39</v>
      </c>
      <c r="G45" s="236">
        <v>52</v>
      </c>
      <c r="H45" s="236">
        <v>38</v>
      </c>
    </row>
    <row r="46" spans="1:8" ht="11" customHeight="1" x14ac:dyDescent="0.15">
      <c r="A46" s="111" t="s">
        <v>175</v>
      </c>
      <c r="B46" s="14" t="s">
        <v>441</v>
      </c>
      <c r="C46" s="168">
        <v>3862.9165999999996</v>
      </c>
      <c r="D46" s="168">
        <v>3124.0415399999997</v>
      </c>
      <c r="E46" s="168">
        <v>3111.3318899999999</v>
      </c>
      <c r="F46" s="236">
        <v>32</v>
      </c>
      <c r="G46" s="236">
        <v>40</v>
      </c>
      <c r="H46" s="236">
        <v>39</v>
      </c>
    </row>
    <row r="47" spans="1:8" ht="11" customHeight="1" x14ac:dyDescent="0.15">
      <c r="A47" s="111" t="s">
        <v>299</v>
      </c>
      <c r="B47" s="14" t="s">
        <v>444</v>
      </c>
      <c r="C47" s="168">
        <v>385.58964000000003</v>
      </c>
      <c r="D47" s="168">
        <v>1834.6666</v>
      </c>
      <c r="E47" s="168">
        <v>3003.0923199999997</v>
      </c>
      <c r="F47" s="236">
        <v>137</v>
      </c>
      <c r="G47" s="236">
        <v>55</v>
      </c>
      <c r="H47" s="236">
        <v>40</v>
      </c>
    </row>
    <row r="48" spans="1:8" ht="23" customHeight="1" x14ac:dyDescent="0.15">
      <c r="A48" s="111" t="s">
        <v>117</v>
      </c>
      <c r="B48" s="14" t="s">
        <v>659</v>
      </c>
      <c r="C48" s="168">
        <v>2177.5160299999998</v>
      </c>
      <c r="D48" s="168">
        <v>2811.8810899999999</v>
      </c>
      <c r="E48" s="168">
        <v>2901.9899500000006</v>
      </c>
      <c r="F48" s="236">
        <v>46</v>
      </c>
      <c r="G48" s="236">
        <v>43</v>
      </c>
      <c r="H48" s="236">
        <v>41</v>
      </c>
    </row>
    <row r="49" spans="1:8" ht="11" customHeight="1" x14ac:dyDescent="0.15">
      <c r="A49" s="111" t="s">
        <v>405</v>
      </c>
      <c r="B49" s="14" t="s">
        <v>429</v>
      </c>
      <c r="C49" s="168">
        <v>5835.4432000000006</v>
      </c>
      <c r="D49" s="168">
        <v>5239.1429699999999</v>
      </c>
      <c r="E49" s="168">
        <v>2875.75578</v>
      </c>
      <c r="F49" s="236">
        <v>24</v>
      </c>
      <c r="G49" s="236">
        <v>28</v>
      </c>
      <c r="H49" s="236">
        <v>42</v>
      </c>
    </row>
    <row r="50" spans="1:8" ht="11" customHeight="1" x14ac:dyDescent="0.15">
      <c r="A50" s="111" t="s">
        <v>407</v>
      </c>
      <c r="B50" s="14" t="s">
        <v>442</v>
      </c>
      <c r="C50" s="168">
        <v>1292.4310700000001</v>
      </c>
      <c r="D50" s="168">
        <v>1522.9515799999999</v>
      </c>
      <c r="E50" s="168">
        <v>2867.0272099999997</v>
      </c>
      <c r="F50" s="236">
        <v>68</v>
      </c>
      <c r="G50" s="236">
        <v>65</v>
      </c>
      <c r="H50" s="236">
        <v>43</v>
      </c>
    </row>
    <row r="51" spans="1:8" ht="11" customHeight="1" x14ac:dyDescent="0.15">
      <c r="A51" s="111" t="s">
        <v>114</v>
      </c>
      <c r="B51" s="14" t="s">
        <v>346</v>
      </c>
      <c r="C51" s="168">
        <v>3666.2298400000004</v>
      </c>
      <c r="D51" s="168">
        <v>3214.9469199999999</v>
      </c>
      <c r="E51" s="168">
        <v>2775.29736</v>
      </c>
      <c r="F51" s="236">
        <v>33</v>
      </c>
      <c r="G51" s="236">
        <v>39</v>
      </c>
      <c r="H51" s="236">
        <v>44</v>
      </c>
    </row>
    <row r="52" spans="1:8" ht="11" customHeight="1" x14ac:dyDescent="0.15">
      <c r="A52" s="111" t="s">
        <v>133</v>
      </c>
      <c r="B52" s="14" t="s">
        <v>438</v>
      </c>
      <c r="C52" s="168">
        <v>3547.2830200000003</v>
      </c>
      <c r="D52" s="168">
        <v>1410.51423</v>
      </c>
      <c r="E52" s="168">
        <v>2759.8616599999996</v>
      </c>
      <c r="F52" s="236">
        <v>34</v>
      </c>
      <c r="G52" s="236">
        <v>71</v>
      </c>
      <c r="H52" s="236">
        <v>45</v>
      </c>
    </row>
    <row r="53" spans="1:8" ht="11" customHeight="1" x14ac:dyDescent="0.15">
      <c r="A53" s="111" t="s">
        <v>110</v>
      </c>
      <c r="B53" s="14" t="s">
        <v>437</v>
      </c>
      <c r="C53" s="168">
        <v>2801.6801599999994</v>
      </c>
      <c r="D53" s="168">
        <v>2206.8282400000003</v>
      </c>
      <c r="E53" s="168">
        <v>2171.6712799999996</v>
      </c>
      <c r="F53" s="236">
        <v>38</v>
      </c>
      <c r="G53" s="236">
        <v>50</v>
      </c>
      <c r="H53" s="236">
        <v>46</v>
      </c>
    </row>
    <row r="54" spans="1:8" ht="11" customHeight="1" x14ac:dyDescent="0.15">
      <c r="A54" s="111" t="s">
        <v>135</v>
      </c>
      <c r="B54" s="14" t="s">
        <v>446</v>
      </c>
      <c r="C54" s="168">
        <v>2231.90868</v>
      </c>
      <c r="D54" s="168">
        <v>2925.8087299999997</v>
      </c>
      <c r="E54" s="168">
        <v>2157.75909</v>
      </c>
      <c r="F54" s="236">
        <v>44</v>
      </c>
      <c r="G54" s="236">
        <v>42</v>
      </c>
      <c r="H54" s="236">
        <v>47</v>
      </c>
    </row>
    <row r="55" spans="1:8" ht="11" customHeight="1" x14ac:dyDescent="0.15">
      <c r="A55" s="111" t="s">
        <v>308</v>
      </c>
      <c r="B55" s="14" t="s">
        <v>445</v>
      </c>
      <c r="C55" s="168">
        <v>1120.4482800000001</v>
      </c>
      <c r="D55" s="168">
        <v>1400.4785099999999</v>
      </c>
      <c r="E55" s="168">
        <v>2133.0369700000001</v>
      </c>
      <c r="F55" s="236">
        <v>82</v>
      </c>
      <c r="G55" s="236">
        <v>72</v>
      </c>
      <c r="H55" s="236">
        <v>48</v>
      </c>
    </row>
    <row r="56" spans="1:8" ht="23" customHeight="1" x14ac:dyDescent="0.15">
      <c r="A56" s="111" t="s">
        <v>314</v>
      </c>
      <c r="B56" s="14" t="s">
        <v>485</v>
      </c>
      <c r="C56" s="168">
        <v>1790.8503000000001</v>
      </c>
      <c r="D56" s="168">
        <v>1478.6931300000001</v>
      </c>
      <c r="E56" s="168">
        <v>2057.0765499999998</v>
      </c>
      <c r="F56" s="236">
        <v>52</v>
      </c>
      <c r="G56" s="236">
        <v>66</v>
      </c>
      <c r="H56" s="236">
        <v>49</v>
      </c>
    </row>
    <row r="57" spans="1:8" ht="11" customHeight="1" x14ac:dyDescent="0.15">
      <c r="A57" s="111" t="s">
        <v>131</v>
      </c>
      <c r="B57" s="14" t="s">
        <v>447</v>
      </c>
      <c r="C57" s="168">
        <v>1974.36554</v>
      </c>
      <c r="D57" s="168">
        <v>2756.5571500000001</v>
      </c>
      <c r="E57" s="168">
        <v>2025.8017299999999</v>
      </c>
      <c r="F57" s="236">
        <v>47</v>
      </c>
      <c r="G57" s="236">
        <v>45</v>
      </c>
      <c r="H57" s="236">
        <v>50</v>
      </c>
    </row>
    <row r="58" spans="1:8" ht="11" customHeight="1" x14ac:dyDescent="0.15">
      <c r="A58" s="111" t="s">
        <v>279</v>
      </c>
      <c r="B58" s="14" t="s">
        <v>354</v>
      </c>
      <c r="C58" s="168">
        <v>1320.1764700000001</v>
      </c>
      <c r="D58" s="168">
        <v>1268.8315600000001</v>
      </c>
      <c r="E58" s="168">
        <v>1942.4107400000003</v>
      </c>
      <c r="F58" s="236">
        <v>66</v>
      </c>
      <c r="G58" s="236">
        <v>77</v>
      </c>
      <c r="H58" s="236">
        <v>51</v>
      </c>
    </row>
    <row r="59" spans="1:8" ht="11" customHeight="1" x14ac:dyDescent="0.15">
      <c r="A59" s="111" t="s">
        <v>120</v>
      </c>
      <c r="B59" s="14" t="s">
        <v>433</v>
      </c>
      <c r="C59" s="168">
        <v>1741.2259900000001</v>
      </c>
      <c r="D59" s="168">
        <v>2364.0896199999997</v>
      </c>
      <c r="E59" s="168">
        <v>1928.2074699999998</v>
      </c>
      <c r="F59" s="236">
        <v>54</v>
      </c>
      <c r="G59" s="236">
        <v>48</v>
      </c>
      <c r="H59" s="236">
        <v>52</v>
      </c>
    </row>
    <row r="60" spans="1:8" ht="11" customHeight="1" x14ac:dyDescent="0.15">
      <c r="A60" s="111" t="s">
        <v>221</v>
      </c>
      <c r="B60" s="14" t="s">
        <v>357</v>
      </c>
      <c r="C60" s="168">
        <v>8202.3915800000013</v>
      </c>
      <c r="D60" s="168">
        <v>4860.6364199999989</v>
      </c>
      <c r="E60" s="168">
        <v>1794.2596699999999</v>
      </c>
      <c r="F60" s="236">
        <v>18</v>
      </c>
      <c r="G60" s="236">
        <v>31</v>
      </c>
      <c r="H60" s="236">
        <v>53</v>
      </c>
    </row>
    <row r="61" spans="1:8" x14ac:dyDescent="0.15">
      <c r="A61" s="66"/>
      <c r="B61" s="67"/>
      <c r="C61" s="68"/>
      <c r="D61" s="68"/>
      <c r="E61" s="68"/>
      <c r="F61" s="68"/>
      <c r="G61" s="68"/>
      <c r="H61" s="65" t="s">
        <v>26</v>
      </c>
    </row>
    <row r="62" spans="1:8" x14ac:dyDescent="0.15">
      <c r="A62" s="278" t="s">
        <v>646</v>
      </c>
      <c r="B62" s="278"/>
      <c r="C62" s="278"/>
      <c r="D62" s="278"/>
      <c r="E62" s="278"/>
      <c r="F62" s="278"/>
      <c r="G62" s="64"/>
      <c r="H62" s="64"/>
    </row>
    <row r="63" spans="1:8" ht="14" customHeight="1" x14ac:dyDescent="0.15">
      <c r="A63" s="288" t="s">
        <v>20</v>
      </c>
      <c r="B63" s="291" t="s">
        <v>21</v>
      </c>
      <c r="C63" s="296" t="s">
        <v>61</v>
      </c>
      <c r="D63" s="296"/>
      <c r="E63" s="296"/>
      <c r="F63" s="296" t="s">
        <v>19</v>
      </c>
      <c r="G63" s="296"/>
      <c r="H63" s="296"/>
    </row>
    <row r="64" spans="1:8" ht="11" customHeight="1" x14ac:dyDescent="0.15">
      <c r="A64" s="289"/>
      <c r="B64" s="292"/>
      <c r="C64" s="286" t="s">
        <v>598</v>
      </c>
      <c r="D64" s="286" t="s">
        <v>599</v>
      </c>
      <c r="E64" s="286" t="s">
        <v>600</v>
      </c>
      <c r="F64" s="286" t="s">
        <v>598</v>
      </c>
      <c r="G64" s="286" t="s">
        <v>599</v>
      </c>
      <c r="H64" s="286" t="s">
        <v>600</v>
      </c>
    </row>
    <row r="65" spans="1:8" ht="11" customHeight="1" x14ac:dyDescent="0.15">
      <c r="A65" s="290"/>
      <c r="B65" s="293"/>
      <c r="C65" s="287"/>
      <c r="D65" s="287"/>
      <c r="E65" s="287"/>
      <c r="F65" s="287"/>
      <c r="G65" s="287"/>
      <c r="H65" s="287"/>
    </row>
    <row r="66" spans="1:8" ht="4" customHeight="1" x14ac:dyDescent="0.15">
      <c r="A66" s="120"/>
      <c r="B66" s="121"/>
      <c r="C66" s="122"/>
      <c r="D66" s="122"/>
      <c r="E66" s="122"/>
      <c r="F66" s="122"/>
      <c r="G66" s="122"/>
      <c r="H66" s="122"/>
    </row>
    <row r="67" spans="1:8" ht="44" customHeight="1" x14ac:dyDescent="0.15">
      <c r="A67" s="111" t="s">
        <v>313</v>
      </c>
      <c r="B67" s="14" t="s">
        <v>457</v>
      </c>
      <c r="C67" s="168">
        <v>1154.2073399999999</v>
      </c>
      <c r="D67" s="168">
        <v>1937.0110300000001</v>
      </c>
      <c r="E67" s="168">
        <v>1719.4872599999999</v>
      </c>
      <c r="F67" s="236">
        <v>78</v>
      </c>
      <c r="G67" s="236">
        <v>54</v>
      </c>
      <c r="H67" s="236">
        <v>54</v>
      </c>
    </row>
    <row r="68" spans="1:8" ht="11" customHeight="1" x14ac:dyDescent="0.15">
      <c r="A68" s="111" t="s">
        <v>126</v>
      </c>
      <c r="B68" s="14" t="s">
        <v>539</v>
      </c>
      <c r="C68" s="235">
        <v>1205.43093</v>
      </c>
      <c r="D68" s="235">
        <v>1421.8613399999999</v>
      </c>
      <c r="E68" s="235">
        <v>1683.3107500000001</v>
      </c>
      <c r="F68" s="236">
        <v>74</v>
      </c>
      <c r="G68" s="236">
        <v>70</v>
      </c>
      <c r="H68" s="236">
        <v>55</v>
      </c>
    </row>
    <row r="69" spans="1:8" ht="11" customHeight="1" x14ac:dyDescent="0.15">
      <c r="A69" s="111" t="s">
        <v>276</v>
      </c>
      <c r="B69" s="14" t="s">
        <v>452</v>
      </c>
      <c r="C69" s="168">
        <v>1496.8932000000002</v>
      </c>
      <c r="D69" s="168">
        <v>1540.2468100000001</v>
      </c>
      <c r="E69" s="168">
        <v>1677.9943300000002</v>
      </c>
      <c r="F69" s="236">
        <v>60</v>
      </c>
      <c r="G69" s="236">
        <v>64</v>
      </c>
      <c r="H69" s="236">
        <v>56</v>
      </c>
    </row>
    <row r="70" spans="1:8" ht="11" customHeight="1" x14ac:dyDescent="0.15">
      <c r="A70" s="111" t="s">
        <v>119</v>
      </c>
      <c r="B70" s="14" t="s">
        <v>352</v>
      </c>
      <c r="C70" s="168">
        <v>1949.05279</v>
      </c>
      <c r="D70" s="168">
        <v>1831.9795000000001</v>
      </c>
      <c r="E70" s="168">
        <v>1587.7398399999997</v>
      </c>
      <c r="F70" s="236">
        <v>48</v>
      </c>
      <c r="G70" s="236">
        <v>56</v>
      </c>
      <c r="H70" s="236">
        <v>57</v>
      </c>
    </row>
    <row r="71" spans="1:8" ht="11" customHeight="1" x14ac:dyDescent="0.15">
      <c r="A71" s="111" t="s">
        <v>406</v>
      </c>
      <c r="B71" s="14" t="s">
        <v>435</v>
      </c>
      <c r="C71" s="168">
        <v>2269.07663</v>
      </c>
      <c r="D71" s="168">
        <v>3843.4044400000002</v>
      </c>
      <c r="E71" s="168">
        <v>1566.1879400000003</v>
      </c>
      <c r="F71" s="236">
        <v>42</v>
      </c>
      <c r="G71" s="236">
        <v>38</v>
      </c>
      <c r="H71" s="236">
        <v>58</v>
      </c>
    </row>
    <row r="72" spans="1:8" ht="11" customHeight="1" x14ac:dyDescent="0.15">
      <c r="A72" s="111" t="s">
        <v>294</v>
      </c>
      <c r="B72" s="14" t="s">
        <v>450</v>
      </c>
      <c r="C72" s="168">
        <v>1436.2605800000001</v>
      </c>
      <c r="D72" s="168">
        <v>2771.4433899999999</v>
      </c>
      <c r="E72" s="168">
        <v>1491.3427799999999</v>
      </c>
      <c r="F72" s="236">
        <v>61</v>
      </c>
      <c r="G72" s="236">
        <v>44</v>
      </c>
      <c r="H72" s="236">
        <v>59</v>
      </c>
    </row>
    <row r="73" spans="1:8" ht="11" customHeight="1" x14ac:dyDescent="0.15">
      <c r="A73" s="111" t="s">
        <v>140</v>
      </c>
      <c r="B73" s="14" t="s">
        <v>538</v>
      </c>
      <c r="C73" s="168">
        <v>1544.4854700000001</v>
      </c>
      <c r="D73" s="168">
        <v>1542.5227999999997</v>
      </c>
      <c r="E73" s="168">
        <v>1380.1928499999999</v>
      </c>
      <c r="F73" s="236">
        <v>58</v>
      </c>
      <c r="G73" s="236">
        <v>63</v>
      </c>
      <c r="H73" s="236">
        <v>60</v>
      </c>
    </row>
    <row r="74" spans="1:8" ht="23" customHeight="1" x14ac:dyDescent="0.15">
      <c r="A74" s="111" t="s">
        <v>139</v>
      </c>
      <c r="B74" s="14" t="s">
        <v>455</v>
      </c>
      <c r="C74" s="168">
        <v>1226.84024</v>
      </c>
      <c r="D74" s="168">
        <v>931.72028</v>
      </c>
      <c r="E74" s="168">
        <v>1380.11151</v>
      </c>
      <c r="F74" s="236">
        <v>72</v>
      </c>
      <c r="G74" s="236">
        <v>87</v>
      </c>
      <c r="H74" s="236">
        <v>61</v>
      </c>
    </row>
    <row r="75" spans="1:8" ht="11" customHeight="1" x14ac:dyDescent="0.15">
      <c r="A75" s="111" t="s">
        <v>125</v>
      </c>
      <c r="B75" s="14" t="s">
        <v>443</v>
      </c>
      <c r="C75" s="168">
        <v>1204.9149499999999</v>
      </c>
      <c r="D75" s="168">
        <v>978.09786999999994</v>
      </c>
      <c r="E75" s="168">
        <v>1361.39068</v>
      </c>
      <c r="F75" s="236">
        <v>75</v>
      </c>
      <c r="G75" s="236">
        <v>84</v>
      </c>
      <c r="H75" s="236">
        <v>62</v>
      </c>
    </row>
    <row r="76" spans="1:8" ht="11" customHeight="1" x14ac:dyDescent="0.15">
      <c r="A76" s="111" t="s">
        <v>122</v>
      </c>
      <c r="B76" s="14" t="s">
        <v>430</v>
      </c>
      <c r="C76" s="168">
        <v>1730.5369099999998</v>
      </c>
      <c r="D76" s="168">
        <v>1560.5548099999999</v>
      </c>
      <c r="E76" s="168">
        <v>1354.5062600000001</v>
      </c>
      <c r="F76" s="236">
        <v>55</v>
      </c>
      <c r="G76" s="236">
        <v>62</v>
      </c>
      <c r="H76" s="236">
        <v>63</v>
      </c>
    </row>
    <row r="77" spans="1:8" ht="11" customHeight="1" x14ac:dyDescent="0.15">
      <c r="A77" s="111" t="s">
        <v>137</v>
      </c>
      <c r="B77" s="14" t="s">
        <v>660</v>
      </c>
      <c r="C77" s="168">
        <v>1593.9758299999996</v>
      </c>
      <c r="D77" s="168">
        <v>1477.6847999999998</v>
      </c>
      <c r="E77" s="168">
        <v>1337.5799399999999</v>
      </c>
      <c r="F77" s="236">
        <v>56</v>
      </c>
      <c r="G77" s="236">
        <v>67</v>
      </c>
      <c r="H77" s="236">
        <v>64</v>
      </c>
    </row>
    <row r="78" spans="1:8" ht="11" customHeight="1" x14ac:dyDescent="0.15">
      <c r="A78" s="111" t="s">
        <v>141</v>
      </c>
      <c r="B78" s="14" t="s">
        <v>661</v>
      </c>
      <c r="C78" s="168">
        <v>1229.9569099999999</v>
      </c>
      <c r="D78" s="168">
        <v>1382.9975100000001</v>
      </c>
      <c r="E78" s="168">
        <v>1325.72579</v>
      </c>
      <c r="F78" s="236">
        <v>71</v>
      </c>
      <c r="G78" s="236">
        <v>74</v>
      </c>
      <c r="H78" s="236">
        <v>65</v>
      </c>
    </row>
    <row r="79" spans="1:8" ht="23" customHeight="1" x14ac:dyDescent="0.15">
      <c r="A79" s="111" t="s">
        <v>174</v>
      </c>
      <c r="B79" s="14" t="s">
        <v>456</v>
      </c>
      <c r="C79" s="168">
        <v>2328.6400000000003</v>
      </c>
      <c r="D79" s="168">
        <v>1678.6084699999999</v>
      </c>
      <c r="E79" s="168">
        <v>1297.8198200000004</v>
      </c>
      <c r="F79" s="236">
        <v>40</v>
      </c>
      <c r="G79" s="236">
        <v>60</v>
      </c>
      <c r="H79" s="236">
        <v>66</v>
      </c>
    </row>
    <row r="80" spans="1:8" ht="11" customHeight="1" x14ac:dyDescent="0.15">
      <c r="A80" s="111" t="s">
        <v>123</v>
      </c>
      <c r="B80" s="14" t="s">
        <v>361</v>
      </c>
      <c r="C80" s="168">
        <v>2225.1548600000001</v>
      </c>
      <c r="D80" s="168">
        <v>1979.9552800000006</v>
      </c>
      <c r="E80" s="168">
        <v>1287.5698800000002</v>
      </c>
      <c r="F80" s="236">
        <v>45</v>
      </c>
      <c r="G80" s="236">
        <v>53</v>
      </c>
      <c r="H80" s="236">
        <v>67</v>
      </c>
    </row>
    <row r="81" spans="1:8" ht="11" customHeight="1" x14ac:dyDescent="0.15">
      <c r="A81" s="111" t="s">
        <v>129</v>
      </c>
      <c r="B81" s="14" t="s">
        <v>348</v>
      </c>
      <c r="C81" s="168">
        <v>1397.7317999999998</v>
      </c>
      <c r="D81" s="168">
        <v>1462.9160299999996</v>
      </c>
      <c r="E81" s="168">
        <v>1243.7857800000004</v>
      </c>
      <c r="F81" s="236">
        <v>63</v>
      </c>
      <c r="G81" s="236">
        <v>68</v>
      </c>
      <c r="H81" s="236">
        <v>68</v>
      </c>
    </row>
    <row r="82" spans="1:8" ht="11" customHeight="1" x14ac:dyDescent="0.15">
      <c r="A82" s="111" t="s">
        <v>111</v>
      </c>
      <c r="B82" s="14" t="s">
        <v>349</v>
      </c>
      <c r="C82" s="168">
        <v>2256.7674199999997</v>
      </c>
      <c r="D82" s="168">
        <v>4336.2762499999999</v>
      </c>
      <c r="E82" s="168">
        <v>1218.7217499999999</v>
      </c>
      <c r="F82" s="236">
        <v>43</v>
      </c>
      <c r="G82" s="236">
        <v>35</v>
      </c>
      <c r="H82" s="236">
        <v>69</v>
      </c>
    </row>
    <row r="83" spans="1:8" ht="11" customHeight="1" x14ac:dyDescent="0.15">
      <c r="A83" s="111" t="s">
        <v>146</v>
      </c>
      <c r="B83" s="14" t="s">
        <v>459</v>
      </c>
      <c r="C83" s="168">
        <v>930.3744200000001</v>
      </c>
      <c r="D83" s="168">
        <v>994.88447000000019</v>
      </c>
      <c r="E83" s="168">
        <v>1177.1891799999999</v>
      </c>
      <c r="F83" s="236">
        <v>90</v>
      </c>
      <c r="G83" s="236">
        <v>83</v>
      </c>
      <c r="H83" s="236">
        <v>70</v>
      </c>
    </row>
    <row r="84" spans="1:8" ht="11" customHeight="1" x14ac:dyDescent="0.15">
      <c r="A84" s="111" t="s">
        <v>275</v>
      </c>
      <c r="B84" s="14" t="s">
        <v>440</v>
      </c>
      <c r="C84" s="168">
        <v>1817.6985499999998</v>
      </c>
      <c r="D84" s="168">
        <v>1744.6316399999996</v>
      </c>
      <c r="E84" s="168">
        <v>1160.229</v>
      </c>
      <c r="F84" s="236">
        <v>50</v>
      </c>
      <c r="G84" s="236">
        <v>58</v>
      </c>
      <c r="H84" s="236">
        <v>71</v>
      </c>
    </row>
    <row r="85" spans="1:8" ht="11" customHeight="1" x14ac:dyDescent="0.15">
      <c r="A85" s="111" t="s">
        <v>130</v>
      </c>
      <c r="B85" s="14" t="s">
        <v>421</v>
      </c>
      <c r="C85" s="168">
        <v>2299.6114000000002</v>
      </c>
      <c r="D85" s="168">
        <v>2012.5797600000001</v>
      </c>
      <c r="E85" s="168">
        <v>1140.7633499999999</v>
      </c>
      <c r="F85" s="236">
        <v>41</v>
      </c>
      <c r="G85" s="236">
        <v>51</v>
      </c>
      <c r="H85" s="236">
        <v>72</v>
      </c>
    </row>
    <row r="86" spans="1:8" ht="11" customHeight="1" x14ac:dyDescent="0.15">
      <c r="A86" s="111" t="s">
        <v>127</v>
      </c>
      <c r="B86" s="14" t="s">
        <v>462</v>
      </c>
      <c r="C86" s="168">
        <v>1558.0486599999999</v>
      </c>
      <c r="D86" s="168">
        <v>1357.6986800000002</v>
      </c>
      <c r="E86" s="168">
        <v>1091.7791899999997</v>
      </c>
      <c r="F86" s="236">
        <v>57</v>
      </c>
      <c r="G86" s="236">
        <v>75</v>
      </c>
      <c r="H86" s="236">
        <v>73</v>
      </c>
    </row>
    <row r="87" spans="1:8" ht="11" customHeight="1" x14ac:dyDescent="0.15">
      <c r="A87" s="111" t="s">
        <v>223</v>
      </c>
      <c r="B87" s="14" t="s">
        <v>353</v>
      </c>
      <c r="C87" s="168">
        <v>764.68714</v>
      </c>
      <c r="D87" s="168">
        <v>689.04219000000001</v>
      </c>
      <c r="E87" s="168">
        <v>1029.7810099999999</v>
      </c>
      <c r="F87" s="236">
        <v>100</v>
      </c>
      <c r="G87" s="236">
        <v>103</v>
      </c>
      <c r="H87" s="236">
        <v>74</v>
      </c>
    </row>
    <row r="88" spans="1:8" ht="11" customHeight="1" x14ac:dyDescent="0.15">
      <c r="A88" s="111" t="s">
        <v>330</v>
      </c>
      <c r="B88" s="14" t="s">
        <v>540</v>
      </c>
      <c r="C88" s="168">
        <v>1411.4744200000002</v>
      </c>
      <c r="D88" s="168">
        <v>1686.4702300000001</v>
      </c>
      <c r="E88" s="168">
        <v>1027.5204900000001</v>
      </c>
      <c r="F88" s="236">
        <v>62</v>
      </c>
      <c r="G88" s="236">
        <v>59</v>
      </c>
      <c r="H88" s="236">
        <v>75</v>
      </c>
    </row>
    <row r="89" spans="1:8" ht="11" customHeight="1" x14ac:dyDescent="0.15">
      <c r="A89" s="111" t="s">
        <v>176</v>
      </c>
      <c r="B89" s="14" t="s">
        <v>470</v>
      </c>
      <c r="C89" s="168">
        <v>1011.6164000000001</v>
      </c>
      <c r="D89" s="168">
        <v>1012.0208799999999</v>
      </c>
      <c r="E89" s="168">
        <v>958.4666400000001</v>
      </c>
      <c r="F89" s="236">
        <v>87</v>
      </c>
      <c r="G89" s="236">
        <v>82</v>
      </c>
      <c r="H89" s="236">
        <v>76</v>
      </c>
    </row>
    <row r="90" spans="1:8" ht="11" customHeight="1" x14ac:dyDescent="0.15">
      <c r="A90" s="111" t="s">
        <v>210</v>
      </c>
      <c r="B90" s="14" t="s">
        <v>467</v>
      </c>
      <c r="C90" s="168">
        <v>516.83882000000006</v>
      </c>
      <c r="D90" s="168">
        <v>642.32010000000002</v>
      </c>
      <c r="E90" s="168">
        <v>895.45407999999986</v>
      </c>
      <c r="F90" s="236">
        <v>121</v>
      </c>
      <c r="G90" s="236">
        <v>108</v>
      </c>
      <c r="H90" s="236">
        <v>77</v>
      </c>
    </row>
    <row r="91" spans="1:8" ht="23" customHeight="1" x14ac:dyDescent="0.15">
      <c r="A91" s="111" t="s">
        <v>108</v>
      </c>
      <c r="B91" s="14" t="s">
        <v>431</v>
      </c>
      <c r="C91" s="168">
        <v>8020.0654599999998</v>
      </c>
      <c r="D91" s="168">
        <v>2328.8005199999998</v>
      </c>
      <c r="E91" s="168">
        <v>853.0086</v>
      </c>
      <c r="F91" s="236">
        <v>19</v>
      </c>
      <c r="G91" s="236">
        <v>49</v>
      </c>
      <c r="H91" s="236">
        <v>78</v>
      </c>
    </row>
    <row r="92" spans="1:8" ht="23" customHeight="1" x14ac:dyDescent="0.15">
      <c r="A92" s="111" t="s">
        <v>134</v>
      </c>
      <c r="B92" s="14" t="s">
        <v>454</v>
      </c>
      <c r="C92" s="168">
        <v>1161.71913</v>
      </c>
      <c r="D92" s="168">
        <v>1157.61616</v>
      </c>
      <c r="E92" s="168">
        <v>828.79794000000004</v>
      </c>
      <c r="F92" s="236">
        <v>77</v>
      </c>
      <c r="G92" s="236">
        <v>78</v>
      </c>
      <c r="H92" s="236">
        <v>79</v>
      </c>
    </row>
    <row r="93" spans="1:8" ht="23" customHeight="1" x14ac:dyDescent="0.15">
      <c r="A93" s="111" t="s">
        <v>165</v>
      </c>
      <c r="B93" s="14" t="s">
        <v>471</v>
      </c>
      <c r="C93" s="168">
        <v>1281.9482499999999</v>
      </c>
      <c r="D93" s="168">
        <v>664.42218000000003</v>
      </c>
      <c r="E93" s="168">
        <v>821.51464999999996</v>
      </c>
      <c r="F93" s="236">
        <v>69</v>
      </c>
      <c r="G93" s="236">
        <v>106</v>
      </c>
      <c r="H93" s="236">
        <v>80</v>
      </c>
    </row>
    <row r="94" spans="1:8" ht="11" customHeight="1" x14ac:dyDescent="0.15">
      <c r="A94" s="111" t="s">
        <v>319</v>
      </c>
      <c r="B94" s="14" t="s">
        <v>387</v>
      </c>
      <c r="C94" s="168">
        <v>1122.5118299999999</v>
      </c>
      <c r="D94" s="168">
        <v>584.15511000000004</v>
      </c>
      <c r="E94" s="168">
        <v>799.52519999999993</v>
      </c>
      <c r="F94" s="236">
        <v>81</v>
      </c>
      <c r="G94" s="236">
        <v>111</v>
      </c>
      <c r="H94" s="236">
        <v>81</v>
      </c>
    </row>
    <row r="95" spans="1:8" ht="11" customHeight="1" x14ac:dyDescent="0.15">
      <c r="A95" s="111" t="s">
        <v>307</v>
      </c>
      <c r="B95" s="14" t="s">
        <v>434</v>
      </c>
      <c r="C95" s="168">
        <v>1162.87546</v>
      </c>
      <c r="D95" s="168">
        <v>286.99288000000001</v>
      </c>
      <c r="E95" s="168">
        <v>774.75263000000007</v>
      </c>
      <c r="F95" s="236">
        <v>76</v>
      </c>
      <c r="G95" s="236">
        <v>154</v>
      </c>
      <c r="H95" s="236">
        <v>82</v>
      </c>
    </row>
    <row r="96" spans="1:8" ht="23" customHeight="1" x14ac:dyDescent="0.15">
      <c r="A96" s="111" t="s">
        <v>321</v>
      </c>
      <c r="B96" s="14" t="s">
        <v>553</v>
      </c>
      <c r="C96" s="168">
        <v>0.32207999999999998</v>
      </c>
      <c r="D96" s="168">
        <v>260.33629999999999</v>
      </c>
      <c r="E96" s="168">
        <v>756.00460999999996</v>
      </c>
      <c r="F96" s="236">
        <v>431</v>
      </c>
      <c r="G96" s="236">
        <v>159</v>
      </c>
      <c r="H96" s="236">
        <v>83</v>
      </c>
    </row>
    <row r="97" spans="1:8" ht="11" customHeight="1" x14ac:dyDescent="0.15">
      <c r="A97" s="111" t="s">
        <v>331</v>
      </c>
      <c r="B97" s="14" t="s">
        <v>545</v>
      </c>
      <c r="C97" s="168">
        <v>535.72861999999998</v>
      </c>
      <c r="D97" s="168">
        <v>432.45627000000002</v>
      </c>
      <c r="E97" s="168">
        <v>733.23524999999995</v>
      </c>
      <c r="F97" s="236">
        <v>119</v>
      </c>
      <c r="G97" s="236">
        <v>125</v>
      </c>
      <c r="H97" s="236">
        <v>84</v>
      </c>
    </row>
    <row r="98" spans="1:8" ht="11" customHeight="1" x14ac:dyDescent="0.15">
      <c r="A98" s="111" t="s">
        <v>38</v>
      </c>
      <c r="B98" s="14" t="s">
        <v>550</v>
      </c>
      <c r="C98" s="168">
        <v>404.11454999999995</v>
      </c>
      <c r="D98" s="168">
        <v>555.13486</v>
      </c>
      <c r="E98" s="168">
        <v>731.34996999999998</v>
      </c>
      <c r="F98" s="236">
        <v>132</v>
      </c>
      <c r="G98" s="236">
        <v>117</v>
      </c>
      <c r="H98" s="236">
        <v>85</v>
      </c>
    </row>
    <row r="99" spans="1:8" ht="11" customHeight="1" x14ac:dyDescent="0.15">
      <c r="A99" s="111" t="s">
        <v>124</v>
      </c>
      <c r="B99" s="14" t="s">
        <v>449</v>
      </c>
      <c r="C99" s="168">
        <v>1832.5952999999997</v>
      </c>
      <c r="D99" s="168">
        <v>2447.8475800000001</v>
      </c>
      <c r="E99" s="168">
        <v>694.90226999999982</v>
      </c>
      <c r="F99" s="236">
        <v>49</v>
      </c>
      <c r="G99" s="236">
        <v>47</v>
      </c>
      <c r="H99" s="236">
        <v>86</v>
      </c>
    </row>
    <row r="100" spans="1:8" ht="11" customHeight="1" x14ac:dyDescent="0.15">
      <c r="A100" s="111" t="s">
        <v>297</v>
      </c>
      <c r="B100" s="14" t="s">
        <v>388</v>
      </c>
      <c r="C100" s="204" t="s">
        <v>641</v>
      </c>
      <c r="D100" s="235">
        <v>60.254359999999998</v>
      </c>
      <c r="E100" s="235">
        <v>693.15423999999996</v>
      </c>
      <c r="F100" s="204" t="s">
        <v>641</v>
      </c>
      <c r="G100" s="236">
        <v>236</v>
      </c>
      <c r="H100" s="236">
        <v>87</v>
      </c>
    </row>
    <row r="101" spans="1:8" ht="11" customHeight="1" x14ac:dyDescent="0.15">
      <c r="A101" s="111" t="s">
        <v>303</v>
      </c>
      <c r="B101" s="14" t="s">
        <v>356</v>
      </c>
      <c r="C101" s="168">
        <v>914.67322999999999</v>
      </c>
      <c r="D101" s="168">
        <v>674.48012999999992</v>
      </c>
      <c r="E101" s="168">
        <v>690.58461</v>
      </c>
      <c r="F101" s="236">
        <v>91</v>
      </c>
      <c r="G101" s="236">
        <v>105</v>
      </c>
      <c r="H101" s="236">
        <v>88</v>
      </c>
    </row>
    <row r="102" spans="1:8" ht="11" customHeight="1" x14ac:dyDescent="0.15">
      <c r="A102" s="111" t="s">
        <v>217</v>
      </c>
      <c r="B102" s="14" t="s">
        <v>460</v>
      </c>
      <c r="C102" s="168">
        <v>793.52604000000008</v>
      </c>
      <c r="D102" s="168">
        <v>732.48484999999994</v>
      </c>
      <c r="E102" s="168">
        <v>675.82423000000006</v>
      </c>
      <c r="F102" s="236">
        <v>99</v>
      </c>
      <c r="G102" s="236">
        <v>98</v>
      </c>
      <c r="H102" s="236">
        <v>89</v>
      </c>
    </row>
    <row r="103" spans="1:8" ht="23" customHeight="1" x14ac:dyDescent="0.15">
      <c r="A103" s="111" t="s">
        <v>218</v>
      </c>
      <c r="B103" s="14" t="s">
        <v>451</v>
      </c>
      <c r="C103" s="168">
        <v>712.69378000000006</v>
      </c>
      <c r="D103" s="168">
        <v>159.56563</v>
      </c>
      <c r="E103" s="168">
        <v>657.16121999999996</v>
      </c>
      <c r="F103" s="236">
        <v>104</v>
      </c>
      <c r="G103" s="236">
        <v>186</v>
      </c>
      <c r="H103" s="236">
        <v>90</v>
      </c>
    </row>
    <row r="104" spans="1:8" ht="11" customHeight="1" x14ac:dyDescent="0.15">
      <c r="A104" s="109" t="s">
        <v>309</v>
      </c>
      <c r="B104" s="14" t="s">
        <v>468</v>
      </c>
      <c r="C104" s="168">
        <v>156.48184000000001</v>
      </c>
      <c r="D104" s="204" t="s">
        <v>641</v>
      </c>
      <c r="E104" s="168">
        <v>654.38264000000004</v>
      </c>
      <c r="F104" s="236">
        <v>178</v>
      </c>
      <c r="G104" s="204" t="s">
        <v>641</v>
      </c>
      <c r="H104" s="236">
        <v>91</v>
      </c>
    </row>
    <row r="105" spans="1:8" ht="11" customHeight="1" x14ac:dyDescent="0.15">
      <c r="A105" s="109" t="s">
        <v>304</v>
      </c>
      <c r="B105" s="14" t="s">
        <v>466</v>
      </c>
      <c r="C105" s="168">
        <v>802.58214999999984</v>
      </c>
      <c r="D105" s="168">
        <v>866.87777999999992</v>
      </c>
      <c r="E105" s="168">
        <v>645.72923000000003</v>
      </c>
      <c r="F105" s="236">
        <v>98</v>
      </c>
      <c r="G105" s="236">
        <v>92</v>
      </c>
      <c r="H105" s="236">
        <v>92</v>
      </c>
    </row>
    <row r="106" spans="1:8" ht="11" customHeight="1" x14ac:dyDescent="0.15">
      <c r="A106" s="109" t="s">
        <v>145</v>
      </c>
      <c r="B106" s="14" t="s">
        <v>359</v>
      </c>
      <c r="C106" s="168">
        <v>840.27519000000018</v>
      </c>
      <c r="D106" s="168">
        <v>844.10633999999993</v>
      </c>
      <c r="E106" s="168">
        <v>614.10421000000008</v>
      </c>
      <c r="F106" s="236">
        <v>96</v>
      </c>
      <c r="G106" s="236">
        <v>93</v>
      </c>
      <c r="H106" s="236">
        <v>93</v>
      </c>
    </row>
    <row r="107" spans="1:8" ht="24" x14ac:dyDescent="0.15">
      <c r="A107" s="109" t="s">
        <v>316</v>
      </c>
      <c r="B107" s="14" t="s">
        <v>480</v>
      </c>
      <c r="C107" s="168">
        <v>1112.7680499999999</v>
      </c>
      <c r="D107" s="168">
        <v>882.85784000000012</v>
      </c>
      <c r="E107" s="168">
        <v>590.18831000000011</v>
      </c>
      <c r="F107" s="236">
        <v>84</v>
      </c>
      <c r="G107" s="236">
        <v>90</v>
      </c>
      <c r="H107" s="236">
        <v>94</v>
      </c>
    </row>
    <row r="108" spans="1:8" ht="11" customHeight="1" x14ac:dyDescent="0.15">
      <c r="A108" s="111" t="s">
        <v>293</v>
      </c>
      <c r="B108" s="14" t="s">
        <v>544</v>
      </c>
      <c r="C108" s="168">
        <v>576.63711000000001</v>
      </c>
      <c r="D108" s="168">
        <v>160.13693000000004</v>
      </c>
      <c r="E108" s="168">
        <v>585.40782000000002</v>
      </c>
      <c r="F108" s="236">
        <v>114</v>
      </c>
      <c r="G108" s="236">
        <v>185</v>
      </c>
      <c r="H108" s="236">
        <v>95</v>
      </c>
    </row>
    <row r="109" spans="1:8" ht="11" customHeight="1" x14ac:dyDescent="0.15">
      <c r="A109" s="111" t="s">
        <v>143</v>
      </c>
      <c r="B109" s="14" t="s">
        <v>458</v>
      </c>
      <c r="C109" s="168">
        <v>712.98667999999986</v>
      </c>
      <c r="D109" s="168">
        <v>1077.3994600000001</v>
      </c>
      <c r="E109" s="168">
        <v>577.63964999999996</v>
      </c>
      <c r="F109" s="236">
        <v>103</v>
      </c>
      <c r="G109" s="236">
        <v>81</v>
      </c>
      <c r="H109" s="236">
        <v>96</v>
      </c>
    </row>
    <row r="110" spans="1:8" ht="11" customHeight="1" x14ac:dyDescent="0.15">
      <c r="A110" s="111" t="s">
        <v>283</v>
      </c>
      <c r="B110" s="14" t="s">
        <v>377</v>
      </c>
      <c r="C110" s="168">
        <v>893.17043000000001</v>
      </c>
      <c r="D110" s="168">
        <v>715.29016000000001</v>
      </c>
      <c r="E110" s="168">
        <v>577.62848000000008</v>
      </c>
      <c r="F110" s="236">
        <v>94</v>
      </c>
      <c r="G110" s="236">
        <v>101</v>
      </c>
      <c r="H110" s="236">
        <v>97</v>
      </c>
    </row>
    <row r="111" spans="1:8" ht="44" customHeight="1" x14ac:dyDescent="0.15">
      <c r="A111" s="111" t="s">
        <v>281</v>
      </c>
      <c r="B111" s="14" t="s">
        <v>657</v>
      </c>
      <c r="C111" s="168">
        <v>700.61691999999994</v>
      </c>
      <c r="D111" s="168">
        <v>919.6929200000003</v>
      </c>
      <c r="E111" s="168">
        <v>567.77456000000006</v>
      </c>
      <c r="F111" s="236">
        <v>108</v>
      </c>
      <c r="G111" s="236">
        <v>89</v>
      </c>
      <c r="H111" s="236">
        <v>98</v>
      </c>
    </row>
    <row r="112" spans="1:8" ht="11" customHeight="1" x14ac:dyDescent="0.15">
      <c r="A112" s="111" t="s">
        <v>300</v>
      </c>
      <c r="B112" s="14" t="s">
        <v>658</v>
      </c>
      <c r="C112" s="168">
        <v>947.88042000000007</v>
      </c>
      <c r="D112" s="168">
        <v>566.53476000000001</v>
      </c>
      <c r="E112" s="168">
        <v>566.13023999999996</v>
      </c>
      <c r="F112" s="236">
        <v>89</v>
      </c>
      <c r="G112" s="236">
        <v>114</v>
      </c>
      <c r="H112" s="236">
        <v>99</v>
      </c>
    </row>
    <row r="113" spans="1:8" ht="11" customHeight="1" x14ac:dyDescent="0.15">
      <c r="A113" s="111" t="s">
        <v>255</v>
      </c>
      <c r="B113" s="14" t="s">
        <v>358</v>
      </c>
      <c r="C113" s="168">
        <v>757.76017999999999</v>
      </c>
      <c r="D113" s="168">
        <v>267.26576</v>
      </c>
      <c r="E113" s="168">
        <v>561.02626999999995</v>
      </c>
      <c r="F113" s="236">
        <v>101</v>
      </c>
      <c r="G113" s="236">
        <v>156</v>
      </c>
      <c r="H113" s="236">
        <v>100</v>
      </c>
    </row>
    <row r="114" spans="1:8" ht="11" customHeight="1" x14ac:dyDescent="0.15">
      <c r="A114" s="149"/>
      <c r="B114" s="187" t="s">
        <v>22</v>
      </c>
      <c r="C114" s="169">
        <v>52203.334069999961</v>
      </c>
      <c r="D114" s="169">
        <v>58073.280719999988</v>
      </c>
      <c r="E114" s="169">
        <v>30630.28366999999</v>
      </c>
      <c r="F114" s="239"/>
      <c r="G114" s="239"/>
      <c r="H114" s="239"/>
    </row>
    <row r="115" spans="1:8" ht="8" customHeight="1" x14ac:dyDescent="0.15">
      <c r="A115" s="9" t="s">
        <v>48</v>
      </c>
      <c r="B115" s="38"/>
      <c r="C115" s="22"/>
      <c r="D115" s="22"/>
      <c r="E115" s="22"/>
      <c r="F115" s="22"/>
      <c r="G115" s="22"/>
      <c r="H115" s="22"/>
    </row>
    <row r="116" spans="1:8" ht="8" customHeight="1" x14ac:dyDescent="0.15">
      <c r="A116" s="12" t="s">
        <v>24</v>
      </c>
      <c r="B116" s="38"/>
      <c r="C116" s="22"/>
      <c r="D116" s="22"/>
      <c r="E116" s="22"/>
      <c r="F116" s="22"/>
      <c r="G116" s="22"/>
      <c r="H116" s="22"/>
    </row>
    <row r="117" spans="1:8" ht="8" customHeight="1" x14ac:dyDescent="0.15">
      <c r="A117" s="12" t="s">
        <v>662</v>
      </c>
      <c r="B117" s="12"/>
      <c r="C117" s="12"/>
      <c r="D117" s="12"/>
      <c r="E117" s="12"/>
      <c r="F117" s="12"/>
      <c r="G117" s="12"/>
      <c r="H117" s="22"/>
    </row>
  </sheetData>
  <mergeCells count="19">
    <mergeCell ref="A4:A5"/>
    <mergeCell ref="B4:B5"/>
    <mergeCell ref="C4:E4"/>
    <mergeCell ref="F4:H4"/>
    <mergeCell ref="G5:G6"/>
    <mergeCell ref="H5:H6"/>
    <mergeCell ref="F5:F6"/>
    <mergeCell ref="E64:E65"/>
    <mergeCell ref="A63:A65"/>
    <mergeCell ref="B63:B65"/>
    <mergeCell ref="A6:B6"/>
    <mergeCell ref="A62:F62"/>
    <mergeCell ref="C63:E63"/>
    <mergeCell ref="F63:H63"/>
    <mergeCell ref="G64:G65"/>
    <mergeCell ref="H64:H65"/>
    <mergeCell ref="D64:D65"/>
    <mergeCell ref="C64:C65"/>
    <mergeCell ref="F64:F65"/>
  </mergeCells>
  <phoneticPr fontId="12" type="noConversion"/>
  <conditionalFormatting sqref="C8:E15 C17:E60 C67:E99">
    <cfRule type="containsBlanks" dxfId="111" priority="16">
      <formula>LEN(TRIM(C8))=0</formula>
    </cfRule>
  </conditionalFormatting>
  <conditionalFormatting sqref="C101:E114">
    <cfRule type="containsBlanks" dxfId="110" priority="3">
      <formula>LEN(TRIM(C101))=0</formula>
    </cfRule>
  </conditionalFormatting>
  <conditionalFormatting sqref="C16:F16">
    <cfRule type="containsBlanks" dxfId="109" priority="5">
      <formula>LEN(TRIM(C16))=0</formula>
    </cfRule>
  </conditionalFormatting>
  <conditionalFormatting sqref="C100:F100">
    <cfRule type="containsBlanks" dxfId="108" priority="2">
      <formula>LEN(TRIM(C100))=0</formula>
    </cfRule>
  </conditionalFormatting>
  <conditionalFormatting sqref="G104">
    <cfRule type="containsBlanks" dxfId="107" priority="1">
      <formula>LEN(TRIM(G104))=0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0" verticalDpi="0"/>
  <ignoredErrors>
    <ignoredError sqref="A21768:A26376 A2:A6 B5 B1:H3 B4 B62:H62 A61 B61:H61 B63:H63 A63:A66 B66:H66 B64:B65 B115:H116 A115:A116 B122:H127 B119 F119:H119 B118 F118:H118 B120:B121 F120:H121 A118:A127 H117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I512"/>
  <sheetViews>
    <sheetView showGridLines="0" zoomScaleNormal="100" zoomScalePageLayoutView="150" workbookViewId="0">
      <selection sqref="A1:H60"/>
    </sheetView>
  </sheetViews>
  <sheetFormatPr baseColWidth="10" defaultColWidth="11.5" defaultRowHeight="12" x14ac:dyDescent="0.15"/>
  <cols>
    <col min="1" max="1" width="14.1640625" style="24" customWidth="1"/>
    <col min="2" max="3" width="7.6640625" style="24" customWidth="1"/>
    <col min="4" max="4" width="7.5" style="24" customWidth="1"/>
    <col min="5" max="6" width="8.1640625" style="24" customWidth="1"/>
    <col min="7" max="8" width="7.5" style="24" customWidth="1"/>
    <col min="9" max="16384" width="11.5" style="24"/>
  </cols>
  <sheetData>
    <row r="1" spans="1:9" ht="15" customHeight="1" x14ac:dyDescent="0.15">
      <c r="A1" s="93" t="s">
        <v>663</v>
      </c>
      <c r="B1" s="49"/>
      <c r="C1" s="49"/>
      <c r="D1" s="49"/>
      <c r="E1" s="49"/>
      <c r="F1" s="49"/>
    </row>
    <row r="2" spans="1:9" ht="4" customHeight="1" x14ac:dyDescent="0.15"/>
    <row r="3" spans="1:9" ht="14" customHeight="1" x14ac:dyDescent="0.15">
      <c r="A3" s="296" t="s">
        <v>10</v>
      </c>
      <c r="B3" s="296" t="s">
        <v>16</v>
      </c>
      <c r="C3" s="296"/>
      <c r="D3" s="296"/>
      <c r="E3" s="296" t="s">
        <v>61</v>
      </c>
      <c r="F3" s="296"/>
      <c r="G3" s="296"/>
      <c r="H3" s="296"/>
    </row>
    <row r="4" spans="1:9" ht="24" x14ac:dyDescent="0.15">
      <c r="A4" s="296"/>
      <c r="B4" s="241">
        <v>2023</v>
      </c>
      <c r="C4" s="242" t="s">
        <v>579</v>
      </c>
      <c r="D4" s="243" t="s">
        <v>595</v>
      </c>
      <c r="E4" s="241">
        <v>2023</v>
      </c>
      <c r="F4" s="242" t="s">
        <v>579</v>
      </c>
      <c r="G4" s="243" t="s">
        <v>595</v>
      </c>
      <c r="H4" s="243" t="s">
        <v>608</v>
      </c>
    </row>
    <row r="5" spans="1:9" ht="19" customHeight="1" x14ac:dyDescent="0.15">
      <c r="A5" s="297" t="s">
        <v>49</v>
      </c>
      <c r="B5" s="297"/>
      <c r="C5" s="297"/>
      <c r="D5" s="297"/>
      <c r="E5" s="244">
        <f>SUM($E$7:$E$57)</f>
        <v>880245.88222999929</v>
      </c>
      <c r="F5" s="244">
        <f>SUM($F$7:$F$57)</f>
        <v>1095532.1484300008</v>
      </c>
      <c r="G5" s="245">
        <f>(F5/E5-1)*100</f>
        <v>24.457514717887573</v>
      </c>
      <c r="H5" s="245">
        <f>SUM($H$7:$H$57)</f>
        <v>99.999999999999901</v>
      </c>
      <c r="I5" s="6"/>
    </row>
    <row r="6" spans="1:9" ht="3" customHeight="1" x14ac:dyDescent="0.15">
      <c r="A6" s="126"/>
      <c r="B6" s="79"/>
      <c r="C6" s="79"/>
      <c r="D6" s="79"/>
      <c r="E6" s="128"/>
      <c r="F6" s="128"/>
      <c r="G6" s="127"/>
      <c r="H6" s="127"/>
      <c r="I6" s="6"/>
    </row>
    <row r="7" spans="1:9" ht="12" customHeight="1" x14ac:dyDescent="0.15">
      <c r="A7" s="4" t="s">
        <v>78</v>
      </c>
      <c r="B7" s="168">
        <v>166748.51175400009</v>
      </c>
      <c r="C7" s="168">
        <v>130772.90638099999</v>
      </c>
      <c r="D7" s="69">
        <f>IFERROR(((C7/B7-1)*100),"")</f>
        <v>-21.57476849093203</v>
      </c>
      <c r="E7" s="80">
        <v>363056.20930999977</v>
      </c>
      <c r="F7" s="80">
        <v>443172.53877000039</v>
      </c>
      <c r="G7" s="69">
        <f>IFERROR(((F7/E7-1)*100),"")</f>
        <v>22.067197146211704</v>
      </c>
      <c r="H7" s="69">
        <f>(F7/$F$5)*100</f>
        <v>40.452718745415893</v>
      </c>
    </row>
    <row r="8" spans="1:9" ht="12" customHeight="1" x14ac:dyDescent="0.15">
      <c r="A8" s="4" t="s">
        <v>400</v>
      </c>
      <c r="B8" s="168">
        <v>55866.167099000006</v>
      </c>
      <c r="C8" s="168">
        <v>42465.774473000012</v>
      </c>
      <c r="D8" s="69">
        <f t="shared" ref="D8:D57" si="0">IFERROR(((C8/B8-1)*100),"")</f>
        <v>-23.986597473661043</v>
      </c>
      <c r="E8" s="80">
        <v>97096.600569999937</v>
      </c>
      <c r="F8" s="80">
        <v>134757.62586000003</v>
      </c>
      <c r="G8" s="69">
        <f t="shared" ref="G8:G9" si="1">IFERROR(((F8/E8-1)*100),"")</f>
        <v>38.787171815401614</v>
      </c>
      <c r="H8" s="69">
        <f t="shared" ref="H8:H9" si="2">(F8/$F$5)*100</f>
        <v>12.300654622789502</v>
      </c>
    </row>
    <row r="9" spans="1:9" ht="12" customHeight="1" x14ac:dyDescent="0.15">
      <c r="A9" s="4" t="s">
        <v>86</v>
      </c>
      <c r="B9" s="168">
        <v>14989.150870000001</v>
      </c>
      <c r="C9" s="168">
        <v>15439.060380000004</v>
      </c>
      <c r="D9" s="69">
        <f t="shared" si="0"/>
        <v>3.0015676932071855</v>
      </c>
      <c r="E9" s="80">
        <v>37316.359899999989</v>
      </c>
      <c r="F9" s="80">
        <v>44466.858809999983</v>
      </c>
      <c r="G9" s="69">
        <f t="shared" si="1"/>
        <v>19.161833922606153</v>
      </c>
      <c r="H9" s="69">
        <f t="shared" si="2"/>
        <v>4.0589277889950672</v>
      </c>
    </row>
    <row r="10" spans="1:9" ht="12" customHeight="1" x14ac:dyDescent="0.15">
      <c r="A10" s="4" t="s">
        <v>81</v>
      </c>
      <c r="B10" s="168">
        <v>34738.038570000004</v>
      </c>
      <c r="C10" s="168">
        <v>30942.663784999986</v>
      </c>
      <c r="D10" s="69">
        <f t="shared" si="0"/>
        <v>-10.925702605091036</v>
      </c>
      <c r="E10" s="80">
        <v>32754.72791000002</v>
      </c>
      <c r="F10" s="80">
        <v>27075.603009999984</v>
      </c>
      <c r="G10" s="69">
        <f t="shared" ref="G10:G31" si="3">IFERROR(((F10/E10-1)*100),"")</f>
        <v>-17.338336363545849</v>
      </c>
      <c r="H10" s="69">
        <f t="shared" ref="H10:H31" si="4">(F10/$F$5)*100</f>
        <v>2.4714567298460239</v>
      </c>
    </row>
    <row r="11" spans="1:9" ht="12" customHeight="1" x14ac:dyDescent="0.15">
      <c r="A11" s="4" t="s">
        <v>79</v>
      </c>
      <c r="B11" s="168">
        <v>17497.639626</v>
      </c>
      <c r="C11" s="168">
        <v>20395.177307999995</v>
      </c>
      <c r="D11" s="69">
        <f t="shared" si="0"/>
        <v>16.559591715984933</v>
      </c>
      <c r="E11" s="80">
        <v>30809.86557000002</v>
      </c>
      <c r="F11" s="80">
        <v>42257.653399999966</v>
      </c>
      <c r="G11" s="69">
        <f t="shared" si="3"/>
        <v>37.156240763175589</v>
      </c>
      <c r="H11" s="69">
        <f t="shared" si="4"/>
        <v>3.8572718710773666</v>
      </c>
    </row>
    <row r="12" spans="1:9" ht="12" customHeight="1" x14ac:dyDescent="0.15">
      <c r="A12" s="4" t="s">
        <v>227</v>
      </c>
      <c r="B12" s="168">
        <v>11384.556034000001</v>
      </c>
      <c r="C12" s="168">
        <v>22805.46926799999</v>
      </c>
      <c r="D12" s="69">
        <f t="shared" si="0"/>
        <v>100.31935544865701</v>
      </c>
      <c r="E12" s="80">
        <v>28334.77288</v>
      </c>
      <c r="F12" s="80">
        <v>52279.458439999995</v>
      </c>
      <c r="G12" s="69">
        <f t="shared" si="3"/>
        <v>84.506361358206846</v>
      </c>
      <c r="H12" s="69">
        <f t="shared" si="4"/>
        <v>4.7720606387426709</v>
      </c>
    </row>
    <row r="13" spans="1:9" ht="12" customHeight="1" x14ac:dyDescent="0.15">
      <c r="A13" s="4" t="s">
        <v>147</v>
      </c>
      <c r="B13" s="168">
        <v>31961.575084000011</v>
      </c>
      <c r="C13" s="168">
        <v>10157.871853000001</v>
      </c>
      <c r="D13" s="69">
        <f t="shared" si="0"/>
        <v>-68.218487898973905</v>
      </c>
      <c r="E13" s="80">
        <v>26565.795330000008</v>
      </c>
      <c r="F13" s="80">
        <v>16625.016939999998</v>
      </c>
      <c r="G13" s="69">
        <f t="shared" si="3"/>
        <v>-37.419464640586796</v>
      </c>
      <c r="H13" s="69">
        <f t="shared" si="4"/>
        <v>1.5175288980633923</v>
      </c>
    </row>
    <row r="14" spans="1:9" ht="12" customHeight="1" x14ac:dyDescent="0.15">
      <c r="A14" s="4" t="s">
        <v>80</v>
      </c>
      <c r="B14" s="168">
        <v>10201.612987999995</v>
      </c>
      <c r="C14" s="168">
        <v>6567.5970540000008</v>
      </c>
      <c r="D14" s="69">
        <f t="shared" si="0"/>
        <v>-35.621974076791908</v>
      </c>
      <c r="E14" s="80">
        <v>25656.882430000012</v>
      </c>
      <c r="F14" s="80">
        <v>30811.145830000001</v>
      </c>
      <c r="G14" s="69">
        <f t="shared" si="3"/>
        <v>20.089203799652712</v>
      </c>
      <c r="H14" s="69">
        <f t="shared" si="4"/>
        <v>2.8124364834163229</v>
      </c>
    </row>
    <row r="15" spans="1:9" ht="12" customHeight="1" x14ac:dyDescent="0.15">
      <c r="A15" s="4" t="s">
        <v>93</v>
      </c>
      <c r="B15" s="168">
        <v>11520.490937000008</v>
      </c>
      <c r="C15" s="168">
        <v>8012.7549170000011</v>
      </c>
      <c r="D15" s="69">
        <f t="shared" si="0"/>
        <v>-30.44779983059852</v>
      </c>
      <c r="E15" s="80">
        <v>25053.091850000019</v>
      </c>
      <c r="F15" s="80">
        <v>24817.369510000004</v>
      </c>
      <c r="G15" s="69">
        <f t="shared" si="3"/>
        <v>-0.94089121379249407</v>
      </c>
      <c r="H15" s="69">
        <f t="shared" si="4"/>
        <v>2.265325535682873</v>
      </c>
    </row>
    <row r="16" spans="1:9" ht="12" customHeight="1" x14ac:dyDescent="0.15">
      <c r="A16" s="4" t="s">
        <v>89</v>
      </c>
      <c r="B16" s="168">
        <v>20461.649581999998</v>
      </c>
      <c r="C16" s="168">
        <v>19263.516010999985</v>
      </c>
      <c r="D16" s="69">
        <f t="shared" si="0"/>
        <v>-5.8555082091426573</v>
      </c>
      <c r="E16" s="80">
        <v>23539.81791999999</v>
      </c>
      <c r="F16" s="80">
        <v>21442.903649999964</v>
      </c>
      <c r="G16" s="69">
        <f t="shared" si="3"/>
        <v>-8.9079460050472079</v>
      </c>
      <c r="H16" s="69">
        <f t="shared" si="4"/>
        <v>1.9573048295049702</v>
      </c>
    </row>
    <row r="17" spans="1:8" ht="12" customHeight="1" x14ac:dyDescent="0.15">
      <c r="A17" s="4" t="s">
        <v>85</v>
      </c>
      <c r="B17" s="168">
        <v>7302.778379999997</v>
      </c>
      <c r="C17" s="168">
        <v>6704.2901180000008</v>
      </c>
      <c r="D17" s="69">
        <f t="shared" si="0"/>
        <v>-8.1953501921825591</v>
      </c>
      <c r="E17" s="80">
        <v>22264.502739999996</v>
      </c>
      <c r="F17" s="80">
        <v>23237.401209999996</v>
      </c>
      <c r="G17" s="69">
        <f t="shared" si="3"/>
        <v>4.3697291664731797</v>
      </c>
      <c r="H17" s="69">
        <f t="shared" si="4"/>
        <v>2.1211062809340051</v>
      </c>
    </row>
    <row r="18" spans="1:8" ht="12" customHeight="1" x14ac:dyDescent="0.15">
      <c r="A18" s="4" t="s">
        <v>83</v>
      </c>
      <c r="B18" s="168">
        <v>6518.3544599999996</v>
      </c>
      <c r="C18" s="168">
        <v>11737.965960000005</v>
      </c>
      <c r="D18" s="69">
        <f t="shared" si="0"/>
        <v>80.075600859545858</v>
      </c>
      <c r="E18" s="80">
        <v>21422.785710000004</v>
      </c>
      <c r="F18" s="80">
        <v>42485.416620000011</v>
      </c>
      <c r="G18" s="69">
        <f t="shared" si="3"/>
        <v>98.318823682057939</v>
      </c>
      <c r="H18" s="69">
        <f t="shared" si="4"/>
        <v>3.8780620615182815</v>
      </c>
    </row>
    <row r="19" spans="1:8" ht="12" customHeight="1" x14ac:dyDescent="0.15">
      <c r="A19" s="4" t="s">
        <v>82</v>
      </c>
      <c r="B19" s="168">
        <v>5446.9914479999998</v>
      </c>
      <c r="C19" s="168">
        <v>6403.7760819999994</v>
      </c>
      <c r="D19" s="69">
        <f t="shared" si="0"/>
        <v>17.565377936315784</v>
      </c>
      <c r="E19" s="80">
        <v>18134.584900000009</v>
      </c>
      <c r="F19" s="80">
        <v>21634.214959999998</v>
      </c>
      <c r="G19" s="69">
        <f t="shared" si="3"/>
        <v>19.298098518924391</v>
      </c>
      <c r="H19" s="69">
        <f t="shared" si="4"/>
        <v>1.9747676954075546</v>
      </c>
    </row>
    <row r="20" spans="1:8" ht="12" customHeight="1" x14ac:dyDescent="0.15">
      <c r="A20" s="4" t="s">
        <v>84</v>
      </c>
      <c r="B20" s="168">
        <v>8666.6784399999997</v>
      </c>
      <c r="C20" s="168">
        <v>8809.3554280000044</v>
      </c>
      <c r="D20" s="69">
        <f t="shared" si="0"/>
        <v>1.6462707020661549</v>
      </c>
      <c r="E20" s="80">
        <v>17743.61049000001</v>
      </c>
      <c r="F20" s="80">
        <v>28262.789649999999</v>
      </c>
      <c r="G20" s="69">
        <f t="shared" si="3"/>
        <v>59.28432190240207</v>
      </c>
      <c r="H20" s="69">
        <f t="shared" si="4"/>
        <v>2.5798229372367758</v>
      </c>
    </row>
    <row r="21" spans="1:8" ht="12" customHeight="1" x14ac:dyDescent="0.15">
      <c r="A21" s="4" t="s">
        <v>149</v>
      </c>
      <c r="B21" s="168">
        <v>4239.9458240000004</v>
      </c>
      <c r="C21" s="168">
        <v>2781.3655170000006</v>
      </c>
      <c r="D21" s="69">
        <f t="shared" si="0"/>
        <v>-34.400918491547202</v>
      </c>
      <c r="E21" s="80">
        <v>12713.451659999997</v>
      </c>
      <c r="F21" s="80">
        <v>9946.2828899999986</v>
      </c>
      <c r="G21" s="69">
        <f t="shared" si="3"/>
        <v>-21.765676576301217</v>
      </c>
      <c r="H21" s="69">
        <f t="shared" si="4"/>
        <v>0.90789511784331889</v>
      </c>
    </row>
    <row r="22" spans="1:8" ht="12" customHeight="1" x14ac:dyDescent="0.15">
      <c r="A22" s="4" t="s">
        <v>148</v>
      </c>
      <c r="B22" s="168">
        <v>5015.905600000001</v>
      </c>
      <c r="C22" s="168">
        <v>1485.153</v>
      </c>
      <c r="D22" s="69">
        <f t="shared" si="0"/>
        <v>-70.391129370536802</v>
      </c>
      <c r="E22" s="80">
        <v>8858.2392799999961</v>
      </c>
      <c r="F22" s="80">
        <v>4854.2903900000001</v>
      </c>
      <c r="G22" s="69">
        <f t="shared" si="3"/>
        <v>-45.20027923653015</v>
      </c>
      <c r="H22" s="69">
        <f t="shared" si="4"/>
        <v>0.44309885355319317</v>
      </c>
    </row>
    <row r="23" spans="1:8" ht="12" customHeight="1" x14ac:dyDescent="0.15">
      <c r="A23" s="4" t="s">
        <v>150</v>
      </c>
      <c r="B23" s="168">
        <v>4093.778062000003</v>
      </c>
      <c r="C23" s="168">
        <v>4034.3096390000014</v>
      </c>
      <c r="D23" s="69">
        <f t="shared" si="0"/>
        <v>-1.4526538102299646</v>
      </c>
      <c r="E23" s="80">
        <v>8856.1306299999997</v>
      </c>
      <c r="F23" s="80">
        <v>9165.8040800000072</v>
      </c>
      <c r="G23" s="69">
        <f t="shared" si="3"/>
        <v>3.4967127624675465</v>
      </c>
      <c r="H23" s="69">
        <f t="shared" si="4"/>
        <v>0.83665313638996863</v>
      </c>
    </row>
    <row r="24" spans="1:8" ht="12" customHeight="1" x14ac:dyDescent="0.15">
      <c r="A24" s="4" t="s">
        <v>403</v>
      </c>
      <c r="B24" s="168">
        <v>1747.3666499999999</v>
      </c>
      <c r="C24" s="168">
        <v>3601.9575500000005</v>
      </c>
      <c r="D24" s="69">
        <f t="shared" si="0"/>
        <v>106.13633377974799</v>
      </c>
      <c r="E24" s="80">
        <v>5965.3446399999993</v>
      </c>
      <c r="F24" s="80">
        <v>15517.957820000001</v>
      </c>
      <c r="G24" s="69">
        <f t="shared" si="3"/>
        <v>160.13514317254942</v>
      </c>
      <c r="H24" s="69">
        <f t="shared" si="4"/>
        <v>1.4164767179346287</v>
      </c>
    </row>
    <row r="25" spans="1:8" ht="12" customHeight="1" x14ac:dyDescent="0.15">
      <c r="A25" s="4" t="s">
        <v>228</v>
      </c>
      <c r="B25" s="168">
        <v>2211.0727200000001</v>
      </c>
      <c r="C25" s="168">
        <v>2421.9721750000003</v>
      </c>
      <c r="D25" s="69">
        <f t="shared" si="0"/>
        <v>9.538331918816322</v>
      </c>
      <c r="E25" s="80">
        <v>5866.0626700000003</v>
      </c>
      <c r="F25" s="80">
        <v>7780.1091099999976</v>
      </c>
      <c r="G25" s="69">
        <f t="shared" si="3"/>
        <v>32.62915089176839</v>
      </c>
      <c r="H25" s="69">
        <f t="shared" si="4"/>
        <v>0.7101671202574581</v>
      </c>
    </row>
    <row r="26" spans="1:8" ht="12" customHeight="1" x14ac:dyDescent="0.15">
      <c r="A26" s="4" t="s">
        <v>92</v>
      </c>
      <c r="B26" s="168">
        <v>3231.424516</v>
      </c>
      <c r="C26" s="168">
        <v>2970.682765</v>
      </c>
      <c r="D26" s="69">
        <f t="shared" si="0"/>
        <v>-8.0689414129579529</v>
      </c>
      <c r="E26" s="80">
        <v>5773.9192999999987</v>
      </c>
      <c r="F26" s="80">
        <v>8228.5181400000001</v>
      </c>
      <c r="G26" s="69">
        <f t="shared" si="3"/>
        <v>42.511831434845334</v>
      </c>
      <c r="H26" s="69">
        <f t="shared" si="4"/>
        <v>0.75109782508822132</v>
      </c>
    </row>
    <row r="27" spans="1:8" ht="12" customHeight="1" x14ac:dyDescent="0.15">
      <c r="A27" s="4" t="s">
        <v>230</v>
      </c>
      <c r="B27" s="168">
        <v>3470.8398499999998</v>
      </c>
      <c r="C27" s="168">
        <v>2702.6172800000004</v>
      </c>
      <c r="D27" s="69">
        <f t="shared" si="0"/>
        <v>-22.133621924388112</v>
      </c>
      <c r="E27" s="80">
        <v>4890.2983199999999</v>
      </c>
      <c r="F27" s="80">
        <v>3557.71126</v>
      </c>
      <c r="G27" s="69">
        <f t="shared" si="3"/>
        <v>-27.24960672746851</v>
      </c>
      <c r="H27" s="69">
        <f t="shared" si="4"/>
        <v>0.32474731710050958</v>
      </c>
    </row>
    <row r="28" spans="1:8" ht="12" customHeight="1" x14ac:dyDescent="0.15">
      <c r="A28" s="4" t="s">
        <v>397</v>
      </c>
      <c r="B28" s="168">
        <v>1898.5009799999998</v>
      </c>
      <c r="C28" s="168">
        <v>3299.0923500000004</v>
      </c>
      <c r="D28" s="69">
        <f t="shared" si="0"/>
        <v>73.773539479553008</v>
      </c>
      <c r="E28" s="80">
        <v>4631.4420399999999</v>
      </c>
      <c r="F28" s="80">
        <v>13707.619820000004</v>
      </c>
      <c r="G28" s="69">
        <f t="shared" si="3"/>
        <v>195.96872208725736</v>
      </c>
      <c r="H28" s="69">
        <f t="shared" si="4"/>
        <v>1.2512293536656405</v>
      </c>
    </row>
    <row r="29" spans="1:8" ht="12" customHeight="1" x14ac:dyDescent="0.15">
      <c r="A29" s="4" t="s">
        <v>231</v>
      </c>
      <c r="B29" s="168">
        <v>2570.008511</v>
      </c>
      <c r="C29" s="168">
        <v>3951.2321980000015</v>
      </c>
      <c r="D29" s="69">
        <f t="shared" si="0"/>
        <v>53.743934352285947</v>
      </c>
      <c r="E29" s="80">
        <v>4604.7648099999997</v>
      </c>
      <c r="F29" s="80">
        <v>5849.3465600000009</v>
      </c>
      <c r="G29" s="69">
        <f t="shared" si="3"/>
        <v>27.028128500660632</v>
      </c>
      <c r="H29" s="69">
        <f t="shared" si="4"/>
        <v>0.53392742224704748</v>
      </c>
    </row>
    <row r="30" spans="1:8" ht="12" customHeight="1" x14ac:dyDescent="0.15">
      <c r="A30" s="4" t="s">
        <v>95</v>
      </c>
      <c r="B30" s="168">
        <v>943.81570999999985</v>
      </c>
      <c r="C30" s="168">
        <v>451.90212999999994</v>
      </c>
      <c r="D30" s="69">
        <f t="shared" si="0"/>
        <v>-52.11966433574198</v>
      </c>
      <c r="E30" s="80">
        <v>3626.8148700000002</v>
      </c>
      <c r="F30" s="80">
        <v>1654.6436900000003</v>
      </c>
      <c r="G30" s="69">
        <f t="shared" si="3"/>
        <v>-54.377497906310282</v>
      </c>
      <c r="H30" s="69">
        <f t="shared" si="4"/>
        <v>0.1510356124529306</v>
      </c>
    </row>
    <row r="31" spans="1:8" ht="12" customHeight="1" x14ac:dyDescent="0.15">
      <c r="A31" s="4" t="s">
        <v>229</v>
      </c>
      <c r="B31" s="168">
        <v>3233.636410999999</v>
      </c>
      <c r="C31" s="168">
        <v>2660.2151849999987</v>
      </c>
      <c r="D31" s="69">
        <f t="shared" si="0"/>
        <v>-17.733014882235022</v>
      </c>
      <c r="E31" s="80">
        <v>3594.9662500000009</v>
      </c>
      <c r="F31" s="80">
        <v>3647.3119199999992</v>
      </c>
      <c r="G31" s="69">
        <f t="shared" si="3"/>
        <v>1.4560823762948649</v>
      </c>
      <c r="H31" s="69">
        <f t="shared" si="4"/>
        <v>0.33292605107270795</v>
      </c>
    </row>
    <row r="32" spans="1:8" ht="12" customHeight="1" x14ac:dyDescent="0.15">
      <c r="A32" s="4" t="s">
        <v>151</v>
      </c>
      <c r="B32" s="168">
        <v>697.23647199999994</v>
      </c>
      <c r="C32" s="168">
        <v>481.29106999999999</v>
      </c>
      <c r="D32" s="69">
        <f t="shared" si="0"/>
        <v>-30.971615896765648</v>
      </c>
      <c r="E32" s="80">
        <v>3044.6121899999989</v>
      </c>
      <c r="F32" s="80">
        <v>1847.5865200000001</v>
      </c>
      <c r="G32" s="69">
        <f t="shared" ref="G32:G51" si="5">IFERROR(((F32/E32-1)*100),"")</f>
        <v>-39.316195144052138</v>
      </c>
      <c r="H32" s="69">
        <f t="shared" ref="H32:H51" si="6">(F32/$F$5)*100</f>
        <v>0.1686474032412251</v>
      </c>
    </row>
    <row r="33" spans="1:8" ht="12" customHeight="1" x14ac:dyDescent="0.15">
      <c r="A33" s="4" t="s">
        <v>87</v>
      </c>
      <c r="B33" s="168">
        <v>1381.2203669999999</v>
      </c>
      <c r="C33" s="168">
        <v>4844.2732669999996</v>
      </c>
      <c r="D33" s="69">
        <f t="shared" si="0"/>
        <v>250.72414096540757</v>
      </c>
      <c r="E33" s="80">
        <v>2465.5412899999997</v>
      </c>
      <c r="F33" s="80">
        <v>6535.9320000000025</v>
      </c>
      <c r="G33" s="69">
        <f t="shared" si="5"/>
        <v>165.09115975908085</v>
      </c>
      <c r="H33" s="69">
        <f t="shared" si="6"/>
        <v>0.5965988318431914</v>
      </c>
    </row>
    <row r="34" spans="1:8" ht="12" customHeight="1" x14ac:dyDescent="0.15">
      <c r="A34" s="4" t="s">
        <v>156</v>
      </c>
      <c r="B34" s="168">
        <v>1188.5085059999997</v>
      </c>
      <c r="C34" s="168">
        <v>1202.0495719999999</v>
      </c>
      <c r="D34" s="69">
        <f t="shared" si="0"/>
        <v>1.1393326956971928</v>
      </c>
      <c r="E34" s="80">
        <v>2212.81682</v>
      </c>
      <c r="F34" s="80">
        <v>2482.0383900000002</v>
      </c>
      <c r="G34" s="69">
        <f t="shared" si="5"/>
        <v>12.16646437096407</v>
      </c>
      <c r="H34" s="69">
        <f t="shared" si="6"/>
        <v>0.22656006887219071</v>
      </c>
    </row>
    <row r="35" spans="1:8" ht="12" customHeight="1" x14ac:dyDescent="0.15">
      <c r="A35" s="4" t="s">
        <v>157</v>
      </c>
      <c r="B35" s="168">
        <v>942.98478299999999</v>
      </c>
      <c r="C35" s="168">
        <v>1172.9166059999995</v>
      </c>
      <c r="D35" s="69">
        <f t="shared" si="0"/>
        <v>24.38340757403288</v>
      </c>
      <c r="E35" s="80">
        <v>2136.8138300000005</v>
      </c>
      <c r="F35" s="80">
        <v>2812.8539999999998</v>
      </c>
      <c r="G35" s="69">
        <f t="shared" si="5"/>
        <v>31.637766496485064</v>
      </c>
      <c r="H35" s="69">
        <f t="shared" si="6"/>
        <v>0.25675686505695711</v>
      </c>
    </row>
    <row r="36" spans="1:8" ht="12" customHeight="1" x14ac:dyDescent="0.15">
      <c r="A36" s="4" t="s">
        <v>158</v>
      </c>
      <c r="B36" s="168">
        <v>542.15660000000014</v>
      </c>
      <c r="C36" s="168">
        <v>541.58200000000011</v>
      </c>
      <c r="D36" s="69">
        <f t="shared" si="0"/>
        <v>-0.10598413816229613</v>
      </c>
      <c r="E36" s="80">
        <v>2116.2614100000001</v>
      </c>
      <c r="F36" s="80">
        <v>1996.4118900000001</v>
      </c>
      <c r="G36" s="69">
        <f t="shared" si="5"/>
        <v>-5.6632663353248009</v>
      </c>
      <c r="H36" s="69">
        <f t="shared" si="6"/>
        <v>0.18223215930824518</v>
      </c>
    </row>
    <row r="37" spans="1:8" ht="12" customHeight="1" x14ac:dyDescent="0.15">
      <c r="A37" s="4" t="s">
        <v>94</v>
      </c>
      <c r="B37" s="168">
        <v>1293.2691960000002</v>
      </c>
      <c r="C37" s="168">
        <v>2286.5396800000003</v>
      </c>
      <c r="D37" s="69">
        <f t="shared" si="0"/>
        <v>76.803072946616439</v>
      </c>
      <c r="E37" s="80">
        <v>2079.1935800000001</v>
      </c>
      <c r="F37" s="80">
        <v>4462.4713399999991</v>
      </c>
      <c r="G37" s="69">
        <f t="shared" si="5"/>
        <v>114.62510191090524</v>
      </c>
      <c r="H37" s="69">
        <f t="shared" si="6"/>
        <v>0.4073336730825412</v>
      </c>
    </row>
    <row r="38" spans="1:8" ht="12" customHeight="1" x14ac:dyDescent="0.15">
      <c r="A38" s="4" t="s">
        <v>160</v>
      </c>
      <c r="B38" s="168">
        <v>945.81951000000015</v>
      </c>
      <c r="C38" s="168">
        <v>786.46470000000011</v>
      </c>
      <c r="D38" s="69">
        <f t="shared" si="0"/>
        <v>-16.848331876765787</v>
      </c>
      <c r="E38" s="80">
        <v>1746.8333900000002</v>
      </c>
      <c r="F38" s="80">
        <v>1713.5960600000001</v>
      </c>
      <c r="G38" s="69">
        <f t="shared" si="5"/>
        <v>-1.9027189536375944</v>
      </c>
      <c r="H38" s="69">
        <f t="shared" si="6"/>
        <v>0.1564167753959336</v>
      </c>
    </row>
    <row r="39" spans="1:8" ht="12" customHeight="1" x14ac:dyDescent="0.15">
      <c r="A39" s="4" t="s">
        <v>399</v>
      </c>
      <c r="B39" s="168">
        <v>740.92899999999997</v>
      </c>
      <c r="C39" s="168">
        <v>2843.5264999999995</v>
      </c>
      <c r="D39" s="69">
        <f t="shared" si="0"/>
        <v>283.77854018401217</v>
      </c>
      <c r="E39" s="80">
        <v>1736.6183499999997</v>
      </c>
      <c r="F39" s="80">
        <v>5885.8745500000005</v>
      </c>
      <c r="G39" s="69">
        <f t="shared" si="5"/>
        <v>238.92734981177651</v>
      </c>
      <c r="H39" s="69">
        <f t="shared" si="6"/>
        <v>0.53726169135565804</v>
      </c>
    </row>
    <row r="40" spans="1:8" ht="12" customHeight="1" x14ac:dyDescent="0.15">
      <c r="A40" s="4" t="s">
        <v>154</v>
      </c>
      <c r="B40" s="168">
        <v>542.30739999999992</v>
      </c>
      <c r="C40" s="168">
        <v>771.4393500000001</v>
      </c>
      <c r="D40" s="69">
        <f t="shared" si="0"/>
        <v>42.251304334036412</v>
      </c>
      <c r="E40" s="80">
        <v>1556.0520400000003</v>
      </c>
      <c r="F40" s="80">
        <v>3048.5820800000001</v>
      </c>
      <c r="G40" s="69">
        <f t="shared" si="5"/>
        <v>95.917745784389027</v>
      </c>
      <c r="H40" s="69">
        <f t="shared" si="6"/>
        <v>0.27827408664993553</v>
      </c>
    </row>
    <row r="41" spans="1:8" ht="12" customHeight="1" x14ac:dyDescent="0.15">
      <c r="A41" s="4" t="s">
        <v>159</v>
      </c>
      <c r="B41" s="168">
        <v>802.8431149999999</v>
      </c>
      <c r="C41" s="168">
        <v>883.83801600000004</v>
      </c>
      <c r="D41" s="69">
        <f t="shared" si="0"/>
        <v>10.088509135436773</v>
      </c>
      <c r="E41" s="80">
        <v>1375.5014299999998</v>
      </c>
      <c r="F41" s="80">
        <v>1691.4857100000004</v>
      </c>
      <c r="G41" s="69">
        <f t="shared" si="5"/>
        <v>22.972297455190628</v>
      </c>
      <c r="H41" s="69">
        <f t="shared" si="6"/>
        <v>0.15439854616991899</v>
      </c>
    </row>
    <row r="42" spans="1:8" ht="12" customHeight="1" x14ac:dyDescent="0.15">
      <c r="A42" s="4" t="s">
        <v>153</v>
      </c>
      <c r="B42" s="168">
        <v>786.48016500000006</v>
      </c>
      <c r="C42" s="168">
        <v>624.09523599999989</v>
      </c>
      <c r="D42" s="69">
        <f t="shared" si="0"/>
        <v>-20.647046960173519</v>
      </c>
      <c r="E42" s="80">
        <v>1311.4779100000001</v>
      </c>
      <c r="F42" s="80">
        <v>1410.2036399999997</v>
      </c>
      <c r="G42" s="69">
        <f t="shared" si="5"/>
        <v>7.527822561647235</v>
      </c>
      <c r="H42" s="69">
        <f t="shared" si="6"/>
        <v>0.12872316362609282</v>
      </c>
    </row>
    <row r="43" spans="1:8" ht="12" customHeight="1" x14ac:dyDescent="0.15">
      <c r="A43" s="4" t="s">
        <v>266</v>
      </c>
      <c r="B43" s="168">
        <v>263.00003999999996</v>
      </c>
      <c r="C43" s="168">
        <v>52.387239999999998</v>
      </c>
      <c r="D43" s="69">
        <f t="shared" si="0"/>
        <v>-80.080900367923903</v>
      </c>
      <c r="E43" s="80">
        <v>1255.4725799999999</v>
      </c>
      <c r="F43" s="80">
        <v>293.09847000000002</v>
      </c>
      <c r="G43" s="69">
        <f t="shared" si="5"/>
        <v>-76.654331231989147</v>
      </c>
      <c r="H43" s="69">
        <f t="shared" si="6"/>
        <v>2.6753981653576966E-2</v>
      </c>
    </row>
    <row r="44" spans="1:8" ht="12" customHeight="1" x14ac:dyDescent="0.15">
      <c r="A44" s="4" t="s">
        <v>574</v>
      </c>
      <c r="B44" s="168">
        <v>401.3</v>
      </c>
      <c r="C44" s="168">
        <v>303.44</v>
      </c>
      <c r="D44" s="69">
        <f t="shared" si="0"/>
        <v>-24.385746324445556</v>
      </c>
      <c r="E44" s="80">
        <v>1244.83194</v>
      </c>
      <c r="F44" s="80">
        <v>1061.29522</v>
      </c>
      <c r="G44" s="69">
        <f t="shared" si="5"/>
        <v>-14.743895469134571</v>
      </c>
      <c r="H44" s="69">
        <f t="shared" si="6"/>
        <v>9.6874858626552818E-2</v>
      </c>
    </row>
    <row r="45" spans="1:8" ht="12" customHeight="1" x14ac:dyDescent="0.15">
      <c r="A45" s="4" t="s">
        <v>88</v>
      </c>
      <c r="B45" s="168">
        <v>609.46645000000012</v>
      </c>
      <c r="C45" s="168">
        <v>238.41179999999997</v>
      </c>
      <c r="D45" s="69">
        <f t="shared" si="0"/>
        <v>-60.881882833747468</v>
      </c>
      <c r="E45" s="80">
        <v>1121.5774699999999</v>
      </c>
      <c r="F45" s="80">
        <v>864.67691000000002</v>
      </c>
      <c r="G45" s="69">
        <f t="shared" si="5"/>
        <v>-22.905288923109335</v>
      </c>
      <c r="H45" s="69">
        <f t="shared" si="6"/>
        <v>7.8927570609330117E-2</v>
      </c>
    </row>
    <row r="46" spans="1:8" ht="12" customHeight="1" x14ac:dyDescent="0.15">
      <c r="A46" s="4" t="s">
        <v>398</v>
      </c>
      <c r="B46" s="168">
        <v>154.9982</v>
      </c>
      <c r="C46" s="168">
        <v>31.79</v>
      </c>
      <c r="D46" s="69">
        <f t="shared" si="0"/>
        <v>-79.490084400980138</v>
      </c>
      <c r="E46" s="80">
        <v>1097.6229699999999</v>
      </c>
      <c r="F46" s="80">
        <v>119.46814000000001</v>
      </c>
      <c r="G46" s="69">
        <f t="shared" si="5"/>
        <v>-89.115739806356274</v>
      </c>
      <c r="H46" s="69">
        <f t="shared" si="6"/>
        <v>1.0905032788970086E-2</v>
      </c>
    </row>
    <row r="47" spans="1:8" ht="12" customHeight="1" x14ac:dyDescent="0.15">
      <c r="A47" s="4" t="s">
        <v>333</v>
      </c>
      <c r="B47" s="168">
        <v>424.03611000000001</v>
      </c>
      <c r="C47" s="168">
        <v>418.18060000000014</v>
      </c>
      <c r="D47" s="69">
        <f t="shared" si="0"/>
        <v>-1.3808989050484111</v>
      </c>
      <c r="E47" s="80">
        <v>1057.6862799999999</v>
      </c>
      <c r="F47" s="80">
        <v>1458.0302499999993</v>
      </c>
      <c r="G47" s="69">
        <f t="shared" si="5"/>
        <v>37.850918327124326</v>
      </c>
      <c r="H47" s="69">
        <f t="shared" si="6"/>
        <v>0.13308876896853206</v>
      </c>
    </row>
    <row r="48" spans="1:8" ht="12" customHeight="1" x14ac:dyDescent="0.15">
      <c r="A48" s="4" t="s">
        <v>90</v>
      </c>
      <c r="B48" s="168">
        <v>196.95499999999998</v>
      </c>
      <c r="C48" s="168">
        <v>126.70809</v>
      </c>
      <c r="D48" s="69">
        <f t="shared" si="0"/>
        <v>-35.666477114061578</v>
      </c>
      <c r="E48" s="80">
        <v>868.17757999999981</v>
      </c>
      <c r="F48" s="80">
        <v>390.26997</v>
      </c>
      <c r="G48" s="69">
        <f t="shared" si="5"/>
        <v>-55.047218565584231</v>
      </c>
      <c r="H48" s="69">
        <f t="shared" si="6"/>
        <v>3.5623780695006817E-2</v>
      </c>
    </row>
    <row r="49" spans="1:8" ht="12" customHeight="1" x14ac:dyDescent="0.15">
      <c r="A49" s="4" t="s">
        <v>605</v>
      </c>
      <c r="B49" s="168">
        <v>272.38760000000002</v>
      </c>
      <c r="C49" s="168">
        <v>113.89328</v>
      </c>
      <c r="D49" s="69">
        <f t="shared" si="0"/>
        <v>-58.187054036233668</v>
      </c>
      <c r="E49" s="80">
        <v>846.37792000000013</v>
      </c>
      <c r="F49" s="80">
        <v>87.678100000000001</v>
      </c>
      <c r="G49" s="69">
        <f t="shared" si="5"/>
        <v>-89.640785997819989</v>
      </c>
      <c r="H49" s="69">
        <f t="shared" si="6"/>
        <v>8.0032430016454426E-3</v>
      </c>
    </row>
    <row r="50" spans="1:8" ht="12" customHeight="1" x14ac:dyDescent="0.15">
      <c r="A50" s="4" t="s">
        <v>161</v>
      </c>
      <c r="B50" s="168">
        <v>362.59592800000001</v>
      </c>
      <c r="C50" s="168">
        <v>728.55137599999989</v>
      </c>
      <c r="D50" s="69">
        <f t="shared" si="0"/>
        <v>100.92651895417863</v>
      </c>
      <c r="E50" s="80">
        <v>831.49085000000002</v>
      </c>
      <c r="F50" s="80">
        <v>1267.40663</v>
      </c>
      <c r="G50" s="69">
        <f t="shared" si="5"/>
        <v>52.425806008568813</v>
      </c>
      <c r="H50" s="69">
        <f t="shared" si="6"/>
        <v>0.11568867529960772</v>
      </c>
    </row>
    <row r="51" spans="1:8" ht="12" customHeight="1" x14ac:dyDescent="0.15">
      <c r="A51" s="4" t="s">
        <v>606</v>
      </c>
      <c r="B51" s="168">
        <v>314.5925299999999</v>
      </c>
      <c r="C51" s="168">
        <v>229.83266799999998</v>
      </c>
      <c r="D51" s="69">
        <f t="shared" si="0"/>
        <v>-26.942744635417736</v>
      </c>
      <c r="E51" s="80">
        <v>823.02656999999988</v>
      </c>
      <c r="F51" s="80">
        <v>1273.12444</v>
      </c>
      <c r="G51" s="69">
        <f t="shared" si="5"/>
        <v>54.688133579940221</v>
      </c>
      <c r="H51" s="69">
        <f t="shared" si="6"/>
        <v>0.11621059608561059</v>
      </c>
    </row>
    <row r="52" spans="1:8" ht="12" customHeight="1" x14ac:dyDescent="0.15">
      <c r="A52" s="4" t="s">
        <v>152</v>
      </c>
      <c r="B52" s="168">
        <v>314.83149000000003</v>
      </c>
      <c r="C52" s="168">
        <v>690.36660999999992</v>
      </c>
      <c r="D52" s="69">
        <f t="shared" si="0"/>
        <v>119.28130823254048</v>
      </c>
      <c r="E52" s="80">
        <v>785.52272000000005</v>
      </c>
      <c r="F52" s="80">
        <v>2936.9756999999995</v>
      </c>
      <c r="G52" s="69">
        <f>IFERROR(((F52/E52-1)*100),"")</f>
        <v>273.88806526181691</v>
      </c>
      <c r="H52" s="69">
        <f>(F52/$F$5)*100</f>
        <v>0.2680866740614557</v>
      </c>
    </row>
    <row r="53" spans="1:8" ht="12" customHeight="1" x14ac:dyDescent="0.15">
      <c r="A53" s="4" t="s">
        <v>155</v>
      </c>
      <c r="B53" s="168">
        <v>362.51212199999992</v>
      </c>
      <c r="C53" s="168">
        <v>496.43380899999994</v>
      </c>
      <c r="D53" s="69">
        <f t="shared" si="0"/>
        <v>36.942678292010342</v>
      </c>
      <c r="E53" s="80">
        <v>756.56442000000004</v>
      </c>
      <c r="F53" s="80">
        <v>1315.19067</v>
      </c>
      <c r="G53" s="69">
        <f t="shared" ref="G53:G57" si="7">IFERROR(((F53/E53-1)*100),"")</f>
        <v>73.837235168949647</v>
      </c>
      <c r="H53" s="69">
        <f t="shared" ref="H53:H57" si="8">(F53/$F$5)*100</f>
        <v>0.12005039485922801</v>
      </c>
    </row>
    <row r="54" spans="1:8" ht="12" customHeight="1" x14ac:dyDescent="0.15">
      <c r="A54" s="4" t="s">
        <v>162</v>
      </c>
      <c r="B54" s="168">
        <v>500.72</v>
      </c>
      <c r="C54" s="168">
        <v>180.11976000000001</v>
      </c>
      <c r="D54" s="69">
        <f t="shared" si="0"/>
        <v>-64.027847899025403</v>
      </c>
      <c r="E54" s="80">
        <v>751.31791999999996</v>
      </c>
      <c r="F54" s="80">
        <v>708.67552000000012</v>
      </c>
      <c r="G54" s="69">
        <f t="shared" si="7"/>
        <v>-5.6756798773014534</v>
      </c>
      <c r="H54" s="69">
        <f t="shared" si="8"/>
        <v>6.468778857978727E-2</v>
      </c>
    </row>
    <row r="55" spans="1:8" ht="12" customHeight="1" x14ac:dyDescent="0.15">
      <c r="A55" s="4" t="s">
        <v>607</v>
      </c>
      <c r="B55" s="168">
        <v>129.875</v>
      </c>
      <c r="C55" s="168">
        <v>114.075</v>
      </c>
      <c r="D55" s="69">
        <f>IFERROR(((C55/B55-1)*100),"")</f>
        <v>-12.16554379210779</v>
      </c>
      <c r="E55" s="80">
        <v>651.29313000000002</v>
      </c>
      <c r="F55" s="80">
        <v>518.78750000000002</v>
      </c>
      <c r="G55" s="69">
        <f t="shared" si="7"/>
        <v>-20.345006556417999</v>
      </c>
      <c r="H55" s="69">
        <f t="shared" si="8"/>
        <v>4.7354840361688209E-2</v>
      </c>
    </row>
    <row r="56" spans="1:8" ht="12" customHeight="1" x14ac:dyDescent="0.15">
      <c r="A56" s="4" t="s">
        <v>163</v>
      </c>
      <c r="B56" s="168">
        <v>244.55377500000003</v>
      </c>
      <c r="C56" s="168">
        <v>650.52351899999996</v>
      </c>
      <c r="D56" s="69">
        <f t="shared" si="0"/>
        <v>166.004284333783</v>
      </c>
      <c r="E56" s="80">
        <v>487.40602999999999</v>
      </c>
      <c r="F56" s="80">
        <v>1004.93913</v>
      </c>
      <c r="G56" s="69">
        <f t="shared" si="7"/>
        <v>106.18110325799623</v>
      </c>
      <c r="H56" s="69">
        <f t="shared" si="8"/>
        <v>9.1730683708385108E-2</v>
      </c>
    </row>
    <row r="57" spans="1:8" ht="12" customHeight="1" x14ac:dyDescent="0.15">
      <c r="A57" s="143" t="s">
        <v>22</v>
      </c>
      <c r="B57" s="169">
        <v>3344.1843059999983</v>
      </c>
      <c r="C57" s="169">
        <v>3886.0379009999997</v>
      </c>
      <c r="D57" s="147">
        <f t="shared" si="0"/>
        <v>16.202862803579031</v>
      </c>
      <c r="E57" s="191">
        <v>6754.7496299999984</v>
      </c>
      <c r="F57" s="191">
        <v>11109.903260000006</v>
      </c>
      <c r="G57" s="147">
        <f t="shared" si="7"/>
        <v>64.475426456332016</v>
      </c>
      <c r="H57" s="147">
        <f t="shared" si="8"/>
        <v>1.0141101998623709</v>
      </c>
    </row>
    <row r="58" spans="1:8" ht="8" customHeight="1" x14ac:dyDescent="0.15">
      <c r="A58" s="9" t="s">
        <v>48</v>
      </c>
      <c r="B58" s="33"/>
      <c r="C58" s="10"/>
      <c r="D58" s="36"/>
      <c r="E58" s="10"/>
      <c r="F58" s="10"/>
      <c r="G58" s="36"/>
      <c r="H58" s="11"/>
    </row>
    <row r="59" spans="1:8" ht="8" customHeight="1" x14ac:dyDescent="0.15">
      <c r="A59" s="12" t="s">
        <v>24</v>
      </c>
      <c r="B59" s="33"/>
      <c r="C59" s="10"/>
      <c r="D59" s="36"/>
      <c r="E59" s="10"/>
      <c r="F59" s="10"/>
      <c r="G59" s="36"/>
      <c r="H59" s="11"/>
    </row>
    <row r="60" spans="1:8" ht="8" customHeight="1" x14ac:dyDescent="0.15">
      <c r="A60" s="12" t="s">
        <v>386</v>
      </c>
      <c r="B60" s="12"/>
      <c r="C60" s="12"/>
      <c r="D60" s="12"/>
      <c r="E60" s="12"/>
      <c r="F60" s="12"/>
      <c r="G60" s="12"/>
      <c r="H60" s="11"/>
    </row>
    <row r="61" spans="1:8" x14ac:dyDescent="0.15">
      <c r="B61" s="29"/>
      <c r="C61" s="29"/>
      <c r="D61" s="37"/>
      <c r="E61" s="29"/>
      <c r="F61" s="29"/>
      <c r="G61" s="37"/>
    </row>
    <row r="62" spans="1:8" x14ac:dyDescent="0.15">
      <c r="B62" s="29"/>
      <c r="C62" s="29"/>
      <c r="D62" s="29"/>
      <c r="E62" s="29"/>
      <c r="F62" s="29"/>
      <c r="G62" s="37"/>
    </row>
    <row r="63" spans="1:8" x14ac:dyDescent="0.15">
      <c r="B63" s="29"/>
      <c r="C63" s="29"/>
      <c r="D63" s="29"/>
      <c r="E63" s="29"/>
      <c r="F63" s="29"/>
      <c r="G63" s="37"/>
    </row>
    <row r="64" spans="1:8" x14ac:dyDescent="0.15">
      <c r="B64" s="29"/>
      <c r="C64" s="29"/>
      <c r="D64" s="37"/>
      <c r="E64" s="29"/>
      <c r="F64" s="29"/>
      <c r="G64" s="37"/>
    </row>
    <row r="65" spans="2:7" x14ac:dyDescent="0.15">
      <c r="B65" s="29"/>
      <c r="C65" s="29"/>
      <c r="D65" s="37"/>
      <c r="E65" s="29"/>
      <c r="F65" s="29"/>
      <c r="G65" s="37"/>
    </row>
    <row r="66" spans="2:7" x14ac:dyDescent="0.15">
      <c r="B66" s="29"/>
      <c r="C66" s="29"/>
      <c r="D66" s="37"/>
      <c r="E66" s="29"/>
      <c r="F66" s="29"/>
      <c r="G66" s="37"/>
    </row>
    <row r="67" spans="2:7" x14ac:dyDescent="0.15">
      <c r="B67" s="29"/>
      <c r="C67" s="29"/>
      <c r="D67" s="37"/>
      <c r="E67" s="29"/>
      <c r="F67" s="29"/>
      <c r="G67" s="37"/>
    </row>
    <row r="68" spans="2:7" x14ac:dyDescent="0.15">
      <c r="B68" s="29"/>
      <c r="C68" s="29"/>
      <c r="D68" s="37"/>
      <c r="E68" s="29"/>
      <c r="F68" s="29"/>
      <c r="G68" s="37"/>
    </row>
    <row r="69" spans="2:7" x14ac:dyDescent="0.15">
      <c r="B69" s="29"/>
      <c r="C69" s="29"/>
      <c r="D69" s="37"/>
      <c r="E69" s="29"/>
      <c r="F69" s="29"/>
      <c r="G69" s="37"/>
    </row>
    <row r="70" spans="2:7" x14ac:dyDescent="0.15">
      <c r="B70" s="29"/>
      <c r="C70" s="29"/>
      <c r="D70" s="37"/>
      <c r="E70" s="29"/>
      <c r="F70" s="29"/>
      <c r="G70" s="37"/>
    </row>
    <row r="71" spans="2:7" x14ac:dyDescent="0.15">
      <c r="B71" s="29"/>
      <c r="C71" s="29"/>
      <c r="D71" s="37"/>
      <c r="E71" s="29"/>
      <c r="F71" s="29"/>
      <c r="G71" s="37"/>
    </row>
    <row r="72" spans="2:7" x14ac:dyDescent="0.15">
      <c r="B72" s="29"/>
      <c r="C72" s="29"/>
      <c r="D72" s="37"/>
      <c r="E72" s="29"/>
      <c r="F72" s="29"/>
      <c r="G72" s="37"/>
    </row>
    <row r="73" spans="2:7" x14ac:dyDescent="0.15">
      <c r="B73" s="29"/>
      <c r="C73" s="29"/>
      <c r="D73" s="37"/>
      <c r="E73" s="29"/>
      <c r="F73" s="29"/>
      <c r="G73" s="37"/>
    </row>
    <row r="74" spans="2:7" x14ac:dyDescent="0.15">
      <c r="B74" s="29"/>
      <c r="C74" s="29"/>
      <c r="D74" s="37"/>
      <c r="E74" s="29"/>
      <c r="F74" s="29"/>
      <c r="G74" s="37"/>
    </row>
    <row r="75" spans="2:7" x14ac:dyDescent="0.15">
      <c r="B75" s="29"/>
      <c r="C75" s="29"/>
      <c r="D75" s="37"/>
      <c r="E75" s="29"/>
      <c r="F75" s="29"/>
      <c r="G75" s="37"/>
    </row>
    <row r="76" spans="2:7" x14ac:dyDescent="0.15">
      <c r="B76" s="29"/>
      <c r="C76" s="29"/>
      <c r="D76" s="37"/>
      <c r="E76" s="29"/>
      <c r="F76" s="29"/>
      <c r="G76" s="37"/>
    </row>
    <row r="77" spans="2:7" x14ac:dyDescent="0.15">
      <c r="B77" s="29"/>
      <c r="C77" s="29"/>
      <c r="D77" s="37"/>
      <c r="E77" s="29"/>
      <c r="F77" s="29"/>
      <c r="G77" s="37"/>
    </row>
    <row r="78" spans="2:7" x14ac:dyDescent="0.15">
      <c r="B78" s="29"/>
      <c r="C78" s="29"/>
      <c r="D78" s="37"/>
      <c r="E78" s="29"/>
      <c r="F78" s="29"/>
      <c r="G78" s="37"/>
    </row>
    <row r="79" spans="2:7" x14ac:dyDescent="0.15">
      <c r="B79" s="29"/>
      <c r="C79" s="29"/>
      <c r="D79" s="37"/>
      <c r="E79" s="29"/>
      <c r="F79" s="29"/>
      <c r="G79" s="37"/>
    </row>
    <row r="80" spans="2:7" x14ac:dyDescent="0.15">
      <c r="B80" s="29"/>
      <c r="C80" s="29"/>
      <c r="D80" s="37"/>
      <c r="E80" s="29"/>
      <c r="F80" s="29"/>
      <c r="G80" s="37"/>
    </row>
    <row r="81" spans="2:7" x14ac:dyDescent="0.15">
      <c r="B81" s="29"/>
      <c r="C81" s="29"/>
      <c r="D81" s="37"/>
      <c r="E81" s="29"/>
      <c r="F81" s="29"/>
      <c r="G81" s="37"/>
    </row>
    <row r="82" spans="2:7" x14ac:dyDescent="0.15">
      <c r="B82" s="29"/>
      <c r="C82" s="29"/>
      <c r="D82" s="37"/>
      <c r="E82" s="29"/>
      <c r="F82" s="29"/>
      <c r="G82" s="37"/>
    </row>
    <row r="83" spans="2:7" x14ac:dyDescent="0.15">
      <c r="B83" s="29"/>
      <c r="C83" s="29"/>
      <c r="D83" s="37"/>
      <c r="E83" s="29"/>
      <c r="F83" s="29"/>
      <c r="G83" s="37"/>
    </row>
    <row r="84" spans="2:7" x14ac:dyDescent="0.15">
      <c r="B84" s="29"/>
      <c r="C84" s="29"/>
      <c r="D84" s="37"/>
      <c r="E84" s="29"/>
      <c r="F84" s="29"/>
      <c r="G84" s="37"/>
    </row>
    <row r="85" spans="2:7" x14ac:dyDescent="0.15">
      <c r="B85" s="29"/>
      <c r="C85" s="29"/>
      <c r="D85" s="37"/>
      <c r="E85" s="29"/>
      <c r="F85" s="29"/>
      <c r="G85" s="37"/>
    </row>
    <row r="86" spans="2:7" x14ac:dyDescent="0.15">
      <c r="B86" s="29"/>
      <c r="C86" s="29"/>
      <c r="D86" s="37"/>
      <c r="E86" s="29"/>
      <c r="F86" s="29"/>
      <c r="G86" s="37"/>
    </row>
    <row r="87" spans="2:7" x14ac:dyDescent="0.15">
      <c r="B87" s="29"/>
      <c r="C87" s="29"/>
      <c r="D87" s="37"/>
      <c r="E87" s="29"/>
      <c r="F87" s="29"/>
      <c r="G87" s="37"/>
    </row>
    <row r="88" spans="2:7" x14ac:dyDescent="0.15">
      <c r="B88" s="29"/>
      <c r="C88" s="29"/>
      <c r="D88" s="37"/>
      <c r="E88" s="29"/>
      <c r="F88" s="29"/>
      <c r="G88" s="37"/>
    </row>
    <row r="89" spans="2:7" x14ac:dyDescent="0.15">
      <c r="B89" s="29"/>
      <c r="C89" s="29"/>
      <c r="D89" s="37"/>
      <c r="E89" s="29"/>
      <c r="F89" s="29"/>
      <c r="G89" s="37"/>
    </row>
    <row r="90" spans="2:7" x14ac:dyDescent="0.15">
      <c r="B90" s="29"/>
      <c r="C90" s="29"/>
      <c r="D90" s="37"/>
      <c r="E90" s="29"/>
      <c r="F90" s="29"/>
      <c r="G90" s="37"/>
    </row>
    <row r="91" spans="2:7" x14ac:dyDescent="0.15">
      <c r="B91" s="29"/>
      <c r="C91" s="29"/>
      <c r="D91" s="37"/>
      <c r="E91" s="29"/>
      <c r="F91" s="29"/>
      <c r="G91" s="37"/>
    </row>
    <row r="92" spans="2:7" x14ac:dyDescent="0.15">
      <c r="B92" s="29"/>
      <c r="C92" s="29"/>
      <c r="D92" s="37"/>
      <c r="E92" s="29"/>
      <c r="F92" s="29"/>
      <c r="G92" s="37"/>
    </row>
    <row r="93" spans="2:7" x14ac:dyDescent="0.15">
      <c r="B93" s="29"/>
      <c r="C93" s="29"/>
      <c r="D93" s="37"/>
      <c r="E93" s="29"/>
      <c r="F93" s="29"/>
      <c r="G93" s="37"/>
    </row>
    <row r="94" spans="2:7" x14ac:dyDescent="0.15">
      <c r="B94" s="29"/>
      <c r="C94" s="29"/>
      <c r="D94" s="37"/>
      <c r="E94" s="29"/>
      <c r="F94" s="29"/>
      <c r="G94" s="37"/>
    </row>
    <row r="95" spans="2:7" x14ac:dyDescent="0.15">
      <c r="B95" s="29"/>
      <c r="C95" s="29"/>
      <c r="D95" s="37"/>
      <c r="E95" s="29"/>
      <c r="F95" s="29"/>
      <c r="G95" s="37"/>
    </row>
    <row r="96" spans="2:7" x14ac:dyDescent="0.15">
      <c r="B96" s="29"/>
      <c r="C96" s="29"/>
      <c r="D96" s="37"/>
      <c r="E96" s="29"/>
      <c r="F96" s="29"/>
      <c r="G96" s="37"/>
    </row>
    <row r="97" spans="2:7" x14ac:dyDescent="0.15">
      <c r="B97" s="29"/>
      <c r="C97" s="29"/>
      <c r="D97" s="37"/>
      <c r="E97" s="29"/>
      <c r="F97" s="29"/>
      <c r="G97" s="37"/>
    </row>
    <row r="98" spans="2:7" x14ac:dyDescent="0.15">
      <c r="B98" s="29"/>
      <c r="C98" s="29"/>
      <c r="D98" s="37"/>
      <c r="E98" s="29"/>
      <c r="F98" s="29"/>
      <c r="G98" s="37"/>
    </row>
    <row r="99" spans="2:7" x14ac:dyDescent="0.15">
      <c r="B99" s="29"/>
      <c r="C99" s="29"/>
      <c r="D99" s="37"/>
      <c r="E99" s="29"/>
      <c r="F99" s="29"/>
      <c r="G99" s="37"/>
    </row>
    <row r="100" spans="2:7" x14ac:dyDescent="0.15">
      <c r="B100" s="29"/>
      <c r="C100" s="29"/>
      <c r="D100" s="37"/>
      <c r="E100" s="29"/>
      <c r="F100" s="29"/>
      <c r="G100" s="37"/>
    </row>
    <row r="101" spans="2:7" x14ac:dyDescent="0.15">
      <c r="B101" s="29"/>
      <c r="C101" s="29"/>
      <c r="D101" s="37"/>
      <c r="E101" s="29"/>
      <c r="F101" s="29"/>
      <c r="G101" s="37"/>
    </row>
    <row r="102" spans="2:7" x14ac:dyDescent="0.15">
      <c r="B102" s="29"/>
      <c r="C102" s="29"/>
      <c r="D102" s="37"/>
      <c r="E102" s="29"/>
      <c r="F102" s="29"/>
      <c r="G102" s="37"/>
    </row>
    <row r="103" spans="2:7" x14ac:dyDescent="0.15">
      <c r="B103" s="29"/>
      <c r="C103" s="29"/>
      <c r="D103" s="37"/>
      <c r="E103" s="29"/>
      <c r="F103" s="29"/>
      <c r="G103" s="37"/>
    </row>
    <row r="104" spans="2:7" x14ac:dyDescent="0.15">
      <c r="B104" s="29"/>
      <c r="C104" s="29"/>
      <c r="D104" s="37"/>
      <c r="E104" s="29"/>
      <c r="F104" s="29"/>
      <c r="G104" s="37"/>
    </row>
    <row r="105" spans="2:7" x14ac:dyDescent="0.15">
      <c r="B105" s="29"/>
      <c r="C105" s="29"/>
      <c r="D105" s="37"/>
      <c r="E105" s="29"/>
      <c r="F105" s="29"/>
      <c r="G105" s="37"/>
    </row>
    <row r="106" spans="2:7" x14ac:dyDescent="0.15">
      <c r="B106" s="29"/>
      <c r="C106" s="29"/>
      <c r="D106" s="37"/>
      <c r="E106" s="29"/>
      <c r="F106" s="29"/>
      <c r="G106" s="37"/>
    </row>
    <row r="107" spans="2:7" x14ac:dyDescent="0.15">
      <c r="B107" s="29"/>
      <c r="C107" s="29"/>
      <c r="D107" s="37"/>
      <c r="E107" s="29"/>
      <c r="F107" s="29"/>
      <c r="G107" s="37"/>
    </row>
    <row r="108" spans="2:7" x14ac:dyDescent="0.15">
      <c r="B108" s="29"/>
      <c r="C108" s="29"/>
      <c r="D108" s="37"/>
      <c r="E108" s="29"/>
      <c r="F108" s="29"/>
      <c r="G108" s="37"/>
    </row>
    <row r="109" spans="2:7" x14ac:dyDescent="0.15">
      <c r="B109" s="29"/>
      <c r="C109" s="29"/>
      <c r="D109" s="37"/>
      <c r="E109" s="29"/>
      <c r="F109" s="29"/>
      <c r="G109" s="37"/>
    </row>
    <row r="110" spans="2:7" x14ac:dyDescent="0.15">
      <c r="B110" s="29"/>
      <c r="C110" s="29"/>
      <c r="D110" s="37"/>
      <c r="E110" s="29"/>
      <c r="F110" s="29"/>
      <c r="G110" s="37"/>
    </row>
    <row r="111" spans="2:7" x14ac:dyDescent="0.15">
      <c r="B111" s="29"/>
      <c r="C111" s="29"/>
      <c r="D111" s="37"/>
      <c r="E111" s="29"/>
      <c r="F111" s="29"/>
      <c r="G111" s="37"/>
    </row>
    <row r="112" spans="2:7" x14ac:dyDescent="0.15">
      <c r="B112" s="29"/>
      <c r="C112" s="29"/>
      <c r="D112" s="37"/>
      <c r="E112" s="29"/>
      <c r="F112" s="29"/>
      <c r="G112" s="37"/>
    </row>
    <row r="113" spans="2:7" x14ac:dyDescent="0.15">
      <c r="B113" s="29"/>
      <c r="C113" s="29"/>
      <c r="D113" s="37"/>
      <c r="E113" s="29"/>
      <c r="F113" s="29"/>
      <c r="G113" s="37"/>
    </row>
    <row r="114" spans="2:7" x14ac:dyDescent="0.15">
      <c r="B114" s="29"/>
      <c r="C114" s="29"/>
      <c r="D114" s="37"/>
      <c r="E114" s="29"/>
      <c r="F114" s="29"/>
      <c r="G114" s="37"/>
    </row>
    <row r="115" spans="2:7" x14ac:dyDescent="0.15">
      <c r="B115" s="29"/>
      <c r="C115" s="29"/>
      <c r="D115" s="37"/>
      <c r="E115" s="29"/>
      <c r="F115" s="29"/>
      <c r="G115" s="37"/>
    </row>
    <row r="116" spans="2:7" x14ac:dyDescent="0.15">
      <c r="B116" s="29"/>
      <c r="C116" s="29"/>
      <c r="D116" s="37"/>
      <c r="E116" s="29"/>
      <c r="F116" s="29"/>
      <c r="G116" s="37"/>
    </row>
    <row r="117" spans="2:7" x14ac:dyDescent="0.15">
      <c r="B117" s="29"/>
      <c r="C117" s="29"/>
      <c r="D117" s="37"/>
      <c r="E117" s="29"/>
      <c r="F117" s="29"/>
      <c r="G117" s="37"/>
    </row>
    <row r="118" spans="2:7" x14ac:dyDescent="0.15">
      <c r="B118" s="29"/>
      <c r="C118" s="29"/>
      <c r="D118" s="37"/>
      <c r="E118" s="29"/>
      <c r="F118" s="29"/>
      <c r="G118" s="37"/>
    </row>
    <row r="119" spans="2:7" x14ac:dyDescent="0.15">
      <c r="B119" s="29"/>
      <c r="C119" s="29"/>
      <c r="D119" s="37"/>
      <c r="E119" s="29"/>
      <c r="F119" s="29"/>
      <c r="G119" s="37"/>
    </row>
    <row r="120" spans="2:7" x14ac:dyDescent="0.15">
      <c r="B120" s="29"/>
      <c r="C120" s="29"/>
      <c r="D120" s="37"/>
      <c r="E120" s="29"/>
      <c r="F120" s="29"/>
      <c r="G120" s="37"/>
    </row>
    <row r="121" spans="2:7" x14ac:dyDescent="0.15">
      <c r="B121" s="29"/>
      <c r="C121" s="29"/>
      <c r="D121" s="37"/>
      <c r="E121" s="29"/>
      <c r="F121" s="29"/>
      <c r="G121" s="37"/>
    </row>
    <row r="122" spans="2:7" x14ac:dyDescent="0.15">
      <c r="B122" s="29"/>
      <c r="C122" s="29"/>
      <c r="D122" s="37"/>
      <c r="E122" s="29"/>
      <c r="F122" s="29"/>
      <c r="G122" s="37"/>
    </row>
    <row r="123" spans="2:7" x14ac:dyDescent="0.15">
      <c r="B123" s="29"/>
      <c r="C123" s="29"/>
      <c r="D123" s="37"/>
      <c r="E123" s="29"/>
      <c r="F123" s="29"/>
      <c r="G123" s="37"/>
    </row>
    <row r="124" spans="2:7" x14ac:dyDescent="0.15">
      <c r="B124" s="29"/>
      <c r="C124" s="29"/>
      <c r="D124" s="37"/>
      <c r="E124" s="29"/>
      <c r="F124" s="29"/>
      <c r="G124" s="37"/>
    </row>
    <row r="125" spans="2:7" x14ac:dyDescent="0.15">
      <c r="B125" s="29"/>
      <c r="C125" s="29"/>
      <c r="D125" s="37"/>
      <c r="E125" s="29"/>
      <c r="F125" s="29"/>
      <c r="G125" s="37"/>
    </row>
    <row r="126" spans="2:7" x14ac:dyDescent="0.15">
      <c r="B126" s="29"/>
      <c r="C126" s="29"/>
      <c r="D126" s="37"/>
      <c r="E126" s="29"/>
      <c r="F126" s="29"/>
      <c r="G126" s="37"/>
    </row>
    <row r="127" spans="2:7" x14ac:dyDescent="0.15">
      <c r="B127" s="29"/>
      <c r="C127" s="29"/>
      <c r="D127" s="37"/>
      <c r="E127" s="29"/>
      <c r="F127" s="29"/>
      <c r="G127" s="37"/>
    </row>
    <row r="128" spans="2:7" x14ac:dyDescent="0.15">
      <c r="B128" s="29"/>
      <c r="C128" s="29"/>
      <c r="D128" s="37"/>
      <c r="E128" s="29"/>
      <c r="F128" s="29"/>
      <c r="G128" s="37"/>
    </row>
    <row r="129" spans="2:7" x14ac:dyDescent="0.15">
      <c r="B129" s="29"/>
      <c r="C129" s="29"/>
      <c r="D129" s="37"/>
      <c r="E129" s="29"/>
      <c r="F129" s="29"/>
      <c r="G129" s="37"/>
    </row>
    <row r="130" spans="2:7" x14ac:dyDescent="0.15">
      <c r="B130" s="29"/>
      <c r="C130" s="29"/>
      <c r="D130" s="37"/>
      <c r="E130" s="29"/>
      <c r="F130" s="29"/>
      <c r="G130" s="37"/>
    </row>
    <row r="131" spans="2:7" x14ac:dyDescent="0.15">
      <c r="B131" s="29"/>
      <c r="C131" s="29"/>
      <c r="D131" s="37"/>
      <c r="E131" s="29"/>
      <c r="F131" s="29"/>
      <c r="G131" s="37"/>
    </row>
    <row r="132" spans="2:7" x14ac:dyDescent="0.15">
      <c r="B132" s="29"/>
      <c r="C132" s="29"/>
      <c r="D132" s="37"/>
      <c r="E132" s="29"/>
      <c r="F132" s="29"/>
      <c r="G132" s="37"/>
    </row>
    <row r="133" spans="2:7" x14ac:dyDescent="0.15">
      <c r="B133" s="29"/>
      <c r="C133" s="29"/>
      <c r="D133" s="37"/>
      <c r="E133" s="29"/>
      <c r="F133" s="29"/>
      <c r="G133" s="37"/>
    </row>
    <row r="134" spans="2:7" x14ac:dyDescent="0.15">
      <c r="B134" s="29"/>
      <c r="C134" s="29"/>
      <c r="D134" s="37"/>
      <c r="E134" s="29"/>
      <c r="F134" s="29"/>
      <c r="G134" s="37"/>
    </row>
    <row r="135" spans="2:7" x14ac:dyDescent="0.15">
      <c r="B135" s="29"/>
      <c r="C135" s="29"/>
      <c r="D135" s="37"/>
      <c r="E135" s="29"/>
      <c r="F135" s="29"/>
      <c r="G135" s="37"/>
    </row>
    <row r="136" spans="2:7" x14ac:dyDescent="0.15">
      <c r="B136" s="29"/>
      <c r="C136" s="29"/>
      <c r="D136" s="37"/>
      <c r="E136" s="29"/>
      <c r="F136" s="29"/>
      <c r="G136" s="37"/>
    </row>
    <row r="137" spans="2:7" x14ac:dyDescent="0.15">
      <c r="B137" s="29"/>
      <c r="C137" s="29"/>
      <c r="D137" s="37"/>
      <c r="E137" s="29"/>
      <c r="F137" s="29"/>
      <c r="G137" s="37"/>
    </row>
    <row r="138" spans="2:7" x14ac:dyDescent="0.15">
      <c r="B138" s="29"/>
      <c r="C138" s="29"/>
      <c r="D138" s="37"/>
      <c r="E138" s="29"/>
      <c r="F138" s="29"/>
      <c r="G138" s="37"/>
    </row>
    <row r="139" spans="2:7" x14ac:dyDescent="0.15">
      <c r="B139" s="29"/>
      <c r="C139" s="29"/>
      <c r="D139" s="37"/>
      <c r="E139" s="29"/>
      <c r="F139" s="29"/>
      <c r="G139" s="37"/>
    </row>
    <row r="140" spans="2:7" x14ac:dyDescent="0.15">
      <c r="B140" s="29"/>
      <c r="C140" s="29"/>
      <c r="D140" s="37"/>
      <c r="E140" s="29"/>
      <c r="F140" s="29"/>
      <c r="G140" s="37"/>
    </row>
    <row r="141" spans="2:7" x14ac:dyDescent="0.15">
      <c r="B141" s="29"/>
      <c r="C141" s="29"/>
      <c r="D141" s="37"/>
      <c r="E141" s="29"/>
      <c r="F141" s="29"/>
      <c r="G141" s="37"/>
    </row>
    <row r="142" spans="2:7" x14ac:dyDescent="0.15">
      <c r="B142" s="29"/>
      <c r="C142" s="29"/>
      <c r="D142" s="37"/>
      <c r="E142" s="29"/>
      <c r="F142" s="29"/>
      <c r="G142" s="37"/>
    </row>
    <row r="143" spans="2:7" x14ac:dyDescent="0.15">
      <c r="B143" s="29"/>
      <c r="C143" s="29"/>
      <c r="D143" s="37"/>
      <c r="E143" s="29"/>
      <c r="F143" s="29"/>
      <c r="G143" s="37"/>
    </row>
    <row r="144" spans="2:7" x14ac:dyDescent="0.15">
      <c r="B144" s="29"/>
      <c r="C144" s="29"/>
      <c r="D144" s="37"/>
      <c r="E144" s="29"/>
      <c r="F144" s="29"/>
      <c r="G144" s="37"/>
    </row>
    <row r="145" spans="2:7" x14ac:dyDescent="0.15">
      <c r="B145" s="29"/>
      <c r="C145" s="29"/>
      <c r="D145" s="37"/>
      <c r="E145" s="29"/>
      <c r="F145" s="29"/>
      <c r="G145" s="37"/>
    </row>
    <row r="146" spans="2:7" x14ac:dyDescent="0.15">
      <c r="B146" s="29"/>
      <c r="C146" s="29"/>
      <c r="D146" s="37"/>
      <c r="E146" s="29"/>
      <c r="F146" s="29"/>
      <c r="G146" s="37"/>
    </row>
    <row r="147" spans="2:7" x14ac:dyDescent="0.15">
      <c r="B147" s="29"/>
      <c r="C147" s="29"/>
      <c r="D147" s="37"/>
      <c r="E147" s="29"/>
      <c r="F147" s="29"/>
      <c r="G147" s="37"/>
    </row>
    <row r="148" spans="2:7" x14ac:dyDescent="0.15">
      <c r="B148" s="29"/>
      <c r="C148" s="29"/>
      <c r="D148" s="37"/>
      <c r="E148" s="29"/>
      <c r="F148" s="29"/>
      <c r="G148" s="37"/>
    </row>
    <row r="149" spans="2:7" x14ac:dyDescent="0.15">
      <c r="B149" s="29"/>
      <c r="C149" s="29"/>
      <c r="D149" s="37"/>
      <c r="E149" s="29"/>
      <c r="F149" s="29"/>
      <c r="G149" s="37"/>
    </row>
    <row r="150" spans="2:7" x14ac:dyDescent="0.15">
      <c r="B150" s="29"/>
      <c r="C150" s="29"/>
      <c r="D150" s="37"/>
      <c r="E150" s="29"/>
      <c r="F150" s="29"/>
      <c r="G150" s="37"/>
    </row>
    <row r="151" spans="2:7" x14ac:dyDescent="0.15">
      <c r="B151" s="29"/>
      <c r="C151" s="29"/>
      <c r="D151" s="37"/>
      <c r="E151" s="29"/>
      <c r="F151" s="29"/>
      <c r="G151" s="37"/>
    </row>
    <row r="152" spans="2:7" x14ac:dyDescent="0.15">
      <c r="B152" s="29"/>
      <c r="C152" s="29"/>
      <c r="D152" s="37"/>
      <c r="E152" s="29"/>
      <c r="F152" s="29"/>
      <c r="G152" s="37"/>
    </row>
    <row r="153" spans="2:7" x14ac:dyDescent="0.15">
      <c r="B153" s="29"/>
      <c r="C153" s="29"/>
      <c r="D153" s="37"/>
      <c r="E153" s="29"/>
      <c r="F153" s="29"/>
      <c r="G153" s="37"/>
    </row>
    <row r="154" spans="2:7" x14ac:dyDescent="0.15">
      <c r="B154" s="29"/>
      <c r="C154" s="29"/>
      <c r="D154" s="37"/>
      <c r="E154" s="29"/>
      <c r="F154" s="29"/>
      <c r="G154" s="37"/>
    </row>
    <row r="155" spans="2:7" x14ac:dyDescent="0.15">
      <c r="B155" s="29"/>
      <c r="C155" s="29"/>
      <c r="D155" s="37"/>
      <c r="E155" s="29"/>
      <c r="F155" s="29"/>
      <c r="G155" s="37"/>
    </row>
    <row r="156" spans="2:7" x14ac:dyDescent="0.15">
      <c r="B156" s="29"/>
      <c r="C156" s="29"/>
      <c r="D156" s="37"/>
      <c r="E156" s="29"/>
      <c r="F156" s="29"/>
      <c r="G156" s="37"/>
    </row>
    <row r="157" spans="2:7" x14ac:dyDescent="0.15">
      <c r="B157" s="29"/>
      <c r="C157" s="29"/>
      <c r="D157" s="37"/>
      <c r="E157" s="29"/>
      <c r="F157" s="29"/>
      <c r="G157" s="37"/>
    </row>
    <row r="158" spans="2:7" x14ac:dyDescent="0.15">
      <c r="B158" s="29"/>
      <c r="C158" s="29"/>
      <c r="D158" s="37"/>
      <c r="E158" s="29"/>
      <c r="F158" s="29"/>
      <c r="G158" s="37"/>
    </row>
    <row r="159" spans="2:7" x14ac:dyDescent="0.15">
      <c r="B159" s="29"/>
      <c r="C159" s="29"/>
      <c r="D159" s="37"/>
      <c r="E159" s="29"/>
      <c r="F159" s="29"/>
      <c r="G159" s="37"/>
    </row>
    <row r="160" spans="2:7" x14ac:dyDescent="0.15">
      <c r="B160" s="29"/>
      <c r="C160" s="29"/>
      <c r="D160" s="37"/>
      <c r="E160" s="29"/>
      <c r="F160" s="29"/>
      <c r="G160" s="37"/>
    </row>
    <row r="161" spans="2:7" x14ac:dyDescent="0.15">
      <c r="B161" s="29"/>
      <c r="C161" s="29"/>
      <c r="D161" s="37"/>
      <c r="E161" s="29"/>
      <c r="F161" s="29"/>
      <c r="G161" s="37"/>
    </row>
    <row r="162" spans="2:7" x14ac:dyDescent="0.15">
      <c r="B162" s="29"/>
      <c r="C162" s="29"/>
      <c r="D162" s="37"/>
      <c r="E162" s="29"/>
      <c r="F162" s="29"/>
      <c r="G162" s="37"/>
    </row>
    <row r="163" spans="2:7" x14ac:dyDescent="0.15">
      <c r="B163" s="29"/>
      <c r="C163" s="29"/>
      <c r="D163" s="37"/>
      <c r="E163" s="29"/>
      <c r="F163" s="29"/>
      <c r="G163" s="37"/>
    </row>
    <row r="164" spans="2:7" x14ac:dyDescent="0.15">
      <c r="B164" s="29"/>
      <c r="C164" s="29"/>
      <c r="D164" s="37"/>
      <c r="E164" s="29"/>
      <c r="F164" s="29"/>
      <c r="G164" s="37"/>
    </row>
    <row r="165" spans="2:7" x14ac:dyDescent="0.15">
      <c r="B165" s="29"/>
      <c r="C165" s="29"/>
      <c r="D165" s="37"/>
      <c r="E165" s="29"/>
      <c r="F165" s="29"/>
      <c r="G165" s="37"/>
    </row>
    <row r="166" spans="2:7" x14ac:dyDescent="0.15">
      <c r="B166" s="29"/>
      <c r="C166" s="29"/>
      <c r="D166" s="37"/>
      <c r="E166" s="29"/>
      <c r="F166" s="29"/>
      <c r="G166" s="37"/>
    </row>
    <row r="167" spans="2:7" x14ac:dyDescent="0.15">
      <c r="B167" s="29"/>
      <c r="C167" s="29"/>
      <c r="D167" s="37"/>
      <c r="E167" s="29"/>
      <c r="F167" s="29"/>
      <c r="G167" s="37"/>
    </row>
    <row r="168" spans="2:7" x14ac:dyDescent="0.15">
      <c r="B168" s="29"/>
      <c r="C168" s="29"/>
      <c r="D168" s="37"/>
      <c r="E168" s="29"/>
      <c r="F168" s="29"/>
      <c r="G168" s="37"/>
    </row>
    <row r="169" spans="2:7" x14ac:dyDescent="0.15">
      <c r="B169" s="29"/>
      <c r="C169" s="29"/>
      <c r="D169" s="37"/>
      <c r="E169" s="29"/>
      <c r="F169" s="29"/>
      <c r="G169" s="37"/>
    </row>
    <row r="170" spans="2:7" x14ac:dyDescent="0.15">
      <c r="B170" s="29"/>
      <c r="C170" s="29"/>
      <c r="D170" s="37"/>
      <c r="E170" s="29"/>
      <c r="F170" s="29"/>
      <c r="G170" s="37"/>
    </row>
    <row r="171" spans="2:7" x14ac:dyDescent="0.15">
      <c r="B171" s="29"/>
      <c r="C171" s="29"/>
      <c r="D171" s="37"/>
      <c r="E171" s="29"/>
      <c r="F171" s="29"/>
      <c r="G171" s="37"/>
    </row>
    <row r="172" spans="2:7" x14ac:dyDescent="0.15">
      <c r="B172" s="29"/>
      <c r="C172" s="29"/>
      <c r="D172" s="37"/>
      <c r="E172" s="29"/>
      <c r="F172" s="29"/>
      <c r="G172" s="37"/>
    </row>
    <row r="173" spans="2:7" x14ac:dyDescent="0.15">
      <c r="B173" s="29"/>
      <c r="C173" s="29"/>
      <c r="D173" s="37"/>
      <c r="E173" s="29"/>
      <c r="F173" s="29"/>
      <c r="G173" s="37"/>
    </row>
    <row r="174" spans="2:7" x14ac:dyDescent="0.15">
      <c r="B174" s="29"/>
      <c r="C174" s="29"/>
      <c r="D174" s="37"/>
      <c r="E174" s="29"/>
      <c r="F174" s="29"/>
      <c r="G174" s="37"/>
    </row>
    <row r="175" spans="2:7" x14ac:dyDescent="0.15">
      <c r="B175" s="29"/>
      <c r="C175" s="29"/>
      <c r="D175" s="37"/>
      <c r="E175" s="29"/>
      <c r="F175" s="29"/>
      <c r="G175" s="37"/>
    </row>
    <row r="176" spans="2:7" x14ac:dyDescent="0.15">
      <c r="B176" s="29"/>
      <c r="C176" s="29"/>
      <c r="D176" s="37"/>
      <c r="E176" s="29"/>
      <c r="F176" s="29"/>
      <c r="G176" s="37"/>
    </row>
    <row r="177" spans="2:7" x14ac:dyDescent="0.15">
      <c r="B177" s="29"/>
      <c r="C177" s="29"/>
      <c r="D177" s="37"/>
      <c r="E177" s="29"/>
      <c r="F177" s="29"/>
      <c r="G177" s="37"/>
    </row>
    <row r="178" spans="2:7" x14ac:dyDescent="0.15">
      <c r="B178" s="29"/>
      <c r="C178" s="29"/>
      <c r="D178" s="37"/>
      <c r="E178" s="29"/>
      <c r="F178" s="29"/>
      <c r="G178" s="37"/>
    </row>
    <row r="179" spans="2:7" x14ac:dyDescent="0.15">
      <c r="B179" s="29"/>
      <c r="C179" s="29"/>
      <c r="D179" s="37"/>
      <c r="E179" s="29"/>
      <c r="F179" s="29"/>
      <c r="G179" s="37"/>
    </row>
    <row r="180" spans="2:7" x14ac:dyDescent="0.15">
      <c r="B180" s="29"/>
      <c r="C180" s="29"/>
      <c r="D180" s="37"/>
      <c r="E180" s="29"/>
      <c r="F180" s="29"/>
      <c r="G180" s="37"/>
    </row>
    <row r="181" spans="2:7" x14ac:dyDescent="0.15">
      <c r="B181" s="29"/>
      <c r="C181" s="29"/>
      <c r="D181" s="37"/>
      <c r="E181" s="29"/>
      <c r="F181" s="29"/>
      <c r="G181" s="37"/>
    </row>
    <row r="182" spans="2:7" x14ac:dyDescent="0.15">
      <c r="B182" s="29"/>
      <c r="C182" s="29"/>
      <c r="D182" s="37"/>
      <c r="E182" s="29"/>
      <c r="F182" s="29"/>
      <c r="G182" s="37"/>
    </row>
    <row r="183" spans="2:7" x14ac:dyDescent="0.15">
      <c r="B183" s="29"/>
      <c r="C183" s="29"/>
      <c r="D183" s="37"/>
      <c r="E183" s="29"/>
      <c r="F183" s="29"/>
      <c r="G183" s="37"/>
    </row>
    <row r="184" spans="2:7" x14ac:dyDescent="0.15">
      <c r="B184" s="29"/>
      <c r="C184" s="29"/>
      <c r="D184" s="37"/>
      <c r="E184" s="29"/>
      <c r="F184" s="29"/>
      <c r="G184" s="37"/>
    </row>
    <row r="185" spans="2:7" x14ac:dyDescent="0.15">
      <c r="B185" s="29"/>
      <c r="C185" s="29"/>
      <c r="D185" s="37"/>
      <c r="E185" s="29"/>
      <c r="F185" s="29"/>
      <c r="G185" s="37"/>
    </row>
    <row r="186" spans="2:7" x14ac:dyDescent="0.15">
      <c r="B186" s="29"/>
      <c r="C186" s="29"/>
      <c r="D186" s="37"/>
      <c r="E186" s="29"/>
      <c r="F186" s="29"/>
      <c r="G186" s="37"/>
    </row>
    <row r="187" spans="2:7" x14ac:dyDescent="0.15">
      <c r="B187" s="29"/>
      <c r="C187" s="29"/>
      <c r="D187" s="37"/>
      <c r="E187" s="29"/>
      <c r="F187" s="29"/>
      <c r="G187" s="37"/>
    </row>
    <row r="188" spans="2:7" x14ac:dyDescent="0.15">
      <c r="B188" s="29"/>
      <c r="C188" s="29"/>
      <c r="D188" s="37"/>
      <c r="E188" s="29"/>
      <c r="F188" s="29"/>
      <c r="G188" s="37"/>
    </row>
    <row r="189" spans="2:7" x14ac:dyDescent="0.15">
      <c r="B189" s="29"/>
      <c r="C189" s="29"/>
      <c r="D189" s="37"/>
      <c r="E189" s="29"/>
      <c r="F189" s="29"/>
      <c r="G189" s="37"/>
    </row>
    <row r="190" spans="2:7" x14ac:dyDescent="0.15">
      <c r="B190" s="29"/>
      <c r="C190" s="29"/>
      <c r="D190" s="37"/>
      <c r="E190" s="29"/>
      <c r="F190" s="29"/>
      <c r="G190" s="37"/>
    </row>
    <row r="191" spans="2:7" x14ac:dyDescent="0.15">
      <c r="B191" s="29"/>
      <c r="C191" s="29"/>
      <c r="D191" s="37"/>
      <c r="E191" s="29"/>
      <c r="F191" s="29"/>
      <c r="G191" s="37"/>
    </row>
    <row r="192" spans="2:7" x14ac:dyDescent="0.15">
      <c r="B192" s="29"/>
      <c r="C192" s="29"/>
      <c r="D192" s="37"/>
      <c r="E192" s="29"/>
      <c r="F192" s="29"/>
      <c r="G192" s="37"/>
    </row>
    <row r="193" spans="2:7" x14ac:dyDescent="0.15">
      <c r="B193" s="29"/>
      <c r="C193" s="29"/>
      <c r="D193" s="37"/>
      <c r="E193" s="29"/>
      <c r="F193" s="29"/>
      <c r="G193" s="37"/>
    </row>
    <row r="194" spans="2:7" x14ac:dyDescent="0.15">
      <c r="B194" s="29"/>
      <c r="C194" s="29"/>
      <c r="D194" s="37"/>
      <c r="E194" s="29"/>
      <c r="F194" s="29"/>
      <c r="G194" s="37"/>
    </row>
    <row r="195" spans="2:7" x14ac:dyDescent="0.15">
      <c r="B195" s="29"/>
      <c r="C195" s="29"/>
      <c r="D195" s="37"/>
      <c r="E195" s="29"/>
      <c r="F195" s="29"/>
      <c r="G195" s="37"/>
    </row>
    <row r="196" spans="2:7" x14ac:dyDescent="0.15">
      <c r="B196" s="29"/>
      <c r="C196" s="29"/>
      <c r="D196" s="37"/>
      <c r="E196" s="29"/>
      <c r="F196" s="29"/>
      <c r="G196" s="37"/>
    </row>
    <row r="197" spans="2:7" x14ac:dyDescent="0.15">
      <c r="B197" s="29"/>
      <c r="C197" s="29"/>
      <c r="D197" s="37"/>
      <c r="E197" s="29"/>
      <c r="F197" s="29"/>
      <c r="G197" s="37"/>
    </row>
    <row r="198" spans="2:7" x14ac:dyDescent="0.15">
      <c r="B198" s="29"/>
      <c r="C198" s="29"/>
      <c r="D198" s="37"/>
      <c r="E198" s="29"/>
      <c r="F198" s="29"/>
      <c r="G198" s="37"/>
    </row>
    <row r="199" spans="2:7" x14ac:dyDescent="0.15">
      <c r="B199" s="29"/>
      <c r="C199" s="29"/>
      <c r="D199" s="37"/>
      <c r="E199" s="29"/>
      <c r="F199" s="29"/>
      <c r="G199" s="37"/>
    </row>
    <row r="200" spans="2:7" x14ac:dyDescent="0.15">
      <c r="B200" s="29"/>
      <c r="C200" s="29"/>
      <c r="D200" s="37"/>
      <c r="E200" s="29"/>
      <c r="F200" s="29"/>
      <c r="G200" s="37"/>
    </row>
    <row r="201" spans="2:7" x14ac:dyDescent="0.15">
      <c r="B201" s="29"/>
      <c r="C201" s="29"/>
      <c r="D201" s="37"/>
      <c r="E201" s="29"/>
      <c r="F201" s="29"/>
      <c r="G201" s="37"/>
    </row>
    <row r="202" spans="2:7" x14ac:dyDescent="0.15">
      <c r="B202" s="29"/>
      <c r="C202" s="29"/>
      <c r="D202" s="37"/>
      <c r="E202" s="29"/>
      <c r="F202" s="29"/>
      <c r="G202" s="37"/>
    </row>
    <row r="203" spans="2:7" x14ac:dyDescent="0.15">
      <c r="B203" s="29"/>
      <c r="C203" s="29"/>
      <c r="D203" s="37"/>
      <c r="E203" s="29"/>
      <c r="F203" s="29"/>
      <c r="G203" s="37"/>
    </row>
    <row r="204" spans="2:7" x14ac:dyDescent="0.15">
      <c r="B204" s="29"/>
      <c r="C204" s="29"/>
      <c r="D204" s="37"/>
      <c r="E204" s="29"/>
      <c r="F204" s="29"/>
      <c r="G204" s="37"/>
    </row>
    <row r="205" spans="2:7" x14ac:dyDescent="0.15">
      <c r="B205" s="29"/>
      <c r="C205" s="29"/>
      <c r="D205" s="37"/>
      <c r="E205" s="29"/>
      <c r="F205" s="29"/>
      <c r="G205" s="37"/>
    </row>
    <row r="206" spans="2:7" x14ac:dyDescent="0.15">
      <c r="B206" s="29"/>
      <c r="C206" s="29"/>
      <c r="D206" s="37"/>
      <c r="E206" s="29"/>
      <c r="F206" s="29"/>
      <c r="G206" s="37"/>
    </row>
    <row r="207" spans="2:7" x14ac:dyDescent="0.15">
      <c r="B207" s="29"/>
      <c r="C207" s="29"/>
      <c r="D207" s="37"/>
      <c r="E207" s="29"/>
      <c r="F207" s="29"/>
      <c r="G207" s="37"/>
    </row>
    <row r="208" spans="2:7" x14ac:dyDescent="0.15">
      <c r="B208" s="29"/>
      <c r="C208" s="29"/>
      <c r="D208" s="37"/>
      <c r="E208" s="29"/>
      <c r="F208" s="29"/>
      <c r="G208" s="37"/>
    </row>
    <row r="209" spans="2:7" x14ac:dyDescent="0.15">
      <c r="B209" s="29"/>
      <c r="C209" s="29"/>
      <c r="D209" s="37"/>
      <c r="E209" s="29"/>
      <c r="F209" s="29"/>
      <c r="G209" s="37"/>
    </row>
    <row r="210" spans="2:7" x14ac:dyDescent="0.15">
      <c r="B210" s="29"/>
      <c r="C210" s="29"/>
      <c r="D210" s="37"/>
      <c r="E210" s="29"/>
      <c r="F210" s="29"/>
      <c r="G210" s="37"/>
    </row>
    <row r="211" spans="2:7" x14ac:dyDescent="0.15">
      <c r="B211" s="29"/>
      <c r="C211" s="29"/>
      <c r="D211" s="37"/>
      <c r="E211" s="29"/>
      <c r="F211" s="29"/>
      <c r="G211" s="37"/>
    </row>
    <row r="212" spans="2:7" x14ac:dyDescent="0.15">
      <c r="B212" s="29"/>
      <c r="C212" s="29"/>
      <c r="D212" s="37"/>
      <c r="E212" s="29"/>
      <c r="F212" s="29"/>
      <c r="G212" s="37"/>
    </row>
    <row r="213" spans="2:7" x14ac:dyDescent="0.15">
      <c r="B213" s="29"/>
      <c r="C213" s="29"/>
      <c r="D213" s="37"/>
      <c r="E213" s="29"/>
      <c r="F213" s="29"/>
      <c r="G213" s="37"/>
    </row>
    <row r="214" spans="2:7" x14ac:dyDescent="0.15">
      <c r="B214" s="29"/>
      <c r="C214" s="29"/>
      <c r="D214" s="37"/>
      <c r="E214" s="29"/>
      <c r="F214" s="29"/>
      <c r="G214" s="37"/>
    </row>
    <row r="215" spans="2:7" x14ac:dyDescent="0.15">
      <c r="B215" s="29"/>
      <c r="C215" s="29"/>
      <c r="D215" s="37"/>
      <c r="E215" s="29"/>
      <c r="F215" s="29"/>
      <c r="G215" s="37"/>
    </row>
    <row r="216" spans="2:7" x14ac:dyDescent="0.15">
      <c r="B216" s="29"/>
      <c r="C216" s="29"/>
      <c r="D216" s="37"/>
      <c r="E216" s="29"/>
      <c r="F216" s="29"/>
      <c r="G216" s="37"/>
    </row>
    <row r="217" spans="2:7" x14ac:dyDescent="0.15">
      <c r="B217" s="29"/>
      <c r="C217" s="29"/>
      <c r="D217" s="37"/>
      <c r="E217" s="29"/>
      <c r="F217" s="29"/>
      <c r="G217" s="37"/>
    </row>
    <row r="218" spans="2:7" x14ac:dyDescent="0.15">
      <c r="B218" s="29"/>
      <c r="C218" s="29"/>
      <c r="D218" s="37"/>
      <c r="E218" s="29"/>
      <c r="F218" s="29"/>
      <c r="G218" s="37"/>
    </row>
    <row r="219" spans="2:7" x14ac:dyDescent="0.15">
      <c r="B219" s="29"/>
      <c r="C219" s="29"/>
      <c r="D219" s="37"/>
      <c r="E219" s="29"/>
      <c r="F219" s="29"/>
      <c r="G219" s="37"/>
    </row>
    <row r="220" spans="2:7" x14ac:dyDescent="0.15">
      <c r="B220" s="29"/>
      <c r="C220" s="29"/>
      <c r="D220" s="37"/>
      <c r="E220" s="29"/>
      <c r="F220" s="29"/>
      <c r="G220" s="37"/>
    </row>
    <row r="221" spans="2:7" x14ac:dyDescent="0.15">
      <c r="B221" s="29"/>
      <c r="C221" s="29"/>
      <c r="D221" s="37"/>
      <c r="E221" s="29"/>
      <c r="F221" s="29"/>
      <c r="G221" s="37"/>
    </row>
    <row r="222" spans="2:7" x14ac:dyDescent="0.15">
      <c r="B222" s="29"/>
      <c r="C222" s="29"/>
      <c r="D222" s="37"/>
      <c r="E222" s="29"/>
      <c r="F222" s="29"/>
      <c r="G222" s="37"/>
    </row>
    <row r="223" spans="2:7" x14ac:dyDescent="0.15">
      <c r="B223" s="29"/>
      <c r="C223" s="29"/>
      <c r="D223" s="37"/>
      <c r="E223" s="29"/>
      <c r="F223" s="29"/>
      <c r="G223" s="37"/>
    </row>
    <row r="224" spans="2:7" x14ac:dyDescent="0.15">
      <c r="B224" s="29"/>
      <c r="C224" s="29"/>
      <c r="D224" s="37"/>
      <c r="E224" s="29"/>
      <c r="F224" s="29"/>
      <c r="G224" s="37"/>
    </row>
    <row r="225" spans="2:7" x14ac:dyDescent="0.15">
      <c r="B225" s="29"/>
      <c r="C225" s="29"/>
      <c r="D225" s="37"/>
      <c r="E225" s="29"/>
      <c r="F225" s="29"/>
      <c r="G225" s="37"/>
    </row>
    <row r="226" spans="2:7" x14ac:dyDescent="0.15">
      <c r="B226" s="29"/>
      <c r="C226" s="29"/>
      <c r="D226" s="37"/>
      <c r="E226" s="29"/>
      <c r="F226" s="29"/>
      <c r="G226" s="37"/>
    </row>
    <row r="227" spans="2:7" x14ac:dyDescent="0.15">
      <c r="B227" s="29"/>
      <c r="C227" s="29"/>
      <c r="D227" s="37"/>
      <c r="E227" s="29"/>
      <c r="F227" s="29"/>
      <c r="G227" s="37"/>
    </row>
    <row r="228" spans="2:7" x14ac:dyDescent="0.15">
      <c r="B228" s="29"/>
      <c r="C228" s="29"/>
      <c r="D228" s="37"/>
      <c r="E228" s="29"/>
      <c r="F228" s="29"/>
      <c r="G228" s="37"/>
    </row>
    <row r="229" spans="2:7" x14ac:dyDescent="0.15">
      <c r="B229" s="29"/>
      <c r="C229" s="29"/>
      <c r="D229" s="37"/>
      <c r="E229" s="29"/>
      <c r="F229" s="29"/>
      <c r="G229" s="37"/>
    </row>
    <row r="230" spans="2:7" x14ac:dyDescent="0.15">
      <c r="B230" s="29"/>
      <c r="C230" s="29"/>
      <c r="D230" s="37"/>
      <c r="E230" s="29"/>
      <c r="F230" s="29"/>
      <c r="G230" s="37"/>
    </row>
    <row r="231" spans="2:7" x14ac:dyDescent="0.15">
      <c r="B231" s="29"/>
      <c r="C231" s="29"/>
      <c r="D231" s="37"/>
      <c r="E231" s="29"/>
      <c r="F231" s="29"/>
      <c r="G231" s="37"/>
    </row>
    <row r="232" spans="2:7" x14ac:dyDescent="0.15">
      <c r="B232" s="29"/>
      <c r="C232" s="29"/>
      <c r="D232" s="37"/>
      <c r="E232" s="29"/>
      <c r="F232" s="29"/>
      <c r="G232" s="37"/>
    </row>
    <row r="233" spans="2:7" x14ac:dyDescent="0.15">
      <c r="B233" s="29"/>
      <c r="C233" s="29"/>
      <c r="D233" s="37"/>
      <c r="E233" s="29"/>
      <c r="F233" s="29"/>
      <c r="G233" s="37"/>
    </row>
    <row r="234" spans="2:7" x14ac:dyDescent="0.15">
      <c r="B234" s="29"/>
      <c r="C234" s="29"/>
      <c r="D234" s="37"/>
      <c r="E234" s="29"/>
      <c r="F234" s="29"/>
      <c r="G234" s="37"/>
    </row>
    <row r="235" spans="2:7" x14ac:dyDescent="0.15">
      <c r="B235" s="29"/>
      <c r="C235" s="29"/>
      <c r="D235" s="37"/>
      <c r="E235" s="29"/>
      <c r="F235" s="29"/>
      <c r="G235" s="37"/>
    </row>
    <row r="236" spans="2:7" x14ac:dyDescent="0.15">
      <c r="B236" s="29"/>
      <c r="C236" s="29"/>
      <c r="D236" s="37"/>
      <c r="E236" s="29"/>
      <c r="F236" s="29"/>
      <c r="G236" s="37"/>
    </row>
    <row r="237" spans="2:7" x14ac:dyDescent="0.15">
      <c r="B237" s="29"/>
      <c r="C237" s="29"/>
      <c r="D237" s="37"/>
      <c r="E237" s="29"/>
      <c r="F237" s="29"/>
      <c r="G237" s="37"/>
    </row>
    <row r="238" spans="2:7" x14ac:dyDescent="0.15">
      <c r="B238" s="29"/>
      <c r="C238" s="29"/>
      <c r="D238" s="37"/>
      <c r="E238" s="29"/>
      <c r="F238" s="29"/>
      <c r="G238" s="37"/>
    </row>
    <row r="239" spans="2:7" x14ac:dyDescent="0.15">
      <c r="B239" s="29"/>
      <c r="C239" s="29"/>
      <c r="D239" s="37"/>
      <c r="E239" s="29"/>
      <c r="F239" s="29"/>
      <c r="G239" s="37"/>
    </row>
    <row r="240" spans="2:7" x14ac:dyDescent="0.15">
      <c r="B240" s="29"/>
      <c r="C240" s="29"/>
      <c r="D240" s="37"/>
      <c r="E240" s="29"/>
      <c r="F240" s="29"/>
      <c r="G240" s="37"/>
    </row>
    <row r="241" spans="2:7" x14ac:dyDescent="0.15">
      <c r="B241" s="29"/>
      <c r="C241" s="29"/>
      <c r="D241" s="37"/>
      <c r="E241" s="29"/>
      <c r="F241" s="29"/>
      <c r="G241" s="37"/>
    </row>
    <row r="242" spans="2:7" x14ac:dyDescent="0.15">
      <c r="B242" s="29"/>
      <c r="C242" s="29"/>
      <c r="D242" s="37"/>
      <c r="E242" s="29"/>
      <c r="F242" s="29"/>
      <c r="G242" s="37"/>
    </row>
    <row r="243" spans="2:7" x14ac:dyDescent="0.15">
      <c r="B243" s="29"/>
      <c r="C243" s="29"/>
      <c r="D243" s="37"/>
      <c r="E243" s="29"/>
      <c r="F243" s="29"/>
      <c r="G243" s="37"/>
    </row>
    <row r="244" spans="2:7" x14ac:dyDescent="0.15">
      <c r="B244" s="29"/>
      <c r="C244" s="29"/>
      <c r="D244" s="37"/>
      <c r="E244" s="29"/>
      <c r="F244" s="29"/>
      <c r="G244" s="37"/>
    </row>
    <row r="245" spans="2:7" x14ac:dyDescent="0.15">
      <c r="B245" s="29"/>
      <c r="C245" s="29"/>
      <c r="D245" s="37"/>
      <c r="E245" s="29"/>
      <c r="F245" s="29"/>
      <c r="G245" s="37"/>
    </row>
    <row r="246" spans="2:7" x14ac:dyDescent="0.15">
      <c r="B246" s="29"/>
      <c r="C246" s="29"/>
      <c r="D246" s="37"/>
      <c r="E246" s="29"/>
      <c r="F246" s="29"/>
      <c r="G246" s="37"/>
    </row>
    <row r="247" spans="2:7" x14ac:dyDescent="0.15">
      <c r="B247" s="29"/>
      <c r="C247" s="29"/>
      <c r="D247" s="37"/>
      <c r="E247" s="29"/>
      <c r="F247" s="29"/>
      <c r="G247" s="37"/>
    </row>
    <row r="248" spans="2:7" x14ac:dyDescent="0.15">
      <c r="B248" s="29"/>
      <c r="C248" s="29"/>
      <c r="D248" s="37"/>
      <c r="E248" s="29"/>
      <c r="F248" s="29"/>
      <c r="G248" s="37"/>
    </row>
    <row r="249" spans="2:7" x14ac:dyDescent="0.15">
      <c r="B249" s="29"/>
      <c r="C249" s="29"/>
      <c r="D249" s="37"/>
      <c r="E249" s="29"/>
      <c r="F249" s="29"/>
      <c r="G249" s="37"/>
    </row>
    <row r="250" spans="2:7" x14ac:dyDescent="0.15">
      <c r="B250" s="29"/>
      <c r="C250" s="29"/>
      <c r="D250" s="37"/>
      <c r="E250" s="29"/>
      <c r="F250" s="29"/>
      <c r="G250" s="37"/>
    </row>
    <row r="251" spans="2:7" x14ac:dyDescent="0.15">
      <c r="B251" s="29"/>
      <c r="C251" s="29"/>
      <c r="D251" s="37"/>
      <c r="E251" s="29"/>
      <c r="F251" s="29"/>
      <c r="G251" s="37"/>
    </row>
    <row r="252" spans="2:7" x14ac:dyDescent="0.15">
      <c r="B252" s="29"/>
      <c r="C252" s="29"/>
      <c r="D252" s="37"/>
      <c r="E252" s="29"/>
      <c r="F252" s="29"/>
      <c r="G252" s="37"/>
    </row>
    <row r="253" spans="2:7" x14ac:dyDescent="0.15">
      <c r="B253" s="29"/>
      <c r="C253" s="29"/>
      <c r="D253" s="37"/>
      <c r="E253" s="29"/>
      <c r="F253" s="29"/>
      <c r="G253" s="37"/>
    </row>
    <row r="254" spans="2:7" x14ac:dyDescent="0.15">
      <c r="B254" s="29"/>
      <c r="C254" s="29"/>
      <c r="D254" s="37"/>
      <c r="E254" s="29"/>
      <c r="F254" s="29"/>
      <c r="G254" s="37"/>
    </row>
    <row r="255" spans="2:7" x14ac:dyDescent="0.15">
      <c r="B255" s="29"/>
      <c r="C255" s="29"/>
      <c r="D255" s="37"/>
      <c r="E255" s="29"/>
      <c r="F255" s="29"/>
      <c r="G255" s="37"/>
    </row>
    <row r="256" spans="2:7" x14ac:dyDescent="0.15">
      <c r="B256" s="29"/>
      <c r="C256" s="29"/>
      <c r="D256" s="37"/>
      <c r="E256" s="29"/>
      <c r="F256" s="29"/>
      <c r="G256" s="37"/>
    </row>
    <row r="257" spans="2:7" x14ac:dyDescent="0.15">
      <c r="B257" s="29"/>
      <c r="C257" s="29"/>
      <c r="D257" s="37"/>
      <c r="E257" s="29"/>
      <c r="F257" s="29"/>
      <c r="G257" s="37"/>
    </row>
    <row r="258" spans="2:7" x14ac:dyDescent="0.15">
      <c r="B258" s="29"/>
      <c r="C258" s="29"/>
      <c r="D258" s="37"/>
      <c r="E258" s="29"/>
      <c r="F258" s="29"/>
      <c r="G258" s="37"/>
    </row>
    <row r="259" spans="2:7" x14ac:dyDescent="0.15">
      <c r="B259" s="29"/>
      <c r="C259" s="29"/>
      <c r="D259" s="37"/>
      <c r="E259" s="29"/>
      <c r="F259" s="29"/>
      <c r="G259" s="37"/>
    </row>
    <row r="260" spans="2:7" x14ac:dyDescent="0.15">
      <c r="B260" s="29"/>
      <c r="C260" s="29"/>
      <c r="D260" s="37"/>
      <c r="E260" s="29"/>
      <c r="F260" s="29"/>
      <c r="G260" s="37"/>
    </row>
    <row r="261" spans="2:7" x14ac:dyDescent="0.15">
      <c r="B261" s="29"/>
      <c r="C261" s="29"/>
      <c r="D261" s="37"/>
      <c r="E261" s="29"/>
      <c r="F261" s="29"/>
      <c r="G261" s="37"/>
    </row>
    <row r="262" spans="2:7" x14ac:dyDescent="0.15">
      <c r="B262" s="29"/>
      <c r="C262" s="29"/>
      <c r="D262" s="37"/>
      <c r="E262" s="29"/>
      <c r="F262" s="29"/>
      <c r="G262" s="37"/>
    </row>
    <row r="263" spans="2:7" x14ac:dyDescent="0.15">
      <c r="B263" s="29"/>
      <c r="C263" s="29"/>
      <c r="D263" s="37"/>
      <c r="E263" s="29"/>
      <c r="F263" s="29"/>
      <c r="G263" s="37"/>
    </row>
    <row r="264" spans="2:7" x14ac:dyDescent="0.15">
      <c r="B264" s="29"/>
      <c r="C264" s="29"/>
      <c r="D264" s="37"/>
      <c r="E264" s="29"/>
      <c r="F264" s="29"/>
      <c r="G264" s="37"/>
    </row>
    <row r="265" spans="2:7" x14ac:dyDescent="0.15">
      <c r="B265" s="29"/>
      <c r="C265" s="29"/>
      <c r="D265" s="37"/>
      <c r="E265" s="29"/>
      <c r="F265" s="29"/>
      <c r="G265" s="37"/>
    </row>
    <row r="266" spans="2:7" x14ac:dyDescent="0.15">
      <c r="B266" s="29"/>
      <c r="C266" s="29"/>
      <c r="D266" s="37"/>
      <c r="E266" s="29"/>
      <c r="F266" s="29"/>
      <c r="G266" s="37"/>
    </row>
    <row r="267" spans="2:7" x14ac:dyDescent="0.15">
      <c r="B267" s="29"/>
      <c r="C267" s="29"/>
      <c r="D267" s="37"/>
      <c r="E267" s="29"/>
      <c r="F267" s="29"/>
      <c r="G267" s="37"/>
    </row>
    <row r="268" spans="2:7" x14ac:dyDescent="0.15">
      <c r="B268" s="29"/>
      <c r="C268" s="29"/>
      <c r="D268" s="37"/>
      <c r="E268" s="29"/>
      <c r="F268" s="29"/>
      <c r="G268" s="37"/>
    </row>
    <row r="269" spans="2:7" x14ac:dyDescent="0.15">
      <c r="B269" s="29"/>
      <c r="C269" s="29"/>
      <c r="D269" s="37"/>
      <c r="E269" s="29"/>
      <c r="F269" s="29"/>
      <c r="G269" s="37"/>
    </row>
    <row r="270" spans="2:7" x14ac:dyDescent="0.15">
      <c r="B270" s="29"/>
      <c r="C270" s="29"/>
      <c r="D270" s="37"/>
      <c r="E270" s="29"/>
      <c r="F270" s="29"/>
      <c r="G270" s="37"/>
    </row>
    <row r="271" spans="2:7" x14ac:dyDescent="0.15">
      <c r="B271" s="29"/>
      <c r="C271" s="29"/>
      <c r="D271" s="37"/>
      <c r="E271" s="29"/>
      <c r="F271" s="29"/>
      <c r="G271" s="37"/>
    </row>
    <row r="272" spans="2:7" x14ac:dyDescent="0.15">
      <c r="B272" s="29"/>
      <c r="C272" s="29"/>
      <c r="D272" s="37"/>
      <c r="E272" s="29"/>
      <c r="F272" s="29"/>
      <c r="G272" s="37"/>
    </row>
    <row r="273" spans="2:7" x14ac:dyDescent="0.15">
      <c r="B273" s="29"/>
      <c r="C273" s="29"/>
      <c r="D273" s="37"/>
      <c r="E273" s="29"/>
      <c r="F273" s="29"/>
      <c r="G273" s="37"/>
    </row>
    <row r="274" spans="2:7" x14ac:dyDescent="0.15">
      <c r="B274" s="29"/>
      <c r="C274" s="29"/>
      <c r="D274" s="37"/>
      <c r="E274" s="29"/>
      <c r="F274" s="29"/>
      <c r="G274" s="37"/>
    </row>
    <row r="275" spans="2:7" x14ac:dyDescent="0.15">
      <c r="B275" s="29"/>
      <c r="C275" s="29"/>
      <c r="D275" s="37"/>
      <c r="E275" s="29"/>
      <c r="F275" s="29"/>
      <c r="G275" s="37"/>
    </row>
    <row r="276" spans="2:7" x14ac:dyDescent="0.15">
      <c r="B276" s="29"/>
      <c r="C276" s="29"/>
      <c r="D276" s="37"/>
      <c r="E276" s="29"/>
      <c r="F276" s="29"/>
      <c r="G276" s="37"/>
    </row>
    <row r="277" spans="2:7" x14ac:dyDescent="0.15">
      <c r="B277" s="29"/>
      <c r="C277" s="29"/>
      <c r="D277" s="37"/>
      <c r="E277" s="29"/>
      <c r="F277" s="29"/>
      <c r="G277" s="37"/>
    </row>
    <row r="278" spans="2:7" x14ac:dyDescent="0.15">
      <c r="B278" s="29"/>
      <c r="C278" s="29"/>
      <c r="D278" s="37"/>
      <c r="E278" s="29"/>
      <c r="F278" s="29"/>
      <c r="G278" s="37"/>
    </row>
    <row r="279" spans="2:7" x14ac:dyDescent="0.15">
      <c r="B279" s="29"/>
      <c r="C279" s="29"/>
      <c r="D279" s="37"/>
      <c r="E279" s="29"/>
      <c r="F279" s="29"/>
      <c r="G279" s="37"/>
    </row>
    <row r="280" spans="2:7" x14ac:dyDescent="0.15">
      <c r="B280" s="29"/>
      <c r="C280" s="29"/>
      <c r="D280" s="37"/>
      <c r="E280" s="29"/>
      <c r="F280" s="29"/>
      <c r="G280" s="37"/>
    </row>
    <row r="281" spans="2:7" x14ac:dyDescent="0.15">
      <c r="B281" s="29"/>
      <c r="C281" s="29"/>
      <c r="D281" s="37"/>
      <c r="E281" s="29"/>
      <c r="F281" s="29"/>
      <c r="G281" s="37"/>
    </row>
    <row r="282" spans="2:7" x14ac:dyDescent="0.15">
      <c r="B282" s="29"/>
      <c r="C282" s="29"/>
      <c r="D282" s="37"/>
      <c r="E282" s="29"/>
      <c r="F282" s="29"/>
      <c r="G282" s="37"/>
    </row>
    <row r="283" spans="2:7" x14ac:dyDescent="0.15">
      <c r="B283" s="29"/>
      <c r="C283" s="29"/>
      <c r="D283" s="37"/>
      <c r="E283" s="29"/>
      <c r="F283" s="29"/>
      <c r="G283" s="37"/>
    </row>
    <row r="284" spans="2:7" x14ac:dyDescent="0.15">
      <c r="B284" s="29"/>
      <c r="C284" s="29"/>
      <c r="D284" s="37"/>
      <c r="E284" s="29"/>
      <c r="F284" s="29"/>
      <c r="G284" s="37"/>
    </row>
    <row r="285" spans="2:7" x14ac:dyDescent="0.15">
      <c r="B285" s="29"/>
      <c r="C285" s="29"/>
      <c r="D285" s="37"/>
      <c r="E285" s="29"/>
      <c r="F285" s="29"/>
      <c r="G285" s="37"/>
    </row>
    <row r="286" spans="2:7" x14ac:dyDescent="0.15">
      <c r="B286" s="29"/>
      <c r="C286" s="29"/>
      <c r="D286" s="37"/>
      <c r="E286" s="29"/>
      <c r="F286" s="29"/>
      <c r="G286" s="37"/>
    </row>
    <row r="287" spans="2:7" x14ac:dyDescent="0.15">
      <c r="B287" s="29"/>
      <c r="C287" s="29"/>
      <c r="D287" s="37"/>
      <c r="E287" s="29"/>
      <c r="F287" s="29"/>
      <c r="G287" s="37"/>
    </row>
    <row r="288" spans="2:7" x14ac:dyDescent="0.15">
      <c r="B288" s="29"/>
      <c r="C288" s="29"/>
      <c r="D288" s="37"/>
      <c r="E288" s="29"/>
      <c r="F288" s="29"/>
      <c r="G288" s="37"/>
    </row>
    <row r="289" spans="2:7" x14ac:dyDescent="0.15">
      <c r="B289" s="29"/>
      <c r="C289" s="29"/>
      <c r="D289" s="37"/>
      <c r="E289" s="29"/>
      <c r="F289" s="29"/>
      <c r="G289" s="37"/>
    </row>
    <row r="290" spans="2:7" x14ac:dyDescent="0.15">
      <c r="B290" s="29"/>
      <c r="C290" s="29"/>
      <c r="D290" s="37"/>
      <c r="E290" s="29"/>
      <c r="F290" s="29"/>
      <c r="G290" s="37"/>
    </row>
    <row r="291" spans="2:7" x14ac:dyDescent="0.15">
      <c r="B291" s="29"/>
      <c r="C291" s="29"/>
      <c r="D291" s="37"/>
      <c r="E291" s="29"/>
      <c r="F291" s="29"/>
      <c r="G291" s="37"/>
    </row>
    <row r="292" spans="2:7" x14ac:dyDescent="0.15">
      <c r="B292" s="29"/>
      <c r="C292" s="29"/>
      <c r="D292" s="37"/>
      <c r="E292" s="29"/>
      <c r="F292" s="29"/>
      <c r="G292" s="37"/>
    </row>
    <row r="293" spans="2:7" x14ac:dyDescent="0.15">
      <c r="B293" s="29"/>
      <c r="C293" s="29"/>
      <c r="D293" s="37"/>
      <c r="E293" s="29"/>
      <c r="F293" s="29"/>
      <c r="G293" s="37"/>
    </row>
    <row r="294" spans="2:7" x14ac:dyDescent="0.15">
      <c r="B294" s="29"/>
      <c r="C294" s="29"/>
      <c r="D294" s="37"/>
      <c r="E294" s="29"/>
      <c r="F294" s="29"/>
      <c r="G294" s="37"/>
    </row>
    <row r="295" spans="2:7" x14ac:dyDescent="0.15">
      <c r="B295" s="29"/>
      <c r="C295" s="29"/>
      <c r="D295" s="37"/>
      <c r="E295" s="29"/>
      <c r="F295" s="29"/>
      <c r="G295" s="37"/>
    </row>
    <row r="296" spans="2:7" x14ac:dyDescent="0.15">
      <c r="B296" s="29"/>
      <c r="C296" s="29"/>
      <c r="D296" s="37"/>
      <c r="E296" s="29"/>
      <c r="F296" s="29"/>
      <c r="G296" s="37"/>
    </row>
    <row r="297" spans="2:7" x14ac:dyDescent="0.15">
      <c r="B297" s="29"/>
      <c r="C297" s="29"/>
      <c r="D297" s="37"/>
      <c r="E297" s="29"/>
      <c r="F297" s="29"/>
      <c r="G297" s="37"/>
    </row>
    <row r="298" spans="2:7" x14ac:dyDescent="0.15">
      <c r="B298" s="29"/>
      <c r="C298" s="29"/>
      <c r="D298" s="37"/>
      <c r="E298" s="29"/>
      <c r="F298" s="29"/>
      <c r="G298" s="37"/>
    </row>
    <row r="299" spans="2:7" x14ac:dyDescent="0.15">
      <c r="B299" s="29"/>
      <c r="C299" s="29"/>
      <c r="D299" s="37"/>
      <c r="E299" s="29"/>
      <c r="F299" s="29"/>
      <c r="G299" s="37"/>
    </row>
    <row r="300" spans="2:7" x14ac:dyDescent="0.15">
      <c r="B300" s="29"/>
      <c r="C300" s="29"/>
      <c r="D300" s="37"/>
      <c r="E300" s="29"/>
      <c r="F300" s="29"/>
      <c r="G300" s="37"/>
    </row>
    <row r="301" spans="2:7" x14ac:dyDescent="0.15">
      <c r="B301" s="29"/>
      <c r="C301" s="29"/>
      <c r="D301" s="37"/>
      <c r="E301" s="29"/>
      <c r="F301" s="29"/>
      <c r="G301" s="37"/>
    </row>
    <row r="302" spans="2:7" x14ac:dyDescent="0.15">
      <c r="B302" s="29"/>
      <c r="C302" s="29"/>
      <c r="D302" s="37"/>
      <c r="E302" s="29"/>
      <c r="F302" s="29"/>
      <c r="G302" s="37"/>
    </row>
    <row r="303" spans="2:7" x14ac:dyDescent="0.15">
      <c r="B303" s="29"/>
      <c r="C303" s="29"/>
      <c r="D303" s="37"/>
      <c r="E303" s="29"/>
      <c r="F303" s="29"/>
      <c r="G303" s="37"/>
    </row>
    <row r="304" spans="2:7" x14ac:dyDescent="0.15">
      <c r="B304" s="29"/>
      <c r="C304" s="29"/>
      <c r="D304" s="37"/>
      <c r="E304" s="29"/>
      <c r="F304" s="29"/>
      <c r="G304" s="37"/>
    </row>
    <row r="305" spans="2:7" x14ac:dyDescent="0.15">
      <c r="B305" s="29"/>
      <c r="C305" s="29"/>
      <c r="D305" s="37"/>
      <c r="E305" s="29"/>
      <c r="F305" s="29"/>
      <c r="G305" s="37"/>
    </row>
    <row r="306" spans="2:7" x14ac:dyDescent="0.15">
      <c r="B306" s="29"/>
      <c r="C306" s="29"/>
      <c r="D306" s="37"/>
      <c r="E306" s="29"/>
      <c r="F306" s="29"/>
      <c r="G306" s="37"/>
    </row>
    <row r="307" spans="2:7" x14ac:dyDescent="0.15">
      <c r="B307" s="29"/>
      <c r="C307" s="29"/>
      <c r="D307" s="37"/>
      <c r="E307" s="29"/>
      <c r="F307" s="29"/>
      <c r="G307" s="37"/>
    </row>
    <row r="308" spans="2:7" x14ac:dyDescent="0.15">
      <c r="B308" s="29"/>
      <c r="C308" s="29"/>
      <c r="D308" s="37"/>
      <c r="E308" s="29"/>
      <c r="F308" s="29"/>
      <c r="G308" s="37"/>
    </row>
    <row r="309" spans="2:7" x14ac:dyDescent="0.15">
      <c r="B309" s="29"/>
      <c r="C309" s="29"/>
      <c r="D309" s="37"/>
      <c r="E309" s="29"/>
      <c r="F309" s="29"/>
      <c r="G309" s="37"/>
    </row>
    <row r="310" spans="2:7" x14ac:dyDescent="0.15">
      <c r="B310" s="29"/>
      <c r="C310" s="29"/>
      <c r="D310" s="37"/>
      <c r="E310" s="29"/>
      <c r="F310" s="29"/>
      <c r="G310" s="37"/>
    </row>
    <row r="311" spans="2:7" x14ac:dyDescent="0.15">
      <c r="B311" s="29"/>
      <c r="C311" s="29"/>
      <c r="D311" s="37"/>
      <c r="E311" s="29"/>
      <c r="F311" s="29"/>
      <c r="G311" s="37"/>
    </row>
    <row r="312" spans="2:7" x14ac:dyDescent="0.15">
      <c r="B312" s="29"/>
      <c r="C312" s="29"/>
      <c r="D312" s="37"/>
      <c r="E312" s="29"/>
      <c r="F312" s="29"/>
      <c r="G312" s="37"/>
    </row>
    <row r="313" spans="2:7" x14ac:dyDescent="0.15">
      <c r="B313" s="29"/>
      <c r="C313" s="29"/>
      <c r="D313" s="37"/>
      <c r="E313" s="29"/>
      <c r="F313" s="29"/>
      <c r="G313" s="37"/>
    </row>
    <row r="314" spans="2:7" x14ac:dyDescent="0.15">
      <c r="B314" s="29"/>
      <c r="C314" s="29"/>
      <c r="D314" s="37"/>
      <c r="E314" s="29"/>
      <c r="F314" s="29"/>
      <c r="G314" s="37"/>
    </row>
    <row r="315" spans="2:7" x14ac:dyDescent="0.15">
      <c r="B315" s="29"/>
      <c r="C315" s="29"/>
      <c r="D315" s="37"/>
      <c r="E315" s="29"/>
      <c r="F315" s="29"/>
      <c r="G315" s="37"/>
    </row>
    <row r="316" spans="2:7" x14ac:dyDescent="0.15">
      <c r="B316" s="29"/>
      <c r="C316" s="29"/>
      <c r="D316" s="37"/>
      <c r="E316" s="29"/>
      <c r="F316" s="29"/>
      <c r="G316" s="37"/>
    </row>
    <row r="317" spans="2:7" x14ac:dyDescent="0.15">
      <c r="B317" s="29"/>
      <c r="C317" s="29"/>
      <c r="D317" s="37"/>
      <c r="E317" s="29"/>
      <c r="F317" s="29"/>
      <c r="G317" s="37"/>
    </row>
    <row r="318" spans="2:7" x14ac:dyDescent="0.15">
      <c r="B318" s="29"/>
      <c r="C318" s="29"/>
      <c r="D318" s="37"/>
      <c r="E318" s="29"/>
      <c r="F318" s="29"/>
      <c r="G318" s="37"/>
    </row>
    <row r="319" spans="2:7" x14ac:dyDescent="0.15">
      <c r="B319" s="29"/>
      <c r="C319" s="29"/>
      <c r="D319" s="37"/>
      <c r="E319" s="29"/>
      <c r="F319" s="29"/>
      <c r="G319" s="37"/>
    </row>
    <row r="320" spans="2:7" x14ac:dyDescent="0.15">
      <c r="B320" s="29"/>
      <c r="C320" s="29"/>
      <c r="D320" s="37"/>
      <c r="E320" s="29"/>
      <c r="F320" s="29"/>
      <c r="G320" s="37"/>
    </row>
    <row r="321" spans="2:7" x14ac:dyDescent="0.15">
      <c r="B321" s="29"/>
      <c r="C321" s="29"/>
      <c r="D321" s="37"/>
      <c r="E321" s="29"/>
      <c r="F321" s="29"/>
      <c r="G321" s="37"/>
    </row>
    <row r="322" spans="2:7" x14ac:dyDescent="0.15">
      <c r="B322" s="29"/>
      <c r="C322" s="29"/>
      <c r="D322" s="37"/>
      <c r="E322" s="29"/>
      <c r="F322" s="29"/>
      <c r="G322" s="37"/>
    </row>
    <row r="323" spans="2:7" x14ac:dyDescent="0.15">
      <c r="B323" s="29"/>
      <c r="C323" s="29"/>
      <c r="D323" s="37"/>
      <c r="E323" s="29"/>
      <c r="F323" s="29"/>
      <c r="G323" s="37"/>
    </row>
    <row r="324" spans="2:7" x14ac:dyDescent="0.15">
      <c r="B324" s="29"/>
      <c r="C324" s="29"/>
      <c r="D324" s="37"/>
      <c r="E324" s="29"/>
      <c r="F324" s="29"/>
      <c r="G324" s="37"/>
    </row>
    <row r="325" spans="2:7" x14ac:dyDescent="0.15">
      <c r="B325" s="29"/>
      <c r="C325" s="29"/>
      <c r="D325" s="37"/>
      <c r="E325" s="29"/>
      <c r="F325" s="29"/>
      <c r="G325" s="37"/>
    </row>
    <row r="326" spans="2:7" x14ac:dyDescent="0.15">
      <c r="B326" s="29"/>
      <c r="C326" s="29"/>
      <c r="D326" s="37"/>
      <c r="E326" s="29"/>
      <c r="F326" s="29"/>
      <c r="G326" s="37"/>
    </row>
    <row r="327" spans="2:7" x14ac:dyDescent="0.15">
      <c r="B327" s="29"/>
      <c r="C327" s="29"/>
      <c r="D327" s="37"/>
      <c r="E327" s="29"/>
      <c r="F327" s="29"/>
      <c r="G327" s="37"/>
    </row>
    <row r="328" spans="2:7" x14ac:dyDescent="0.15">
      <c r="B328" s="29"/>
      <c r="C328" s="29"/>
      <c r="D328" s="37"/>
      <c r="E328" s="29"/>
      <c r="F328" s="29"/>
      <c r="G328" s="37"/>
    </row>
    <row r="329" spans="2:7" x14ac:dyDescent="0.15">
      <c r="B329" s="29"/>
      <c r="C329" s="29"/>
      <c r="D329" s="37"/>
      <c r="E329" s="29"/>
      <c r="F329" s="29"/>
      <c r="G329" s="37"/>
    </row>
    <row r="330" spans="2:7" x14ac:dyDescent="0.15">
      <c r="B330" s="29"/>
      <c r="C330" s="29"/>
      <c r="D330" s="37"/>
      <c r="E330" s="29"/>
      <c r="F330" s="29"/>
      <c r="G330" s="37"/>
    </row>
    <row r="331" spans="2:7" x14ac:dyDescent="0.15">
      <c r="B331" s="29"/>
      <c r="C331" s="29"/>
      <c r="D331" s="37"/>
      <c r="E331" s="29"/>
      <c r="F331" s="29"/>
      <c r="G331" s="37"/>
    </row>
    <row r="332" spans="2:7" x14ac:dyDescent="0.15">
      <c r="B332" s="29"/>
      <c r="C332" s="29"/>
      <c r="D332" s="37"/>
      <c r="E332" s="29"/>
      <c r="F332" s="29"/>
      <c r="G332" s="37"/>
    </row>
    <row r="333" spans="2:7" x14ac:dyDescent="0.15">
      <c r="B333" s="29"/>
      <c r="C333" s="29"/>
      <c r="D333" s="37"/>
      <c r="E333" s="29"/>
      <c r="F333" s="29"/>
      <c r="G333" s="37"/>
    </row>
    <row r="334" spans="2:7" x14ac:dyDescent="0.15">
      <c r="B334" s="29"/>
      <c r="C334" s="29"/>
      <c r="D334" s="37"/>
      <c r="E334" s="29"/>
      <c r="F334" s="29"/>
      <c r="G334" s="37"/>
    </row>
    <row r="335" spans="2:7" x14ac:dyDescent="0.15">
      <c r="B335" s="29"/>
      <c r="C335" s="29"/>
      <c r="D335" s="37"/>
      <c r="E335" s="29"/>
      <c r="F335" s="29"/>
      <c r="G335" s="37"/>
    </row>
    <row r="336" spans="2:7" x14ac:dyDescent="0.15">
      <c r="B336" s="29"/>
      <c r="C336" s="29"/>
      <c r="D336" s="37"/>
      <c r="E336" s="29"/>
      <c r="F336" s="29"/>
      <c r="G336" s="37"/>
    </row>
    <row r="337" spans="2:7" x14ac:dyDescent="0.15">
      <c r="B337" s="29"/>
      <c r="C337" s="29"/>
      <c r="D337" s="37"/>
      <c r="E337" s="29"/>
      <c r="F337" s="29"/>
      <c r="G337" s="37"/>
    </row>
    <row r="338" spans="2:7" x14ac:dyDescent="0.15">
      <c r="B338" s="29"/>
      <c r="C338" s="29"/>
      <c r="D338" s="37"/>
      <c r="E338" s="29"/>
      <c r="F338" s="29"/>
      <c r="G338" s="37"/>
    </row>
    <row r="339" spans="2:7" x14ac:dyDescent="0.15">
      <c r="B339" s="29"/>
      <c r="C339" s="29"/>
      <c r="D339" s="37"/>
      <c r="E339" s="29"/>
      <c r="F339" s="29"/>
      <c r="G339" s="37"/>
    </row>
    <row r="340" spans="2:7" x14ac:dyDescent="0.15">
      <c r="B340" s="29"/>
      <c r="C340" s="29"/>
      <c r="D340" s="37"/>
      <c r="E340" s="29"/>
      <c r="F340" s="29"/>
      <c r="G340" s="37"/>
    </row>
    <row r="341" spans="2:7" x14ac:dyDescent="0.15">
      <c r="B341" s="29"/>
      <c r="C341" s="29"/>
      <c r="D341" s="37"/>
      <c r="E341" s="29"/>
      <c r="F341" s="29"/>
      <c r="G341" s="37"/>
    </row>
    <row r="342" spans="2:7" x14ac:dyDescent="0.15">
      <c r="B342" s="29"/>
      <c r="C342" s="29"/>
      <c r="D342" s="37"/>
      <c r="E342" s="29"/>
      <c r="F342" s="29"/>
      <c r="G342" s="37"/>
    </row>
    <row r="343" spans="2:7" x14ac:dyDescent="0.15">
      <c r="B343" s="29"/>
      <c r="C343" s="29"/>
      <c r="D343" s="37"/>
      <c r="E343" s="29"/>
      <c r="F343" s="29"/>
      <c r="G343" s="37"/>
    </row>
    <row r="344" spans="2:7" x14ac:dyDescent="0.15">
      <c r="B344" s="29"/>
      <c r="C344" s="29"/>
      <c r="D344" s="37"/>
      <c r="E344" s="29"/>
      <c r="F344" s="29"/>
      <c r="G344" s="37"/>
    </row>
    <row r="345" spans="2:7" x14ac:dyDescent="0.15">
      <c r="B345" s="29"/>
      <c r="C345" s="29"/>
      <c r="D345" s="37"/>
      <c r="E345" s="29"/>
      <c r="F345" s="29"/>
      <c r="G345" s="37"/>
    </row>
    <row r="346" spans="2:7" x14ac:dyDescent="0.15">
      <c r="B346" s="29"/>
      <c r="C346" s="29"/>
      <c r="D346" s="37"/>
      <c r="E346" s="29"/>
      <c r="F346" s="29"/>
      <c r="G346" s="37"/>
    </row>
    <row r="347" spans="2:7" x14ac:dyDescent="0.15">
      <c r="B347" s="29"/>
      <c r="C347" s="29"/>
      <c r="D347" s="37"/>
      <c r="E347" s="29"/>
      <c r="F347" s="29"/>
      <c r="G347" s="37"/>
    </row>
    <row r="348" spans="2:7" x14ac:dyDescent="0.15">
      <c r="B348" s="29"/>
      <c r="C348" s="29"/>
      <c r="D348" s="37"/>
      <c r="E348" s="29"/>
      <c r="F348" s="29"/>
      <c r="G348" s="37"/>
    </row>
    <row r="349" spans="2:7" x14ac:dyDescent="0.15">
      <c r="B349" s="29"/>
      <c r="C349" s="29"/>
      <c r="D349" s="37"/>
      <c r="E349" s="29"/>
      <c r="F349" s="29"/>
      <c r="G349" s="37"/>
    </row>
    <row r="350" spans="2:7" x14ac:dyDescent="0.15">
      <c r="B350" s="29"/>
      <c r="C350" s="29"/>
      <c r="D350" s="37"/>
      <c r="E350" s="29"/>
      <c r="F350" s="29"/>
      <c r="G350" s="37"/>
    </row>
    <row r="351" spans="2:7" x14ac:dyDescent="0.15">
      <c r="B351" s="29"/>
      <c r="C351" s="29"/>
      <c r="D351" s="37"/>
      <c r="E351" s="29"/>
      <c r="F351" s="29"/>
      <c r="G351" s="37"/>
    </row>
    <row r="352" spans="2:7" x14ac:dyDescent="0.15">
      <c r="B352" s="29"/>
      <c r="C352" s="29"/>
      <c r="D352" s="37"/>
      <c r="E352" s="29"/>
      <c r="F352" s="29"/>
      <c r="G352" s="37"/>
    </row>
    <row r="353" spans="2:7" x14ac:dyDescent="0.15">
      <c r="B353" s="29"/>
      <c r="C353" s="29"/>
      <c r="D353" s="37"/>
      <c r="E353" s="29"/>
      <c r="F353" s="29"/>
      <c r="G353" s="37"/>
    </row>
    <row r="354" spans="2:7" x14ac:dyDescent="0.15">
      <c r="B354" s="29"/>
      <c r="C354" s="29"/>
      <c r="D354" s="37"/>
      <c r="E354" s="29"/>
      <c r="F354" s="29"/>
      <c r="G354" s="37"/>
    </row>
    <row r="355" spans="2:7" x14ac:dyDescent="0.15">
      <c r="B355" s="29"/>
      <c r="C355" s="29"/>
      <c r="D355" s="37"/>
      <c r="E355" s="29"/>
      <c r="F355" s="29"/>
      <c r="G355" s="37"/>
    </row>
    <row r="356" spans="2:7" x14ac:dyDescent="0.15">
      <c r="B356" s="29"/>
      <c r="C356" s="29"/>
      <c r="D356" s="37"/>
      <c r="E356" s="29"/>
      <c r="F356" s="29"/>
      <c r="G356" s="37"/>
    </row>
    <row r="357" spans="2:7" x14ac:dyDescent="0.15">
      <c r="B357" s="29"/>
      <c r="C357" s="29"/>
      <c r="D357" s="37"/>
      <c r="E357" s="29"/>
      <c r="F357" s="29"/>
      <c r="G357" s="37"/>
    </row>
    <row r="358" spans="2:7" x14ac:dyDescent="0.15">
      <c r="B358" s="29"/>
      <c r="C358" s="29"/>
      <c r="D358" s="37"/>
      <c r="E358" s="29"/>
      <c r="F358" s="29"/>
      <c r="G358" s="37"/>
    </row>
    <row r="359" spans="2:7" x14ac:dyDescent="0.15">
      <c r="B359" s="29"/>
      <c r="C359" s="29"/>
      <c r="D359" s="37"/>
      <c r="E359" s="29"/>
      <c r="F359" s="29"/>
      <c r="G359" s="37"/>
    </row>
    <row r="360" spans="2:7" x14ac:dyDescent="0.15">
      <c r="B360" s="29"/>
      <c r="C360" s="29"/>
      <c r="D360" s="37"/>
      <c r="E360" s="29"/>
      <c r="F360" s="29"/>
      <c r="G360" s="37"/>
    </row>
    <row r="361" spans="2:7" x14ac:dyDescent="0.15">
      <c r="B361" s="29"/>
      <c r="C361" s="29"/>
      <c r="D361" s="37"/>
      <c r="E361" s="29"/>
      <c r="F361" s="29"/>
      <c r="G361" s="37"/>
    </row>
    <row r="362" spans="2:7" x14ac:dyDescent="0.15">
      <c r="B362" s="29"/>
      <c r="C362" s="29"/>
      <c r="D362" s="37"/>
      <c r="E362" s="29"/>
      <c r="F362" s="29"/>
      <c r="G362" s="37"/>
    </row>
    <row r="363" spans="2:7" x14ac:dyDescent="0.15">
      <c r="B363" s="29"/>
      <c r="C363" s="29"/>
      <c r="D363" s="37"/>
      <c r="E363" s="29"/>
      <c r="F363" s="29"/>
      <c r="G363" s="37"/>
    </row>
    <row r="364" spans="2:7" x14ac:dyDescent="0.15">
      <c r="B364" s="29"/>
      <c r="C364" s="29"/>
      <c r="D364" s="37"/>
      <c r="E364" s="29"/>
      <c r="F364" s="29"/>
      <c r="G364" s="37"/>
    </row>
    <row r="365" spans="2:7" x14ac:dyDescent="0.15">
      <c r="B365" s="29"/>
      <c r="C365" s="29"/>
      <c r="D365" s="37"/>
      <c r="E365" s="29"/>
      <c r="F365" s="29"/>
      <c r="G365" s="37"/>
    </row>
    <row r="366" spans="2:7" x14ac:dyDescent="0.15">
      <c r="B366" s="29"/>
      <c r="C366" s="29"/>
      <c r="D366" s="37"/>
      <c r="E366" s="29"/>
      <c r="F366" s="29"/>
      <c r="G366" s="37"/>
    </row>
    <row r="367" spans="2:7" x14ac:dyDescent="0.15">
      <c r="B367" s="29"/>
      <c r="C367" s="29"/>
      <c r="D367" s="37"/>
      <c r="E367" s="29"/>
      <c r="F367" s="29"/>
      <c r="G367" s="37"/>
    </row>
    <row r="368" spans="2:7" x14ac:dyDescent="0.15">
      <c r="B368" s="29"/>
      <c r="C368" s="29"/>
      <c r="D368" s="37"/>
      <c r="E368" s="29"/>
      <c r="F368" s="29"/>
      <c r="G368" s="37"/>
    </row>
    <row r="369" spans="2:7" x14ac:dyDescent="0.15">
      <c r="B369" s="29"/>
      <c r="C369" s="29"/>
      <c r="D369" s="37"/>
      <c r="E369" s="29"/>
      <c r="F369" s="29"/>
      <c r="G369" s="37"/>
    </row>
    <row r="370" spans="2:7" x14ac:dyDescent="0.15">
      <c r="B370" s="29"/>
      <c r="C370" s="29"/>
      <c r="D370" s="37"/>
      <c r="E370" s="29"/>
      <c r="F370" s="29"/>
      <c r="G370" s="37"/>
    </row>
    <row r="371" spans="2:7" x14ac:dyDescent="0.15">
      <c r="B371" s="29"/>
      <c r="C371" s="29"/>
      <c r="D371" s="37"/>
      <c r="E371" s="29"/>
      <c r="F371" s="29"/>
      <c r="G371" s="37"/>
    </row>
    <row r="372" spans="2:7" x14ac:dyDescent="0.15">
      <c r="B372" s="29"/>
      <c r="C372" s="29"/>
      <c r="D372" s="37"/>
      <c r="E372" s="29"/>
      <c r="F372" s="29"/>
      <c r="G372" s="37"/>
    </row>
    <row r="373" spans="2:7" x14ac:dyDescent="0.15">
      <c r="B373" s="29"/>
      <c r="C373" s="29"/>
      <c r="D373" s="37"/>
      <c r="E373" s="29"/>
      <c r="F373" s="29"/>
      <c r="G373" s="37"/>
    </row>
    <row r="374" spans="2:7" x14ac:dyDescent="0.15">
      <c r="B374" s="29"/>
      <c r="C374" s="29"/>
      <c r="D374" s="37"/>
      <c r="E374" s="29"/>
      <c r="F374" s="29"/>
      <c r="G374" s="37"/>
    </row>
    <row r="375" spans="2:7" x14ac:dyDescent="0.15">
      <c r="B375" s="29"/>
      <c r="C375" s="29"/>
      <c r="D375" s="37"/>
      <c r="E375" s="29"/>
      <c r="F375" s="29"/>
      <c r="G375" s="37"/>
    </row>
    <row r="376" spans="2:7" x14ac:dyDescent="0.15">
      <c r="B376" s="29"/>
      <c r="C376" s="29"/>
      <c r="D376" s="37"/>
      <c r="E376" s="29"/>
      <c r="F376" s="29"/>
      <c r="G376" s="37"/>
    </row>
    <row r="377" spans="2:7" x14ac:dyDescent="0.15">
      <c r="B377" s="29"/>
      <c r="C377" s="29"/>
      <c r="D377" s="37"/>
      <c r="E377" s="29"/>
      <c r="F377" s="29"/>
      <c r="G377" s="37"/>
    </row>
    <row r="378" spans="2:7" x14ac:dyDescent="0.15">
      <c r="B378" s="29"/>
      <c r="C378" s="29"/>
      <c r="D378" s="37"/>
      <c r="E378" s="29"/>
      <c r="F378" s="29"/>
      <c r="G378" s="37"/>
    </row>
    <row r="379" spans="2:7" x14ac:dyDescent="0.15">
      <c r="B379" s="29"/>
      <c r="C379" s="29"/>
      <c r="D379" s="37"/>
      <c r="E379" s="29"/>
      <c r="F379" s="29"/>
      <c r="G379" s="37"/>
    </row>
    <row r="380" spans="2:7" x14ac:dyDescent="0.15">
      <c r="B380" s="29"/>
      <c r="C380" s="29"/>
      <c r="D380" s="37"/>
      <c r="E380" s="29"/>
      <c r="F380" s="29"/>
      <c r="G380" s="37"/>
    </row>
    <row r="381" spans="2:7" x14ac:dyDescent="0.15">
      <c r="B381" s="29"/>
      <c r="C381" s="29"/>
      <c r="D381" s="37"/>
      <c r="E381" s="29"/>
      <c r="F381" s="29"/>
      <c r="G381" s="37"/>
    </row>
    <row r="382" spans="2:7" x14ac:dyDescent="0.15">
      <c r="B382" s="29"/>
      <c r="C382" s="29"/>
      <c r="D382" s="37"/>
      <c r="E382" s="29"/>
      <c r="F382" s="29"/>
      <c r="G382" s="37"/>
    </row>
    <row r="383" spans="2:7" x14ac:dyDescent="0.15">
      <c r="B383" s="29"/>
      <c r="C383" s="29"/>
      <c r="D383" s="37"/>
      <c r="E383" s="29"/>
      <c r="F383" s="29"/>
      <c r="G383" s="37"/>
    </row>
    <row r="384" spans="2:7" x14ac:dyDescent="0.15">
      <c r="B384" s="29"/>
      <c r="C384" s="29"/>
      <c r="D384" s="37"/>
      <c r="E384" s="29"/>
      <c r="F384" s="29"/>
      <c r="G384" s="37"/>
    </row>
    <row r="385" spans="2:7" x14ac:dyDescent="0.15">
      <c r="B385" s="29"/>
      <c r="C385" s="29"/>
      <c r="D385" s="37"/>
      <c r="E385" s="29"/>
      <c r="F385" s="29"/>
      <c r="G385" s="37"/>
    </row>
    <row r="386" spans="2:7" x14ac:dyDescent="0.15">
      <c r="B386" s="29"/>
      <c r="C386" s="29"/>
      <c r="D386" s="37"/>
      <c r="E386" s="29"/>
      <c r="F386" s="29"/>
      <c r="G386" s="37"/>
    </row>
    <row r="387" spans="2:7" x14ac:dyDescent="0.15">
      <c r="B387" s="29"/>
      <c r="C387" s="29"/>
      <c r="D387" s="37"/>
      <c r="E387" s="29"/>
      <c r="F387" s="29"/>
      <c r="G387" s="37"/>
    </row>
    <row r="388" spans="2:7" x14ac:dyDescent="0.15">
      <c r="B388" s="29"/>
      <c r="C388" s="29"/>
      <c r="D388" s="37"/>
      <c r="E388" s="29"/>
      <c r="F388" s="29"/>
      <c r="G388" s="37"/>
    </row>
    <row r="389" spans="2:7" x14ac:dyDescent="0.15">
      <c r="B389" s="29"/>
      <c r="C389" s="29"/>
      <c r="D389" s="37"/>
      <c r="E389" s="29"/>
      <c r="F389" s="29"/>
      <c r="G389" s="37"/>
    </row>
    <row r="390" spans="2:7" x14ac:dyDescent="0.15">
      <c r="B390" s="29"/>
      <c r="C390" s="29"/>
      <c r="D390" s="37"/>
      <c r="E390" s="29"/>
      <c r="F390" s="29"/>
      <c r="G390" s="37"/>
    </row>
    <row r="391" spans="2:7" x14ac:dyDescent="0.15">
      <c r="B391" s="29"/>
      <c r="C391" s="29"/>
      <c r="D391" s="37"/>
      <c r="E391" s="29"/>
      <c r="F391" s="29"/>
      <c r="G391" s="37"/>
    </row>
    <row r="392" spans="2:7" x14ac:dyDescent="0.15">
      <c r="B392" s="29"/>
      <c r="C392" s="29"/>
      <c r="D392" s="37"/>
      <c r="E392" s="29"/>
      <c r="F392" s="29"/>
      <c r="G392" s="37"/>
    </row>
    <row r="393" spans="2:7" x14ac:dyDescent="0.15">
      <c r="B393" s="29"/>
      <c r="C393" s="29"/>
      <c r="D393" s="37"/>
      <c r="E393" s="29"/>
      <c r="F393" s="29"/>
      <c r="G393" s="37"/>
    </row>
    <row r="394" spans="2:7" x14ac:dyDescent="0.15">
      <c r="B394" s="29"/>
      <c r="C394" s="29"/>
      <c r="D394" s="37"/>
      <c r="E394" s="29"/>
      <c r="F394" s="29"/>
      <c r="G394" s="37"/>
    </row>
    <row r="395" spans="2:7" x14ac:dyDescent="0.15">
      <c r="B395" s="29"/>
      <c r="C395" s="29"/>
      <c r="D395" s="37"/>
      <c r="E395" s="29"/>
      <c r="F395" s="29"/>
      <c r="G395" s="37"/>
    </row>
    <row r="396" spans="2:7" x14ac:dyDescent="0.15">
      <c r="B396" s="29"/>
      <c r="C396" s="29"/>
      <c r="D396" s="37"/>
      <c r="E396" s="29"/>
      <c r="F396" s="29"/>
      <c r="G396" s="37"/>
    </row>
    <row r="397" spans="2:7" x14ac:dyDescent="0.15">
      <c r="B397" s="29"/>
      <c r="C397" s="29"/>
      <c r="D397" s="37"/>
      <c r="E397" s="29"/>
      <c r="F397" s="29"/>
      <c r="G397" s="37"/>
    </row>
    <row r="398" spans="2:7" x14ac:dyDescent="0.15">
      <c r="B398" s="29"/>
      <c r="C398" s="29"/>
      <c r="D398" s="37"/>
      <c r="E398" s="29"/>
      <c r="F398" s="29"/>
      <c r="G398" s="37"/>
    </row>
    <row r="399" spans="2:7" x14ac:dyDescent="0.15">
      <c r="B399" s="29"/>
      <c r="C399" s="29"/>
      <c r="D399" s="37"/>
      <c r="E399" s="29"/>
      <c r="F399" s="29"/>
      <c r="G399" s="37"/>
    </row>
    <row r="400" spans="2:7" x14ac:dyDescent="0.15">
      <c r="B400" s="29"/>
      <c r="C400" s="29"/>
      <c r="D400" s="37"/>
      <c r="E400" s="29"/>
      <c r="F400" s="29"/>
      <c r="G400" s="37"/>
    </row>
    <row r="401" spans="2:7" x14ac:dyDescent="0.15">
      <c r="B401" s="29"/>
      <c r="C401" s="29"/>
      <c r="D401" s="37"/>
      <c r="E401" s="29"/>
      <c r="F401" s="29"/>
      <c r="G401" s="37"/>
    </row>
    <row r="402" spans="2:7" x14ac:dyDescent="0.15">
      <c r="B402" s="29"/>
      <c r="C402" s="29"/>
      <c r="D402" s="37"/>
      <c r="E402" s="29"/>
      <c r="F402" s="29"/>
      <c r="G402" s="37"/>
    </row>
    <row r="403" spans="2:7" x14ac:dyDescent="0.15">
      <c r="B403" s="29"/>
      <c r="C403" s="29"/>
      <c r="D403" s="37"/>
      <c r="E403" s="29"/>
      <c r="F403" s="29"/>
      <c r="G403" s="37"/>
    </row>
    <row r="404" spans="2:7" x14ac:dyDescent="0.15">
      <c r="B404" s="29"/>
      <c r="C404" s="29"/>
      <c r="D404" s="37"/>
      <c r="E404" s="29"/>
      <c r="F404" s="29"/>
      <c r="G404" s="37"/>
    </row>
    <row r="405" spans="2:7" x14ac:dyDescent="0.15">
      <c r="B405" s="29"/>
      <c r="C405" s="29"/>
      <c r="D405" s="37"/>
      <c r="E405" s="29"/>
      <c r="F405" s="29"/>
      <c r="G405" s="37"/>
    </row>
    <row r="406" spans="2:7" x14ac:dyDescent="0.15">
      <c r="B406" s="29"/>
      <c r="C406" s="29"/>
      <c r="D406" s="37"/>
      <c r="E406" s="29"/>
      <c r="F406" s="29"/>
      <c r="G406" s="37"/>
    </row>
    <row r="407" spans="2:7" x14ac:dyDescent="0.15">
      <c r="B407" s="29"/>
      <c r="C407" s="29"/>
      <c r="D407" s="37"/>
      <c r="E407" s="29"/>
      <c r="F407" s="29"/>
      <c r="G407" s="37"/>
    </row>
    <row r="408" spans="2:7" x14ac:dyDescent="0.15">
      <c r="B408" s="29"/>
      <c r="C408" s="29"/>
      <c r="D408" s="37"/>
      <c r="E408" s="29"/>
      <c r="F408" s="29"/>
      <c r="G408" s="37"/>
    </row>
    <row r="409" spans="2:7" x14ac:dyDescent="0.15">
      <c r="B409" s="29"/>
      <c r="C409" s="29"/>
      <c r="D409" s="37"/>
      <c r="E409" s="29"/>
      <c r="F409" s="29"/>
      <c r="G409" s="37"/>
    </row>
    <row r="410" spans="2:7" x14ac:dyDescent="0.15">
      <c r="B410" s="29"/>
      <c r="C410" s="29"/>
      <c r="D410" s="37"/>
      <c r="E410" s="29"/>
      <c r="F410" s="29"/>
      <c r="G410" s="37"/>
    </row>
    <row r="411" spans="2:7" x14ac:dyDescent="0.15">
      <c r="B411" s="29"/>
      <c r="C411" s="29"/>
      <c r="D411" s="37"/>
      <c r="E411" s="29"/>
      <c r="F411" s="29"/>
      <c r="G411" s="37"/>
    </row>
    <row r="412" spans="2:7" x14ac:dyDescent="0.15">
      <c r="B412" s="29"/>
      <c r="C412" s="29"/>
      <c r="D412" s="37"/>
      <c r="E412" s="29"/>
      <c r="F412" s="29"/>
      <c r="G412" s="37"/>
    </row>
    <row r="413" spans="2:7" x14ac:dyDescent="0.15">
      <c r="B413" s="29"/>
      <c r="C413" s="29"/>
      <c r="D413" s="37"/>
      <c r="E413" s="29"/>
      <c r="F413" s="29"/>
      <c r="G413" s="37"/>
    </row>
    <row r="414" spans="2:7" x14ac:dyDescent="0.15">
      <c r="B414" s="29"/>
      <c r="C414" s="29"/>
      <c r="D414" s="37"/>
      <c r="E414" s="29"/>
      <c r="F414" s="29"/>
      <c r="G414" s="37"/>
    </row>
    <row r="415" spans="2:7" x14ac:dyDescent="0.15">
      <c r="B415" s="29"/>
      <c r="C415" s="29"/>
      <c r="D415" s="37"/>
      <c r="E415" s="29"/>
      <c r="F415" s="29"/>
      <c r="G415" s="37"/>
    </row>
    <row r="416" spans="2:7" x14ac:dyDescent="0.15">
      <c r="B416" s="29"/>
      <c r="C416" s="29"/>
      <c r="D416" s="37"/>
      <c r="E416" s="29"/>
      <c r="F416" s="29"/>
      <c r="G416" s="37"/>
    </row>
    <row r="417" spans="2:7" x14ac:dyDescent="0.15">
      <c r="B417" s="29"/>
      <c r="C417" s="29"/>
      <c r="D417" s="37"/>
      <c r="E417" s="29"/>
      <c r="F417" s="29"/>
      <c r="G417" s="37"/>
    </row>
    <row r="418" spans="2:7" x14ac:dyDescent="0.15">
      <c r="B418" s="29"/>
      <c r="C418" s="29"/>
      <c r="D418" s="37"/>
      <c r="E418" s="29"/>
      <c r="F418" s="29"/>
      <c r="G418" s="37"/>
    </row>
    <row r="419" spans="2:7" x14ac:dyDescent="0.15">
      <c r="B419" s="29"/>
      <c r="C419" s="29"/>
      <c r="D419" s="37"/>
      <c r="E419" s="29"/>
      <c r="F419" s="29"/>
      <c r="G419" s="37"/>
    </row>
    <row r="420" spans="2:7" x14ac:dyDescent="0.15">
      <c r="B420" s="29"/>
      <c r="C420" s="29"/>
      <c r="D420" s="37"/>
      <c r="E420" s="29"/>
      <c r="F420" s="29"/>
      <c r="G420" s="37"/>
    </row>
    <row r="421" spans="2:7" x14ac:dyDescent="0.15">
      <c r="B421" s="29"/>
      <c r="C421" s="29"/>
      <c r="D421" s="37"/>
      <c r="E421" s="29"/>
      <c r="F421" s="29"/>
      <c r="G421" s="37"/>
    </row>
    <row r="422" spans="2:7" x14ac:dyDescent="0.15">
      <c r="B422" s="29"/>
      <c r="C422" s="29"/>
      <c r="D422" s="37"/>
      <c r="E422" s="29"/>
      <c r="F422" s="29"/>
      <c r="G422" s="37"/>
    </row>
    <row r="423" spans="2:7" x14ac:dyDescent="0.15">
      <c r="B423" s="29"/>
      <c r="C423" s="29"/>
      <c r="D423" s="37"/>
      <c r="E423" s="29"/>
      <c r="F423" s="29"/>
      <c r="G423" s="37"/>
    </row>
    <row r="424" spans="2:7" x14ac:dyDescent="0.15">
      <c r="B424" s="29"/>
      <c r="C424" s="29"/>
      <c r="D424" s="37"/>
      <c r="E424" s="29"/>
      <c r="F424" s="29"/>
      <c r="G424" s="37"/>
    </row>
    <row r="425" spans="2:7" x14ac:dyDescent="0.15">
      <c r="B425" s="29"/>
      <c r="C425" s="29"/>
      <c r="D425" s="37"/>
      <c r="E425" s="29"/>
      <c r="F425" s="29"/>
      <c r="G425" s="37"/>
    </row>
    <row r="426" spans="2:7" x14ac:dyDescent="0.15">
      <c r="B426" s="29"/>
      <c r="C426" s="29"/>
      <c r="D426" s="37"/>
      <c r="E426" s="29"/>
      <c r="F426" s="29"/>
      <c r="G426" s="37"/>
    </row>
    <row r="427" spans="2:7" x14ac:dyDescent="0.15">
      <c r="B427" s="29"/>
      <c r="C427" s="29"/>
      <c r="D427" s="37"/>
      <c r="E427" s="29"/>
      <c r="F427" s="29"/>
      <c r="G427" s="37"/>
    </row>
    <row r="428" spans="2:7" x14ac:dyDescent="0.15">
      <c r="B428" s="29"/>
      <c r="C428" s="29"/>
      <c r="D428" s="37"/>
      <c r="E428" s="29"/>
      <c r="F428" s="29"/>
      <c r="G428" s="37"/>
    </row>
    <row r="429" spans="2:7" x14ac:dyDescent="0.15">
      <c r="B429" s="29"/>
      <c r="C429" s="29"/>
      <c r="D429" s="37"/>
      <c r="E429" s="29"/>
      <c r="F429" s="29"/>
      <c r="G429" s="37"/>
    </row>
    <row r="430" spans="2:7" x14ac:dyDescent="0.15">
      <c r="B430" s="29"/>
      <c r="C430" s="29"/>
      <c r="D430" s="37"/>
      <c r="E430" s="29"/>
      <c r="F430" s="29"/>
      <c r="G430" s="37"/>
    </row>
    <row r="431" spans="2:7" x14ac:dyDescent="0.15">
      <c r="B431" s="29"/>
      <c r="C431" s="29"/>
      <c r="D431" s="37"/>
      <c r="E431" s="29"/>
      <c r="F431" s="29"/>
      <c r="G431" s="37"/>
    </row>
    <row r="432" spans="2:7" x14ac:dyDescent="0.15">
      <c r="B432" s="29"/>
      <c r="C432" s="29"/>
      <c r="D432" s="37"/>
      <c r="E432" s="29"/>
      <c r="F432" s="29"/>
      <c r="G432" s="37"/>
    </row>
    <row r="433" spans="2:7" x14ac:dyDescent="0.15">
      <c r="B433" s="29"/>
      <c r="C433" s="29"/>
      <c r="D433" s="37"/>
      <c r="E433" s="29"/>
      <c r="F433" s="29"/>
      <c r="G433" s="37"/>
    </row>
    <row r="434" spans="2:7" x14ac:dyDescent="0.15">
      <c r="B434" s="29"/>
      <c r="C434" s="29"/>
      <c r="D434" s="37"/>
      <c r="E434" s="29"/>
      <c r="F434" s="29"/>
      <c r="G434" s="37"/>
    </row>
    <row r="435" spans="2:7" x14ac:dyDescent="0.15">
      <c r="B435" s="29"/>
      <c r="C435" s="29"/>
      <c r="D435" s="37"/>
      <c r="E435" s="29"/>
      <c r="F435" s="29"/>
      <c r="G435" s="37"/>
    </row>
    <row r="436" spans="2:7" x14ac:dyDescent="0.15">
      <c r="B436" s="29"/>
      <c r="C436" s="29"/>
      <c r="D436" s="37"/>
      <c r="E436" s="29"/>
      <c r="F436" s="29"/>
      <c r="G436" s="37"/>
    </row>
    <row r="437" spans="2:7" x14ac:dyDescent="0.15">
      <c r="B437" s="29"/>
      <c r="C437" s="29"/>
      <c r="D437" s="37"/>
      <c r="E437" s="29"/>
      <c r="F437" s="29"/>
      <c r="G437" s="37"/>
    </row>
    <row r="438" spans="2:7" x14ac:dyDescent="0.15">
      <c r="B438" s="29"/>
      <c r="C438" s="29"/>
      <c r="D438" s="37"/>
      <c r="E438" s="29"/>
      <c r="F438" s="29"/>
      <c r="G438" s="37"/>
    </row>
    <row r="439" spans="2:7" x14ac:dyDescent="0.15">
      <c r="B439" s="29"/>
      <c r="C439" s="29"/>
      <c r="D439" s="37"/>
      <c r="E439" s="29"/>
      <c r="F439" s="29"/>
      <c r="G439" s="37"/>
    </row>
    <row r="440" spans="2:7" x14ac:dyDescent="0.15">
      <c r="B440" s="29"/>
      <c r="C440" s="29"/>
      <c r="D440" s="37"/>
      <c r="E440" s="29"/>
      <c r="F440" s="29"/>
      <c r="G440" s="37"/>
    </row>
    <row r="441" spans="2:7" x14ac:dyDescent="0.15">
      <c r="B441" s="29"/>
      <c r="C441" s="29"/>
      <c r="D441" s="37"/>
      <c r="E441" s="29"/>
      <c r="F441" s="29"/>
      <c r="G441" s="37"/>
    </row>
    <row r="442" spans="2:7" x14ac:dyDescent="0.15">
      <c r="B442" s="29"/>
      <c r="C442" s="29"/>
      <c r="D442" s="37"/>
      <c r="E442" s="29"/>
      <c r="F442" s="29"/>
      <c r="G442" s="37"/>
    </row>
    <row r="443" spans="2:7" x14ac:dyDescent="0.15">
      <c r="B443" s="29"/>
      <c r="C443" s="29"/>
      <c r="D443" s="37"/>
      <c r="E443" s="29"/>
      <c r="F443" s="29"/>
      <c r="G443" s="37"/>
    </row>
    <row r="444" spans="2:7" x14ac:dyDescent="0.15">
      <c r="B444" s="29"/>
      <c r="C444" s="29"/>
      <c r="D444" s="37"/>
      <c r="E444" s="29"/>
      <c r="F444" s="29"/>
      <c r="G444" s="37"/>
    </row>
    <row r="445" spans="2:7" x14ac:dyDescent="0.15">
      <c r="B445" s="29"/>
      <c r="C445" s="29"/>
      <c r="D445" s="37"/>
      <c r="E445" s="29"/>
      <c r="F445" s="29"/>
      <c r="G445" s="37"/>
    </row>
    <row r="446" spans="2:7" x14ac:dyDescent="0.15">
      <c r="B446" s="29"/>
      <c r="C446" s="29"/>
      <c r="D446" s="37"/>
      <c r="E446" s="29"/>
      <c r="F446" s="29"/>
      <c r="G446" s="37"/>
    </row>
    <row r="447" spans="2:7" x14ac:dyDescent="0.15">
      <c r="B447" s="29"/>
      <c r="C447" s="29"/>
      <c r="D447" s="37"/>
      <c r="E447" s="29"/>
      <c r="F447" s="29"/>
      <c r="G447" s="37"/>
    </row>
    <row r="448" spans="2:7" x14ac:dyDescent="0.15">
      <c r="B448" s="29"/>
      <c r="C448" s="29"/>
      <c r="D448" s="37"/>
      <c r="E448" s="29"/>
      <c r="F448" s="29"/>
      <c r="G448" s="37"/>
    </row>
    <row r="449" spans="2:7" x14ac:dyDescent="0.15">
      <c r="B449" s="29"/>
      <c r="C449" s="29"/>
      <c r="D449" s="37"/>
      <c r="E449" s="29"/>
      <c r="F449" s="29"/>
      <c r="G449" s="37"/>
    </row>
    <row r="450" spans="2:7" x14ac:dyDescent="0.15">
      <c r="B450" s="29"/>
      <c r="C450" s="29"/>
      <c r="D450" s="37"/>
      <c r="E450" s="29"/>
      <c r="F450" s="29"/>
      <c r="G450" s="37"/>
    </row>
    <row r="451" spans="2:7" x14ac:dyDescent="0.15">
      <c r="B451" s="29"/>
      <c r="C451" s="29"/>
      <c r="D451" s="37"/>
      <c r="E451" s="29"/>
      <c r="F451" s="29"/>
      <c r="G451" s="37"/>
    </row>
    <row r="452" spans="2:7" x14ac:dyDescent="0.15">
      <c r="B452" s="29"/>
      <c r="C452" s="29"/>
      <c r="D452" s="37"/>
      <c r="E452" s="29"/>
      <c r="F452" s="29"/>
      <c r="G452" s="37"/>
    </row>
    <row r="453" spans="2:7" x14ac:dyDescent="0.15">
      <c r="B453" s="29"/>
      <c r="C453" s="29"/>
      <c r="D453" s="37"/>
      <c r="E453" s="29"/>
      <c r="F453" s="29"/>
      <c r="G453" s="37"/>
    </row>
    <row r="454" spans="2:7" x14ac:dyDescent="0.15">
      <c r="B454" s="29"/>
      <c r="C454" s="29"/>
      <c r="D454" s="37"/>
      <c r="E454" s="29"/>
      <c r="F454" s="29"/>
      <c r="G454" s="37"/>
    </row>
    <row r="455" spans="2:7" x14ac:dyDescent="0.15">
      <c r="B455" s="29"/>
      <c r="C455" s="29"/>
      <c r="D455" s="37"/>
      <c r="E455" s="29"/>
      <c r="F455" s="29"/>
      <c r="G455" s="37"/>
    </row>
    <row r="456" spans="2:7" x14ac:dyDescent="0.15">
      <c r="B456" s="29"/>
      <c r="C456" s="29"/>
      <c r="D456" s="37"/>
      <c r="E456" s="29"/>
      <c r="F456" s="29"/>
      <c r="G456" s="37"/>
    </row>
    <row r="457" spans="2:7" x14ac:dyDescent="0.15">
      <c r="B457" s="29"/>
      <c r="C457" s="29"/>
      <c r="D457" s="37"/>
      <c r="E457" s="29"/>
      <c r="F457" s="29"/>
      <c r="G457" s="37"/>
    </row>
    <row r="458" spans="2:7" x14ac:dyDescent="0.15">
      <c r="B458" s="29"/>
      <c r="C458" s="29"/>
      <c r="D458" s="37"/>
      <c r="E458" s="29"/>
      <c r="F458" s="29"/>
      <c r="G458" s="37"/>
    </row>
    <row r="459" spans="2:7" x14ac:dyDescent="0.15">
      <c r="B459" s="29"/>
      <c r="C459" s="29"/>
      <c r="D459" s="37"/>
      <c r="E459" s="29"/>
      <c r="F459" s="29"/>
      <c r="G459" s="37"/>
    </row>
    <row r="460" spans="2:7" x14ac:dyDescent="0.15">
      <c r="B460" s="29"/>
      <c r="C460" s="29"/>
      <c r="D460" s="37"/>
      <c r="E460" s="29"/>
      <c r="F460" s="29"/>
      <c r="G460" s="37"/>
    </row>
    <row r="461" spans="2:7" x14ac:dyDescent="0.15">
      <c r="B461" s="29"/>
      <c r="C461" s="29"/>
      <c r="D461" s="37"/>
      <c r="E461" s="29"/>
      <c r="F461" s="29"/>
      <c r="G461" s="37"/>
    </row>
    <row r="462" spans="2:7" x14ac:dyDescent="0.15">
      <c r="B462" s="29"/>
      <c r="C462" s="29"/>
      <c r="D462" s="37"/>
      <c r="E462" s="29"/>
      <c r="F462" s="29"/>
      <c r="G462" s="37"/>
    </row>
    <row r="463" spans="2:7" x14ac:dyDescent="0.15">
      <c r="B463" s="29"/>
      <c r="C463" s="29"/>
      <c r="D463" s="37"/>
      <c r="E463" s="29"/>
      <c r="F463" s="29"/>
      <c r="G463" s="37"/>
    </row>
    <row r="464" spans="2:7" x14ac:dyDescent="0.15">
      <c r="B464" s="29"/>
      <c r="C464" s="29"/>
      <c r="D464" s="37"/>
      <c r="E464" s="29"/>
      <c r="F464" s="29"/>
      <c r="G464" s="37"/>
    </row>
    <row r="465" spans="2:7" x14ac:dyDescent="0.15">
      <c r="B465" s="29"/>
      <c r="C465" s="29"/>
      <c r="D465" s="37"/>
      <c r="E465" s="29"/>
      <c r="F465" s="29"/>
      <c r="G465" s="37"/>
    </row>
    <row r="466" spans="2:7" x14ac:dyDescent="0.15">
      <c r="B466" s="29"/>
      <c r="C466" s="29"/>
      <c r="D466" s="37"/>
      <c r="E466" s="29"/>
      <c r="F466" s="29"/>
      <c r="G466" s="37"/>
    </row>
    <row r="467" spans="2:7" x14ac:dyDescent="0.15">
      <c r="B467" s="29"/>
      <c r="C467" s="29"/>
      <c r="D467" s="37"/>
      <c r="E467" s="29"/>
      <c r="F467" s="29"/>
      <c r="G467" s="37"/>
    </row>
    <row r="468" spans="2:7" x14ac:dyDescent="0.15">
      <c r="B468" s="29"/>
      <c r="C468" s="29"/>
      <c r="D468" s="37"/>
      <c r="E468" s="29"/>
      <c r="F468" s="29"/>
      <c r="G468" s="37"/>
    </row>
    <row r="469" spans="2:7" x14ac:dyDescent="0.15">
      <c r="B469" s="29"/>
      <c r="C469" s="29"/>
      <c r="D469" s="37"/>
      <c r="E469" s="29"/>
      <c r="F469" s="29"/>
      <c r="G469" s="37"/>
    </row>
    <row r="470" spans="2:7" x14ac:dyDescent="0.15">
      <c r="B470" s="29"/>
      <c r="C470" s="29"/>
      <c r="D470" s="37"/>
      <c r="E470" s="29"/>
      <c r="F470" s="29"/>
      <c r="G470" s="37"/>
    </row>
    <row r="471" spans="2:7" x14ac:dyDescent="0.15">
      <c r="B471" s="29"/>
      <c r="C471" s="29"/>
      <c r="D471" s="37"/>
      <c r="E471" s="29"/>
      <c r="F471" s="29"/>
      <c r="G471" s="37"/>
    </row>
    <row r="472" spans="2:7" x14ac:dyDescent="0.15">
      <c r="B472" s="29"/>
      <c r="C472" s="29"/>
      <c r="D472" s="37"/>
      <c r="E472" s="29"/>
      <c r="F472" s="29"/>
      <c r="G472" s="37"/>
    </row>
    <row r="473" spans="2:7" x14ac:dyDescent="0.15">
      <c r="B473" s="29"/>
      <c r="C473" s="29"/>
      <c r="D473" s="37"/>
      <c r="E473" s="29"/>
      <c r="F473" s="29"/>
      <c r="G473" s="37"/>
    </row>
    <row r="474" spans="2:7" x14ac:dyDescent="0.15">
      <c r="B474" s="29"/>
      <c r="C474" s="29"/>
      <c r="D474" s="37"/>
      <c r="E474" s="29"/>
      <c r="F474" s="29"/>
      <c r="G474" s="37"/>
    </row>
    <row r="475" spans="2:7" x14ac:dyDescent="0.15">
      <c r="B475" s="29"/>
      <c r="C475" s="29"/>
      <c r="D475" s="37"/>
      <c r="E475" s="29"/>
      <c r="F475" s="29"/>
      <c r="G475" s="37"/>
    </row>
    <row r="476" spans="2:7" x14ac:dyDescent="0.15">
      <c r="B476" s="29"/>
      <c r="C476" s="29"/>
      <c r="D476" s="37"/>
      <c r="E476" s="29"/>
      <c r="F476" s="29"/>
      <c r="G476" s="37"/>
    </row>
    <row r="477" spans="2:7" x14ac:dyDescent="0.15">
      <c r="B477" s="29"/>
      <c r="C477" s="29"/>
      <c r="D477" s="37"/>
      <c r="E477" s="29"/>
      <c r="F477" s="29"/>
      <c r="G477" s="37"/>
    </row>
    <row r="478" spans="2:7" x14ac:dyDescent="0.15">
      <c r="B478" s="29"/>
      <c r="C478" s="29"/>
      <c r="D478" s="37"/>
      <c r="E478" s="29"/>
      <c r="F478" s="29"/>
      <c r="G478" s="37"/>
    </row>
    <row r="479" spans="2:7" x14ac:dyDescent="0.15">
      <c r="B479" s="29"/>
      <c r="C479" s="29"/>
      <c r="D479" s="37"/>
      <c r="E479" s="29"/>
      <c r="F479" s="29"/>
      <c r="G479" s="37"/>
    </row>
    <row r="480" spans="2:7" x14ac:dyDescent="0.15">
      <c r="B480" s="29"/>
      <c r="C480" s="29"/>
      <c r="D480" s="37"/>
      <c r="E480" s="29"/>
      <c r="F480" s="29"/>
      <c r="G480" s="37"/>
    </row>
    <row r="481" spans="2:7" x14ac:dyDescent="0.15">
      <c r="B481" s="29"/>
      <c r="C481" s="29"/>
      <c r="D481" s="37"/>
      <c r="E481" s="29"/>
      <c r="F481" s="29"/>
      <c r="G481" s="37"/>
    </row>
    <row r="482" spans="2:7" x14ac:dyDescent="0.15">
      <c r="B482" s="29"/>
      <c r="C482" s="29"/>
      <c r="D482" s="37"/>
      <c r="E482" s="29"/>
      <c r="F482" s="29"/>
      <c r="G482" s="37"/>
    </row>
    <row r="483" spans="2:7" x14ac:dyDescent="0.15">
      <c r="B483" s="29"/>
      <c r="C483" s="29"/>
      <c r="D483" s="37"/>
      <c r="E483" s="29"/>
      <c r="F483" s="29"/>
      <c r="G483" s="37"/>
    </row>
    <row r="484" spans="2:7" x14ac:dyDescent="0.15">
      <c r="B484" s="29"/>
      <c r="C484" s="29"/>
      <c r="D484" s="37"/>
      <c r="E484" s="29"/>
      <c r="F484" s="29"/>
      <c r="G484" s="37"/>
    </row>
    <row r="485" spans="2:7" x14ac:dyDescent="0.15">
      <c r="B485" s="29"/>
      <c r="C485" s="29"/>
      <c r="D485" s="37"/>
      <c r="E485" s="29"/>
      <c r="F485" s="29"/>
      <c r="G485" s="37"/>
    </row>
    <row r="486" spans="2:7" x14ac:dyDescent="0.15">
      <c r="B486" s="29"/>
      <c r="C486" s="29"/>
      <c r="D486" s="37"/>
      <c r="E486" s="29"/>
      <c r="F486" s="29"/>
      <c r="G486" s="37"/>
    </row>
    <row r="487" spans="2:7" x14ac:dyDescent="0.15">
      <c r="B487" s="29"/>
      <c r="C487" s="29"/>
      <c r="D487" s="37"/>
      <c r="E487" s="29"/>
      <c r="F487" s="29"/>
      <c r="G487" s="37"/>
    </row>
    <row r="488" spans="2:7" x14ac:dyDescent="0.15">
      <c r="B488" s="29"/>
      <c r="C488" s="29"/>
      <c r="D488" s="37"/>
      <c r="E488" s="29"/>
      <c r="F488" s="29"/>
      <c r="G488" s="37"/>
    </row>
    <row r="489" spans="2:7" x14ac:dyDescent="0.15">
      <c r="B489" s="29"/>
      <c r="C489" s="29"/>
      <c r="D489" s="37"/>
      <c r="E489" s="29"/>
      <c r="F489" s="29"/>
      <c r="G489" s="37"/>
    </row>
    <row r="490" spans="2:7" x14ac:dyDescent="0.15">
      <c r="B490" s="29"/>
      <c r="C490" s="29"/>
      <c r="D490" s="37"/>
      <c r="E490" s="29"/>
      <c r="F490" s="29"/>
      <c r="G490" s="37"/>
    </row>
    <row r="491" spans="2:7" x14ac:dyDescent="0.15">
      <c r="B491" s="29"/>
      <c r="C491" s="29"/>
      <c r="D491" s="37"/>
      <c r="E491" s="29"/>
      <c r="F491" s="29"/>
      <c r="G491" s="37"/>
    </row>
    <row r="492" spans="2:7" x14ac:dyDescent="0.15">
      <c r="B492" s="29"/>
      <c r="C492" s="29"/>
      <c r="D492" s="37"/>
      <c r="E492" s="29"/>
      <c r="F492" s="29"/>
      <c r="G492" s="37"/>
    </row>
    <row r="493" spans="2:7" x14ac:dyDescent="0.15">
      <c r="B493" s="29"/>
      <c r="C493" s="29"/>
      <c r="D493" s="37"/>
      <c r="E493" s="29"/>
      <c r="F493" s="29"/>
      <c r="G493" s="37"/>
    </row>
    <row r="494" spans="2:7" x14ac:dyDescent="0.15">
      <c r="B494" s="29"/>
      <c r="C494" s="29"/>
      <c r="D494" s="37"/>
      <c r="E494" s="29"/>
      <c r="F494" s="29"/>
      <c r="G494" s="37"/>
    </row>
    <row r="495" spans="2:7" x14ac:dyDescent="0.15">
      <c r="B495" s="29"/>
      <c r="C495" s="29"/>
      <c r="D495" s="37"/>
      <c r="E495" s="29"/>
      <c r="F495" s="29"/>
      <c r="G495" s="37"/>
    </row>
    <row r="496" spans="2:7" x14ac:dyDescent="0.15">
      <c r="B496" s="29"/>
      <c r="C496" s="29"/>
      <c r="D496" s="37"/>
      <c r="E496" s="29"/>
      <c r="F496" s="29"/>
      <c r="G496" s="37"/>
    </row>
    <row r="497" spans="2:7" x14ac:dyDescent="0.15">
      <c r="B497" s="29"/>
      <c r="C497" s="29"/>
      <c r="D497" s="37"/>
      <c r="E497" s="29"/>
      <c r="F497" s="29"/>
      <c r="G497" s="37"/>
    </row>
    <row r="498" spans="2:7" x14ac:dyDescent="0.15">
      <c r="B498" s="29"/>
      <c r="C498" s="29"/>
      <c r="D498" s="37"/>
      <c r="E498" s="29"/>
      <c r="F498" s="29"/>
      <c r="G498" s="37"/>
    </row>
    <row r="499" spans="2:7" x14ac:dyDescent="0.15">
      <c r="B499" s="29"/>
      <c r="C499" s="29"/>
      <c r="D499" s="37"/>
      <c r="E499" s="29"/>
      <c r="F499" s="29"/>
      <c r="G499" s="37"/>
    </row>
    <row r="500" spans="2:7" x14ac:dyDescent="0.15">
      <c r="B500" s="29"/>
      <c r="C500" s="29"/>
      <c r="D500" s="37"/>
      <c r="E500" s="29"/>
      <c r="F500" s="29"/>
      <c r="G500" s="37"/>
    </row>
    <row r="501" spans="2:7" x14ac:dyDescent="0.15">
      <c r="B501" s="29"/>
      <c r="C501" s="29"/>
      <c r="D501" s="37"/>
      <c r="E501" s="29"/>
      <c r="F501" s="29"/>
      <c r="G501" s="37"/>
    </row>
    <row r="502" spans="2:7" x14ac:dyDescent="0.15">
      <c r="B502" s="29"/>
      <c r="C502" s="29"/>
      <c r="D502" s="37"/>
      <c r="E502" s="29"/>
      <c r="F502" s="29"/>
      <c r="G502" s="37"/>
    </row>
    <row r="503" spans="2:7" x14ac:dyDescent="0.15">
      <c r="B503" s="29"/>
      <c r="C503" s="29"/>
      <c r="D503" s="37"/>
      <c r="E503" s="29"/>
      <c r="F503" s="29"/>
      <c r="G503" s="37"/>
    </row>
    <row r="504" spans="2:7" x14ac:dyDescent="0.15">
      <c r="B504" s="29"/>
      <c r="C504" s="29"/>
      <c r="D504" s="37"/>
      <c r="E504" s="29"/>
      <c r="F504" s="29"/>
      <c r="G504" s="37"/>
    </row>
    <row r="505" spans="2:7" x14ac:dyDescent="0.15">
      <c r="B505" s="29"/>
      <c r="C505" s="29"/>
      <c r="D505" s="37"/>
      <c r="E505" s="29"/>
      <c r="F505" s="29"/>
      <c r="G505" s="37"/>
    </row>
    <row r="506" spans="2:7" x14ac:dyDescent="0.15">
      <c r="B506" s="29"/>
      <c r="C506" s="29"/>
      <c r="D506" s="37"/>
      <c r="E506" s="29"/>
      <c r="F506" s="29"/>
      <c r="G506" s="37"/>
    </row>
    <row r="507" spans="2:7" x14ac:dyDescent="0.15">
      <c r="B507" s="29"/>
      <c r="C507" s="29"/>
      <c r="D507" s="37"/>
      <c r="E507" s="29"/>
      <c r="F507" s="29"/>
      <c r="G507" s="37"/>
    </row>
    <row r="508" spans="2:7" x14ac:dyDescent="0.15">
      <c r="B508" s="29"/>
      <c r="C508" s="29"/>
      <c r="D508" s="37"/>
      <c r="E508" s="29"/>
      <c r="F508" s="29"/>
      <c r="G508" s="37"/>
    </row>
    <row r="509" spans="2:7" x14ac:dyDescent="0.15">
      <c r="B509" s="29"/>
      <c r="C509" s="29"/>
      <c r="D509" s="37"/>
      <c r="E509" s="29"/>
      <c r="F509" s="29"/>
      <c r="G509" s="37"/>
    </row>
    <row r="510" spans="2:7" x14ac:dyDescent="0.15">
      <c r="B510" s="29"/>
      <c r="C510" s="29"/>
      <c r="D510" s="37"/>
      <c r="E510" s="29"/>
      <c r="F510" s="29"/>
      <c r="G510" s="37"/>
    </row>
    <row r="511" spans="2:7" x14ac:dyDescent="0.15">
      <c r="B511" s="29"/>
      <c r="C511" s="29"/>
      <c r="D511" s="37"/>
      <c r="E511" s="29"/>
      <c r="F511" s="29"/>
      <c r="G511" s="37"/>
    </row>
    <row r="512" spans="2:7" x14ac:dyDescent="0.15">
      <c r="B512" s="29"/>
      <c r="C512" s="29"/>
      <c r="D512" s="37"/>
      <c r="E512" s="29"/>
      <c r="F512" s="29"/>
      <c r="G512" s="37"/>
    </row>
  </sheetData>
  <mergeCells count="4">
    <mergeCell ref="B3:D3"/>
    <mergeCell ref="A3:A4"/>
    <mergeCell ref="E3:H3"/>
    <mergeCell ref="A5:D5"/>
  </mergeCells>
  <phoneticPr fontId="9" type="noConversion"/>
  <conditionalFormatting sqref="B7:H57">
    <cfRule type="containsBlanks" dxfId="106" priority="2">
      <formula>LEN(TRIM(B7))=0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paperSize="9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15</vt:i4>
      </vt:variant>
    </vt:vector>
  </HeadingPairs>
  <TitlesOfParts>
    <vt:vector size="30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C.80!Área_de_impresión</vt:lpstr>
      <vt:lpstr>C.81!Área_de_impresión</vt:lpstr>
      <vt:lpstr>C.82!Área_de_impresión</vt:lpstr>
      <vt:lpstr>C.83!Área_de_impresión</vt:lpstr>
      <vt:lpstr>'C.84 - 85'!Área_de_impresión</vt:lpstr>
      <vt:lpstr>C.86!Área_de_impresión</vt:lpstr>
      <vt:lpstr>C.87!Área_de_impresión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Microsoft Office User</cp:lastModifiedBy>
  <cp:lastPrinted>2020-10-16T18:41:13Z</cp:lastPrinted>
  <dcterms:created xsi:type="dcterms:W3CDTF">2015-03-17T20:08:52Z</dcterms:created>
  <dcterms:modified xsi:type="dcterms:W3CDTF">2024-03-26T22:38:00Z</dcterms:modified>
</cp:coreProperties>
</file>