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2E3F4016-D6CE-4142-954F-0DB8501E1198}" xr6:coauthVersionLast="36" xr6:coauthVersionMax="47" xr10:uidLastSave="{00000000-0000-0000-0000-000000000000}"/>
  <bookViews>
    <workbookView xWindow="0" yWindow="0" windowWidth="28800" windowHeight="12105" activeTab="2" xr2:uid="{00000000-000D-0000-FFFF-FFFF00000000}"/>
  </bookViews>
  <sheets>
    <sheet name="Analisis" sheetId="4" r:id="rId1"/>
    <sheet name="DASHBOARD" sheetId="7" r:id="rId2"/>
    <sheet name="OTROS_GRAFICOS" sheetId="13" r:id="rId3"/>
    <sheet name="GRAF_DINAM" sheetId="9" state="hidden" r:id="rId4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28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P189" i="4" l="1"/>
  <c r="Q189" i="4"/>
  <c r="R189" i="4"/>
  <c r="S189" i="4" s="1"/>
  <c r="S190" i="4" s="1"/>
  <c r="S191" i="4" s="1"/>
  <c r="P190" i="4"/>
  <c r="Q190" i="4"/>
  <c r="R190" i="4"/>
  <c r="P191" i="4"/>
  <c r="Q191" i="4"/>
  <c r="R191" i="4" s="1"/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F52" i="4"/>
  <c r="F51" i="4"/>
  <c r="Q209" i="4"/>
  <c r="F53" i="4"/>
  <c r="R209" i="4" l="1"/>
  <c r="R193" i="4"/>
  <c r="R177" i="4"/>
  <c r="R161" i="4"/>
  <c r="R208" i="4"/>
  <c r="R192" i="4"/>
  <c r="R176" i="4"/>
  <c r="R160" i="4"/>
  <c r="R141" i="4"/>
  <c r="R125" i="4"/>
  <c r="R93" i="4"/>
  <c r="R204" i="4"/>
  <c r="R172" i="4"/>
  <c r="R124" i="4"/>
  <c r="R203" i="4"/>
  <c r="R171" i="4"/>
  <c r="R170" i="4"/>
  <c r="R131" i="4"/>
  <c r="R207" i="4"/>
  <c r="R175" i="4"/>
  <c r="R206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 l="1"/>
  <c r="J35" i="4"/>
  <c r="F25" i="4"/>
  <c r="J17" i="4"/>
  <c r="F26" i="4"/>
  <c r="J9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<sst xmlns="http://schemas.openxmlformats.org/spreadsheetml/2006/main" count="240" uniqueCount="138">
  <si>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</si>
  <si>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</si>
  <si>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</si>
  <si>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</si>
  <si>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</si>
  <si>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</si>
  <si>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</si>
  <si>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</si>
  <si>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</si>
  <si>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</si>
  <si>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</si>
  <si>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</si>
  <si>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</si>
  <si>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</si>
  <si>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</si>
  <si>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</si>
  <si>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</si>
  <si>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</si>
  <si>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</si>
  <si>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</si>
  <si>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</si>
  <si>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</si>
  <si>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</si>
  <si>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</si>
  <si>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</si>
  <si>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</si>
  <si>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</si>
  <si>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</si>
  <si>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</si>
  <si>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</si>
  <si>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</si>
  <si>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</si>
  <si>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</si>
  <si>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</si>
  <si>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</si>
  <si>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</si>
  <si>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</si>
  <si>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</si>
  <si>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</si>
  <si>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</si>
  <si>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</si>
  <si>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</si>
  <si>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</si>
  <si>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</si>
  <si>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</si>
  <si>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</si>
  <si>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</si>
  <si>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</si>
  <si>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</si>
  <si>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</si>
  <si>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</si>
  <si>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</si>
  <si>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</si>
  <si>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</si>
  <si>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</si>
  <si>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</si>
  <si>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</si>
  <si>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</si>
  <si>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</si>
  <si>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</si>
  <si>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</si>
  <si>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</si>
  <si>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</si>
  <si>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</si>
  <si>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</si>
  <si>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</si>
  <si>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</si>
  <si>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</si>
  <si>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</si>
  <si>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</si>
  <si>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</si>
  <si>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</si>
  <si>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</si>
  <si>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</si>
  <si>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</si>
  <si>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</si>
  <si>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</si>
  <si>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</si>
  <si>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</si>
  <si>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</si>
  <si>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</si>
  <si>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</si>
  <si>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</si>
  <si>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</si>
  <si>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</si>
  <si>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</si>
  <si>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</si>
  <si>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</si>
  <si>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</si>
  <si>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</si>
  <si>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</si>
  <si>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</si>
  <si>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</si>
  <si>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</si>
  <si>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</si>
  <si>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</si>
  <si>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</si>
  <si>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</si>
  <si>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PARI?AS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</si>
  <si>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</si>
  <si>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</si>
  <si>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</si>
  <si>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</si>
  <si>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</si>
  <si>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</si>
  <si>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</si>
  <si>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</si>
  <si>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</si>
  <si>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</si>
  <si>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</si>
  <si>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</si>
  <si>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</si>
  <si>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</si>
  <si>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</si>
  <si>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</si>
  <si>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</si>
  <si>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</si>
  <si>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</si>
  <si>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</si>
  <si>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</si>
  <si>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</si>
  <si>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</si>
  <si>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</si>
  <si>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</si>
  <si>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</si>
  <si>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</si>
  <si>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TUMBES</t>
  </si>
  <si>
    <t>LAS LOMAS</t>
  </si>
  <si>
    <t>LA ARENA</t>
  </si>
  <si>
    <t>RINCONADA-LLICUAR</t>
  </si>
  <si>
    <t>HOSPITAL II JORGE REATEGUI DELGADO</t>
  </si>
  <si>
    <t>COLAN</t>
  </si>
  <si>
    <t>LA HUACA</t>
  </si>
  <si>
    <t>MANCORA</t>
  </si>
  <si>
    <t>CURA MORI</t>
  </si>
  <si>
    <t>HUARMACA</t>
  </si>
  <si>
    <t>TAMARINDO</t>
  </si>
  <si>
    <t>ESTABLECIMIENTOS DE SALUD CON MÁS PACIENTES HOSPITALIZADOS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</si>
</sst>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39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</cellXfs>
  <cellStyles count="3">
    <cellStyle name="Normal" xfId="0" builtinId="0"/>
    <cellStyle name="Normal 2" xfId="1" xr:uid="{EADD53B5-3A87-4241-957F-1BEA9892928E}"/>
    <cellStyle name="Porcentaje" xfId="2" builtinId="5"/>
  </cellStyles>
  <dxfs count="9"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8"/>
      <tableStyleElement type="headerRow" dxfId="7"/>
    </tableStyle>
    <tableStyle name="Mi Estilo2" pivot="0" table="0" count="10" xr9:uid="{A089D2CD-0074-4F63-9202-4284957C9321}">
      <tableStyleElement type="wholeTable" dxfId="6"/>
      <tableStyleElement type="headerRow" dxfId="5"/>
    </tableStyle>
    <tableStyle name="Mi Estilo3" pivot="0" table="0" count="10" xr9:uid="{58CFD053-B530-4D56-88C0-49A5DDBB1EBE}">
      <tableStyleElement type="wholeTable" dxfId="4"/>
      <tableStyleElement type="headerRow" dxfId="3"/>
    </tableStyle>
    <tableStyle name="Mi Estilo4" pivot="0" table="0" count="10" xr9:uid="{6D8EAF6D-A408-4458-9452-EB50C672C8D4}">
      <tableStyleElement type="wholeTable" dxfId="2"/>
      <tableStyleElement type="headerRow" dxfId="1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794612047737381E-2"/>
          <c:y val="3.6081187704297704E-2"/>
          <c:w val="0.967181234979968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HOSP. CHULUCANAS</c:v>
                </c:pt>
                <c:pt idx="6">
                  <c:v>E.S I-4 SECHURA</c:v>
                </c:pt>
                <c:pt idx="7">
                  <c:v>HOSPITAL I MIGUEL CRUZADO VERA - ESSALUD PAITA</c:v>
                </c:pt>
                <c:pt idx="8">
                  <c:v>C.S. TAMBOGRANDE</c:v>
                </c:pt>
                <c:pt idx="9">
                  <c:v>E.S I-3 BERNAL</c:v>
                </c:pt>
                <c:pt idx="10">
                  <c:v>HOSPITAL II JORGE REATEGUI DELGADO</c:v>
                </c:pt>
                <c:pt idx="11">
                  <c:v>E.S I-4 SANTA JULIA</c:v>
                </c:pt>
                <c:pt idx="12">
                  <c:v>HOSPITAL ESSALUD TALARA</c:v>
                </c:pt>
                <c:pt idx="13">
                  <c:v>HOSPITAL III JOSE CAYETANO HEREDIA</c:v>
                </c:pt>
                <c:pt idx="14">
                  <c:v>E.S I-4 CASTILLA</c:v>
                </c:pt>
                <c:pt idx="15">
                  <c:v>P.S. COMUNIDAD SALUDABLE</c:v>
                </c:pt>
                <c:pt idx="16">
                  <c:v>C.S. BELLAVISTA</c:v>
                </c:pt>
                <c:pt idx="17">
                  <c:v>SALITRAL</c:v>
                </c:pt>
                <c:pt idx="18">
                  <c:v>AUNA CLINICA MIRAFLORES</c:v>
                </c:pt>
                <c:pt idx="19">
                  <c:v>C.S. TALARA II</c:v>
                </c:pt>
                <c:pt idx="20">
                  <c:v>HUARMACA</c:v>
                </c:pt>
                <c:pt idx="21">
                  <c:v>HOSPITAL ESSALUD SULLANA</c:v>
                </c:pt>
                <c:pt idx="22">
                  <c:v>SANNA CLINICA BELEN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345</c:v>
                </c:pt>
                <c:pt idx="1">
                  <c:v>180</c:v>
                </c:pt>
                <c:pt idx="2">
                  <c:v>176</c:v>
                </c:pt>
                <c:pt idx="3">
                  <c:v>154</c:v>
                </c:pt>
                <c:pt idx="4">
                  <c:v>108</c:v>
                </c:pt>
                <c:pt idx="5">
                  <c:v>95</c:v>
                </c:pt>
                <c:pt idx="6">
                  <c:v>84</c:v>
                </c:pt>
                <c:pt idx="7">
                  <c:v>72</c:v>
                </c:pt>
                <c:pt idx="8">
                  <c:v>56</c:v>
                </c:pt>
                <c:pt idx="9">
                  <c:v>56</c:v>
                </c:pt>
                <c:pt idx="10">
                  <c:v>42</c:v>
                </c:pt>
                <c:pt idx="11">
                  <c:v>27</c:v>
                </c:pt>
                <c:pt idx="12">
                  <c:v>26</c:v>
                </c:pt>
                <c:pt idx="13">
                  <c:v>20</c:v>
                </c:pt>
                <c:pt idx="14">
                  <c:v>15</c:v>
                </c:pt>
                <c:pt idx="15">
                  <c:v>13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[DASHBOARD_HOSPITALIZADOS_DENGUE_AÑOS.xlsx]Analisis!TablaDinámica3</c:name>
    <c:fmtId val="1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6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DENGUE: TENDENCIA DE CASOS</a:t>
            </a:r>
            <a:r>
              <a:rPr lang="es-PE" sz="16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HOSPITALIZADOS</a:t>
            </a:r>
            <a:endParaRPr lang="es-PE" sz="1600" b="1"/>
          </a:p>
        </c:rich>
      </c:tx>
      <c:layout>
        <c:manualLayout>
          <c:xMode val="edge"/>
          <c:yMode val="edge"/>
          <c:x val="0.25504209442174158"/>
          <c:y val="4.3807024121984749E-2"/>
        </c:manualLayout>
      </c:layout>
      <c:overlay val="0"/>
      <c:spPr>
        <a:solidFill>
          <a:schemeClr val="accent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4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15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6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7"/>
        <c:spPr>
          <a:ln w="53975" cap="rnd">
            <a:solidFill>
              <a:schemeClr val="accent1"/>
            </a:solidFill>
            <a:prstDash val="solid"/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4.0454234359945516E-2"/>
          <c:y val="0.12052660084156147"/>
          <c:w val="0.95363859264427397"/>
          <c:h val="0.80281256509602972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Analisis!$D$189:$D$190</c:f>
              <c:strCache>
                <c:ptCount val="1"/>
                <c:pt idx="0">
                  <c:v>HOSPITAL LAS MERCEDES-PAITA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Analisis!$D$191:$D$204</c:f>
              <c:numCache>
                <c:formatCode>General</c:formatCode>
                <c:ptCount val="13"/>
                <c:pt idx="0">
                  <c:v>2</c:v>
                </c:pt>
                <c:pt idx="1">
                  <c:v>12</c:v>
                </c:pt>
                <c:pt idx="2">
                  <c:v>7</c:v>
                </c:pt>
                <c:pt idx="3">
                  <c:v>15</c:v>
                </c:pt>
                <c:pt idx="4">
                  <c:v>30</c:v>
                </c:pt>
                <c:pt idx="5">
                  <c:v>28</c:v>
                </c:pt>
                <c:pt idx="6">
                  <c:v>31</c:v>
                </c:pt>
                <c:pt idx="7">
                  <c:v>32</c:v>
                </c:pt>
                <c:pt idx="8">
                  <c:v>45</c:v>
                </c:pt>
                <c:pt idx="9">
                  <c:v>28</c:v>
                </c:pt>
                <c:pt idx="10">
                  <c:v>60</c:v>
                </c:pt>
                <c:pt idx="11">
                  <c:v>53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C-42FC-AE9C-00219AEF123E}"/>
            </c:ext>
          </c:extLst>
        </c:ser>
        <c:ser>
          <c:idx val="1"/>
          <c:order val="1"/>
          <c:tx>
            <c:strRef>
              <c:f>Analisis!$E$189:$E$190</c:f>
              <c:strCache>
                <c:ptCount val="1"/>
                <c:pt idx="0">
                  <c:v>HOSP. APOYO II SULLANA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Analisis!$E$191:$E$204</c:f>
              <c:numCache>
                <c:formatCode>General</c:formatCode>
                <c:ptCount val="13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9</c:v>
                </c:pt>
                <c:pt idx="7">
                  <c:v>15</c:v>
                </c:pt>
                <c:pt idx="8">
                  <c:v>31</c:v>
                </c:pt>
                <c:pt idx="9">
                  <c:v>32</c:v>
                </c:pt>
                <c:pt idx="10">
                  <c:v>23</c:v>
                </c:pt>
                <c:pt idx="11">
                  <c:v>36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C-42FC-AE9C-00219AEF123E}"/>
            </c:ext>
          </c:extLst>
        </c:ser>
        <c:ser>
          <c:idx val="2"/>
          <c:order val="2"/>
          <c:tx>
            <c:strRef>
              <c:f>Analisis!$F$189:$F$190</c:f>
              <c:strCache>
                <c:ptCount val="1"/>
                <c:pt idx="0">
                  <c:v>E.S I-4 CATACAOS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Analisis!$F$191:$F$204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41</c:v>
                </c:pt>
                <c:pt idx="10">
                  <c:v>47</c:v>
                </c:pt>
                <c:pt idx="11">
                  <c:v>13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C-42FC-AE9C-00219AEF123E}"/>
            </c:ext>
          </c:extLst>
        </c:ser>
        <c:ser>
          <c:idx val="3"/>
          <c:order val="3"/>
          <c:tx>
            <c:strRef>
              <c:f>Analisis!$G$189:$G$190</c:f>
              <c:strCache>
                <c:ptCount val="1"/>
                <c:pt idx="0">
                  <c:v>HOSPITAL I MIGUEL CRUZADO VERA - ESSALUD PAITA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Analisis!$G$191:$G$204</c:f>
              <c:numCache>
                <c:formatCode>General</c:formatCode>
                <c:ptCount val="13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10</c:v>
                </c:pt>
                <c:pt idx="9">
                  <c:v>12</c:v>
                </c:pt>
                <c:pt idx="10">
                  <c:v>20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C-42FC-AE9C-00219AEF123E}"/>
            </c:ext>
          </c:extLst>
        </c:ser>
        <c:ser>
          <c:idx val="4"/>
          <c:order val="4"/>
          <c:tx>
            <c:strRef>
              <c:f>Analisis!$H$189:$H$190</c:f>
              <c:strCache>
                <c:ptCount val="1"/>
                <c:pt idx="0">
                  <c:v>HOSPITAL II JORGE REATEGUI DELGADO</c:v>
                </c:pt>
              </c:strCache>
            </c:strRef>
          </c:tx>
          <c:spPr>
            <a:ln w="476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Analisis!$H$191:$H$204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12</c:v>
                </c:pt>
                <c:pt idx="11">
                  <c:v>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C-42FC-AE9C-00219AEF123E}"/>
            </c:ext>
          </c:extLst>
        </c:ser>
        <c:ser>
          <c:idx val="5"/>
          <c:order val="5"/>
          <c:tx>
            <c:strRef>
              <c:f>Analisis!$I$189:$I$190</c:f>
              <c:strCache>
                <c:ptCount val="1"/>
                <c:pt idx="0">
                  <c:v>HOSPITAL III JOSE CAYETANO HEREDIA</c:v>
                </c:pt>
              </c:strCache>
            </c:strRef>
          </c:tx>
          <c:spPr>
            <a:ln w="539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Analisis!$C$191:$C$204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Analisis!$I$191:$I$204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9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C-42FC-AE9C-00219AEF1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95247"/>
        <c:axId val="1518250143"/>
      </c:lineChart>
      <c:catAx>
        <c:axId val="11899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18250143"/>
        <c:crosses val="autoZero"/>
        <c:auto val="1"/>
        <c:lblAlgn val="ctr"/>
        <c:lblOffset val="100"/>
        <c:noMultiLvlLbl val="0"/>
      </c:catAx>
      <c:valAx>
        <c:axId val="1518250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99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2320675105485229E-2"/>
          <c:y val="0.18088426446694167"/>
          <c:w val="0.20506329113924052"/>
          <c:h val="0.53447339915843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980</c:v>
                </c:pt>
                <c:pt idx="1">
                  <c:v>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51</c:v>
                </c:pt>
                <c:pt idx="1">
                  <c:v>85</c:v>
                </c:pt>
                <c:pt idx="2">
                  <c:v>119</c:v>
                </c:pt>
                <c:pt idx="3">
                  <c:v>177</c:v>
                </c:pt>
                <c:pt idx="4">
                  <c:v>202</c:v>
                </c:pt>
                <c:pt idx="5">
                  <c:v>281</c:v>
                </c:pt>
                <c:pt idx="6">
                  <c:v>217</c:v>
                </c:pt>
                <c:pt idx="7">
                  <c:v>144</c:v>
                </c:pt>
                <c:pt idx="8">
                  <c:v>107</c:v>
                </c:pt>
                <c:pt idx="9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280</c:v>
                </c:pt>
                <c:pt idx="1">
                  <c:v>1192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HOSP. CHULUCANAS</c:v>
                </c:pt>
                <c:pt idx="6">
                  <c:v>E.S I-4 SECHURA</c:v>
                </c:pt>
                <c:pt idx="7">
                  <c:v>HOSPITAL I MIGUEL CRUZADO VERA - ESSALUD PAITA</c:v>
                </c:pt>
                <c:pt idx="8">
                  <c:v>C.S. TAMBOGRANDE</c:v>
                </c:pt>
                <c:pt idx="9">
                  <c:v>E.S I-3 BERNAL</c:v>
                </c:pt>
                <c:pt idx="10">
                  <c:v>HOSPITAL II JORGE REATEGUI DELGADO</c:v>
                </c:pt>
                <c:pt idx="11">
                  <c:v>E.S I-4 SANTA JULIA</c:v>
                </c:pt>
                <c:pt idx="12">
                  <c:v>HOSPITAL ESSALUD TALARA</c:v>
                </c:pt>
                <c:pt idx="13">
                  <c:v>HOSPITAL III JOSE CAYETANO HEREDIA</c:v>
                </c:pt>
                <c:pt idx="14">
                  <c:v>E.S I-4 CASTILLA</c:v>
                </c:pt>
                <c:pt idx="15">
                  <c:v>P.S. COMUNIDAD SALUDABLE</c:v>
                </c:pt>
                <c:pt idx="16">
                  <c:v>C.S. BELLAVISTA</c:v>
                </c:pt>
                <c:pt idx="17">
                  <c:v>SALITRAL</c:v>
                </c:pt>
                <c:pt idx="18">
                  <c:v>AUNA CLINICA MIRAFLORES</c:v>
                </c:pt>
                <c:pt idx="19">
                  <c:v>C.S. TALARA II</c:v>
                </c:pt>
                <c:pt idx="20">
                  <c:v>HUARMACA</c:v>
                </c:pt>
                <c:pt idx="21">
                  <c:v>HOSPITAL ESSALUD SULLANA</c:v>
                </c:pt>
                <c:pt idx="22">
                  <c:v>SANNA CLINICA BELEN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345</c:v>
                </c:pt>
                <c:pt idx="1">
                  <c:v>180</c:v>
                </c:pt>
                <c:pt idx="2">
                  <c:v>176</c:v>
                </c:pt>
                <c:pt idx="3">
                  <c:v>154</c:v>
                </c:pt>
                <c:pt idx="4">
                  <c:v>108</c:v>
                </c:pt>
                <c:pt idx="5">
                  <c:v>95</c:v>
                </c:pt>
                <c:pt idx="6">
                  <c:v>84</c:v>
                </c:pt>
                <c:pt idx="7">
                  <c:v>72</c:v>
                </c:pt>
                <c:pt idx="8">
                  <c:v>56</c:v>
                </c:pt>
                <c:pt idx="9">
                  <c:v>56</c:v>
                </c:pt>
                <c:pt idx="10">
                  <c:v>42</c:v>
                </c:pt>
                <c:pt idx="11">
                  <c:v>27</c:v>
                </c:pt>
                <c:pt idx="12">
                  <c:v>26</c:v>
                </c:pt>
                <c:pt idx="13">
                  <c:v>20</c:v>
                </c:pt>
                <c:pt idx="14">
                  <c:v>15</c:v>
                </c:pt>
                <c:pt idx="15">
                  <c:v>13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168</c:v>
                </c:pt>
                <c:pt idx="1">
                  <c:v>192</c:v>
                </c:pt>
                <c:pt idx="2">
                  <c:v>265</c:v>
                </c:pt>
                <c:pt idx="3">
                  <c:v>228</c:v>
                </c:pt>
                <c:pt idx="4">
                  <c:v>151</c:v>
                </c:pt>
                <c:pt idx="5">
                  <c:v>210</c:v>
                </c:pt>
                <c:pt idx="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Analisis!$H$74:$H$87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Analisis!$I$74:$I$87</c:f>
              <c:numCache>
                <c:formatCode>General</c:formatCode>
                <c:ptCount val="13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93</c:v>
                </c:pt>
                <c:pt idx="6">
                  <c:v>128</c:v>
                </c:pt>
                <c:pt idx="7">
                  <c:v>184</c:v>
                </c:pt>
                <c:pt idx="8">
                  <c:v>218</c:v>
                </c:pt>
                <c:pt idx="9">
                  <c:v>231</c:v>
                </c:pt>
                <c:pt idx="10">
                  <c:v>260</c:v>
                </c:pt>
                <c:pt idx="11">
                  <c:v>206</c:v>
                </c:pt>
                <c:pt idx="1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Analisis!$L$9:$L$31</c:f>
              <c:strCach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21</c:v>
                </c:pt>
                <c:pt idx="20">
                  <c:v>22</c:v>
                </c:pt>
                <c:pt idx="21">
                  <c:v>29</c:v>
                </c:pt>
              </c:strCache>
            </c:strRef>
          </c:cat>
          <c:val>
            <c:numRef>
              <c:f>Analisis!$M$9:$M$31</c:f>
              <c:numCache>
                <c:formatCode>General</c:formatCode>
                <c:ptCount val="22"/>
                <c:pt idx="0">
                  <c:v>92</c:v>
                </c:pt>
                <c:pt idx="1">
                  <c:v>178</c:v>
                </c:pt>
                <c:pt idx="2">
                  <c:v>263</c:v>
                </c:pt>
                <c:pt idx="3">
                  <c:v>266</c:v>
                </c:pt>
                <c:pt idx="4">
                  <c:v>272</c:v>
                </c:pt>
                <c:pt idx="5">
                  <c:v>157</c:v>
                </c:pt>
                <c:pt idx="6">
                  <c:v>133</c:v>
                </c:pt>
                <c:pt idx="7">
                  <c:v>73</c:v>
                </c:pt>
                <c:pt idx="8">
                  <c:v>38</c:v>
                </c:pt>
                <c:pt idx="9">
                  <c:v>9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Emergencia</c:v>
                </c:pt>
                <c:pt idx="2">
                  <c:v>Medicina general</c:v>
                </c:pt>
                <c:pt idx="3">
                  <c:v>UVICLIN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449</c:v>
                </c:pt>
                <c:pt idx="1">
                  <c:v>284</c:v>
                </c:pt>
                <c:pt idx="2">
                  <c:v>267</c:v>
                </c:pt>
                <c:pt idx="3">
                  <c:v>247</c:v>
                </c:pt>
                <c:pt idx="4">
                  <c:v>171</c:v>
                </c:pt>
                <c:pt idx="5">
                  <c:v>74</c:v>
                </c:pt>
                <c:pt idx="6">
                  <c:v>14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44</c:v>
                </c:pt>
                <c:pt idx="1">
                  <c:v>51</c:v>
                </c:pt>
                <c:pt idx="2">
                  <c:v>24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51</c:v>
                </c:pt>
                <c:pt idx="1">
                  <c:v>85</c:v>
                </c:pt>
                <c:pt idx="2">
                  <c:v>119</c:v>
                </c:pt>
                <c:pt idx="3">
                  <c:v>177</c:v>
                </c:pt>
                <c:pt idx="4">
                  <c:v>202</c:v>
                </c:pt>
                <c:pt idx="5">
                  <c:v>281</c:v>
                </c:pt>
                <c:pt idx="6">
                  <c:v>217</c:v>
                </c:pt>
                <c:pt idx="7">
                  <c:v>144</c:v>
                </c:pt>
                <c:pt idx="8">
                  <c:v>107</c:v>
                </c:pt>
                <c:pt idx="9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PIURA</c:v>
                </c:pt>
                <c:pt idx="9">
                  <c:v>PARI?AS</c:v>
                </c:pt>
                <c:pt idx="10">
                  <c:v>BERNAL</c:v>
                </c:pt>
                <c:pt idx="11">
                  <c:v>CASTILLA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397</c:v>
                </c:pt>
                <c:pt idx="1">
                  <c:v>225</c:v>
                </c:pt>
                <c:pt idx="2">
                  <c:v>111</c:v>
                </c:pt>
                <c:pt idx="3">
                  <c:v>98</c:v>
                </c:pt>
                <c:pt idx="4">
                  <c:v>81</c:v>
                </c:pt>
                <c:pt idx="5">
                  <c:v>78</c:v>
                </c:pt>
                <c:pt idx="6">
                  <c:v>63</c:v>
                </c:pt>
                <c:pt idx="7">
                  <c:v>58</c:v>
                </c:pt>
                <c:pt idx="8">
                  <c:v>48</c:v>
                </c:pt>
                <c:pt idx="9">
                  <c:v>48</c:v>
                </c:pt>
                <c:pt idx="10">
                  <c:v>44</c:v>
                </c:pt>
                <c:pt idx="1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PIURA</c:v>
                </c:pt>
                <c:pt idx="9">
                  <c:v>PARI?AS</c:v>
                </c:pt>
                <c:pt idx="10">
                  <c:v>BERNAL</c:v>
                </c:pt>
                <c:pt idx="11">
                  <c:v>CASTILLA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0.26680107526881719</c:v>
                </c:pt>
                <c:pt idx="1">
                  <c:v>0.418010752688172</c:v>
                </c:pt>
                <c:pt idx="2">
                  <c:v>0.49260752688172038</c:v>
                </c:pt>
                <c:pt idx="3">
                  <c:v>0.55846774193548376</c:v>
                </c:pt>
                <c:pt idx="4">
                  <c:v>0.61290322580645151</c:v>
                </c:pt>
                <c:pt idx="5">
                  <c:v>0.66532258064516114</c:v>
                </c:pt>
                <c:pt idx="6">
                  <c:v>0.70766129032258052</c:v>
                </c:pt>
                <c:pt idx="7">
                  <c:v>0.7466397849462364</c:v>
                </c:pt>
                <c:pt idx="8">
                  <c:v>0.7788978494623654</c:v>
                </c:pt>
                <c:pt idx="9">
                  <c:v>0.8111559139784944</c:v>
                </c:pt>
                <c:pt idx="10">
                  <c:v>0.84072580645161266</c:v>
                </c:pt>
                <c:pt idx="11">
                  <c:v>0.86155913978494603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0.19157752793340976"/>
              <c:y val="0.1619160534152005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2765173224634965"/>
              <c:y val="-0.12990903791003114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7769217275327542"/>
              <c:y val="0.2225268577642641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dLbl>
              <c:idx val="0"/>
              <c:layout>
                <c:manualLayout>
                  <c:x val="-0.19157752793340976"/>
                  <c:y val="0.1619160534152005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C60-9082-66B9DEF38FC4}"/>
                </c:ext>
              </c:extLst>
            </c:dLbl>
            <c:dLbl>
              <c:idx val="1"/>
              <c:layout>
                <c:manualLayout>
                  <c:x val="0.12765173224634965"/>
                  <c:y val="-0.1299090379100311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C60-9082-66B9DEF38FC4}"/>
                </c:ext>
              </c:extLst>
            </c:dLbl>
            <c:dLbl>
              <c:idx val="2"/>
              <c:layout>
                <c:manualLayout>
                  <c:x val="0.17769217275327542"/>
                  <c:y val="0.2225268577642641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C60-9082-66B9DEF38F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44</c:v>
                </c:pt>
                <c:pt idx="1">
                  <c:v>51</c:v>
                </c:pt>
                <c:pt idx="2">
                  <c:v>24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168</c:v>
                </c:pt>
                <c:pt idx="1">
                  <c:v>192</c:v>
                </c:pt>
                <c:pt idx="2">
                  <c:v>265</c:v>
                </c:pt>
                <c:pt idx="3">
                  <c:v>228</c:v>
                </c:pt>
                <c:pt idx="4">
                  <c:v>151</c:v>
                </c:pt>
                <c:pt idx="5">
                  <c:v>210</c:v>
                </c:pt>
                <c:pt idx="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Emergencia</c:v>
                </c:pt>
                <c:pt idx="2">
                  <c:v>Medicina general</c:v>
                </c:pt>
                <c:pt idx="3">
                  <c:v>UVICLIN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449</c:v>
                </c:pt>
                <c:pt idx="1">
                  <c:v>284</c:v>
                </c:pt>
                <c:pt idx="2">
                  <c:v>267</c:v>
                </c:pt>
                <c:pt idx="3">
                  <c:v>247</c:v>
                </c:pt>
                <c:pt idx="4">
                  <c:v>171</c:v>
                </c:pt>
                <c:pt idx="5">
                  <c:v>74</c:v>
                </c:pt>
                <c:pt idx="6">
                  <c:v>14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6365733858057E-2"/>
          <c:y val="6.3864871623379199E-2"/>
          <c:w val="0.90930726853228394"/>
          <c:h val="0.72037792277790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Analisis!$H$74:$H$87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Analisis!$I$74:$I$87</c:f>
              <c:numCache>
                <c:formatCode>General</c:formatCode>
                <c:ptCount val="13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93</c:v>
                </c:pt>
                <c:pt idx="6">
                  <c:v>128</c:v>
                </c:pt>
                <c:pt idx="7">
                  <c:v>184</c:v>
                </c:pt>
                <c:pt idx="8">
                  <c:v>218</c:v>
                </c:pt>
                <c:pt idx="9">
                  <c:v>231</c:v>
                </c:pt>
                <c:pt idx="10">
                  <c:v>260</c:v>
                </c:pt>
                <c:pt idx="11">
                  <c:v>206</c:v>
                </c:pt>
                <c:pt idx="1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Analisis!$L$9:$L$31</c:f>
              <c:strCach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21</c:v>
                </c:pt>
                <c:pt idx="20">
                  <c:v>22</c:v>
                </c:pt>
                <c:pt idx="21">
                  <c:v>29</c:v>
                </c:pt>
              </c:strCache>
            </c:strRef>
          </c:cat>
          <c:val>
            <c:numRef>
              <c:f>Analisis!$M$9:$M$31</c:f>
              <c:numCache>
                <c:formatCode>General</c:formatCode>
                <c:ptCount val="22"/>
                <c:pt idx="0">
                  <c:v>92</c:v>
                </c:pt>
                <c:pt idx="1">
                  <c:v>178</c:v>
                </c:pt>
                <c:pt idx="2">
                  <c:v>263</c:v>
                </c:pt>
                <c:pt idx="3">
                  <c:v>266</c:v>
                </c:pt>
                <c:pt idx="4">
                  <c:v>272</c:v>
                </c:pt>
                <c:pt idx="5">
                  <c:v>157</c:v>
                </c:pt>
                <c:pt idx="6">
                  <c:v>133</c:v>
                </c:pt>
                <c:pt idx="7">
                  <c:v>73</c:v>
                </c:pt>
                <c:pt idx="8">
                  <c:v>38</c:v>
                </c:pt>
                <c:pt idx="9">
                  <c:v>9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PIURA</c:v>
                </c:pt>
                <c:pt idx="9">
                  <c:v>PARI?AS</c:v>
                </c:pt>
                <c:pt idx="10">
                  <c:v>BERNAL</c:v>
                </c:pt>
                <c:pt idx="11">
                  <c:v>CASTILLA</c:v>
                </c:pt>
                <c:pt idx="12">
                  <c:v>BELLAVISTA</c:v>
                </c:pt>
                <c:pt idx="13">
                  <c:v>MARCAVELICA</c:v>
                </c:pt>
                <c:pt idx="14">
                  <c:v>IGNACIO ESCUDERO</c:v>
                </c:pt>
                <c:pt idx="15">
                  <c:v>VICE</c:v>
                </c:pt>
                <c:pt idx="16">
                  <c:v>SALITRAL</c:v>
                </c:pt>
                <c:pt idx="17">
                  <c:v>BELLAVISTA DE LA UNION</c:v>
                </c:pt>
                <c:pt idx="18">
                  <c:v>LA ARENA</c:v>
                </c:pt>
                <c:pt idx="19">
                  <c:v>CRISTO NOS VALGA</c:v>
                </c:pt>
                <c:pt idx="20">
                  <c:v>LA MATANZA</c:v>
                </c:pt>
                <c:pt idx="21">
                  <c:v>LAS LOMAS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397</c:v>
                </c:pt>
                <c:pt idx="1">
                  <c:v>225</c:v>
                </c:pt>
                <c:pt idx="2">
                  <c:v>111</c:v>
                </c:pt>
                <c:pt idx="3">
                  <c:v>98</c:v>
                </c:pt>
                <c:pt idx="4">
                  <c:v>81</c:v>
                </c:pt>
                <c:pt idx="5">
                  <c:v>78</c:v>
                </c:pt>
                <c:pt idx="6">
                  <c:v>63</c:v>
                </c:pt>
                <c:pt idx="7">
                  <c:v>58</c:v>
                </c:pt>
                <c:pt idx="8">
                  <c:v>48</c:v>
                </c:pt>
                <c:pt idx="9">
                  <c:v>48</c:v>
                </c:pt>
                <c:pt idx="10">
                  <c:v>44</c:v>
                </c:pt>
                <c:pt idx="11">
                  <c:v>31</c:v>
                </c:pt>
                <c:pt idx="12">
                  <c:v>31</c:v>
                </c:pt>
                <c:pt idx="13">
                  <c:v>20</c:v>
                </c:pt>
                <c:pt idx="14">
                  <c:v>17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12</c:v>
                </c:pt>
                <c:pt idx="19">
                  <c:v>12</c:v>
                </c:pt>
                <c:pt idx="20">
                  <c:v>11</c:v>
                </c:pt>
                <c:pt idx="2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PIURA</c:v>
                </c:pt>
                <c:pt idx="9">
                  <c:v>PARI?AS</c:v>
                </c:pt>
                <c:pt idx="10">
                  <c:v>BERNAL</c:v>
                </c:pt>
                <c:pt idx="11">
                  <c:v>CASTILLA</c:v>
                </c:pt>
                <c:pt idx="12">
                  <c:v>BELLAVISTA</c:v>
                </c:pt>
                <c:pt idx="13">
                  <c:v>MARCAVELICA</c:v>
                </c:pt>
                <c:pt idx="14">
                  <c:v>IGNACIO ESCUDERO</c:v>
                </c:pt>
                <c:pt idx="15">
                  <c:v>VICE</c:v>
                </c:pt>
                <c:pt idx="16">
                  <c:v>SALITRAL</c:v>
                </c:pt>
                <c:pt idx="17">
                  <c:v>BELLAVISTA DE LA UNION</c:v>
                </c:pt>
                <c:pt idx="18">
                  <c:v>LA ARENA</c:v>
                </c:pt>
                <c:pt idx="19">
                  <c:v>CRISTO NOS VALGA</c:v>
                </c:pt>
                <c:pt idx="20">
                  <c:v>LA MATANZA</c:v>
                </c:pt>
                <c:pt idx="21">
                  <c:v>LAS LOMAS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0.26680107526881719</c:v>
                </c:pt>
                <c:pt idx="1">
                  <c:v>0.418010752688172</c:v>
                </c:pt>
                <c:pt idx="2">
                  <c:v>0.49260752688172038</c:v>
                </c:pt>
                <c:pt idx="3">
                  <c:v>0.55846774193548376</c:v>
                </c:pt>
                <c:pt idx="4">
                  <c:v>0.61290322580645151</c:v>
                </c:pt>
                <c:pt idx="5">
                  <c:v>0.66532258064516114</c:v>
                </c:pt>
                <c:pt idx="6">
                  <c:v>0.70766129032258052</c:v>
                </c:pt>
                <c:pt idx="7">
                  <c:v>0.7466397849462364</c:v>
                </c:pt>
                <c:pt idx="8">
                  <c:v>0.7788978494623654</c:v>
                </c:pt>
                <c:pt idx="9">
                  <c:v>0.8111559139784944</c:v>
                </c:pt>
                <c:pt idx="10">
                  <c:v>0.84072580645161266</c:v>
                </c:pt>
                <c:pt idx="11">
                  <c:v>0.86155913978494603</c:v>
                </c:pt>
                <c:pt idx="12">
                  <c:v>0.8823924731182794</c:v>
                </c:pt>
                <c:pt idx="13">
                  <c:v>0.89583333333333315</c:v>
                </c:pt>
                <c:pt idx="14">
                  <c:v>0.90725806451612889</c:v>
                </c:pt>
                <c:pt idx="15">
                  <c:v>0.91666666666666652</c:v>
                </c:pt>
                <c:pt idx="16">
                  <c:v>0.92607526881720414</c:v>
                </c:pt>
                <c:pt idx="17">
                  <c:v>0.93548387096774177</c:v>
                </c:pt>
                <c:pt idx="18">
                  <c:v>0.94354838709677402</c:v>
                </c:pt>
                <c:pt idx="19">
                  <c:v>0.95161290322580627</c:v>
                </c:pt>
                <c:pt idx="20">
                  <c:v>0.95900537634408589</c:v>
                </c:pt>
                <c:pt idx="21">
                  <c:v>0.96505376344086014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Analisis!$C$133:$C$145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Analisis!$D$133:$D$145</c:f>
              <c:numCache>
                <c:formatCode>General</c:formatCode>
                <c:ptCount val="12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40</c:v>
                </c:pt>
                <c:pt idx="11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Analisis!$C$133:$C$145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Analisis!$E$133:$E$145</c:f>
              <c:numCache>
                <c:formatCode>General</c:formatCode>
                <c:ptCount val="12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93</c:v>
                </c:pt>
                <c:pt idx="6">
                  <c:v>128</c:v>
                </c:pt>
                <c:pt idx="7">
                  <c:v>184</c:v>
                </c:pt>
                <c:pt idx="8">
                  <c:v>218</c:v>
                </c:pt>
                <c:pt idx="9">
                  <c:v>231</c:v>
                </c:pt>
                <c:pt idx="10">
                  <c:v>260</c:v>
                </c:pt>
                <c:pt idx="11">
                  <c:v>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23</xdr:row>
      <xdr:rowOff>192230</xdr:rowOff>
    </xdr:from>
    <xdr:to>
      <xdr:col>11</xdr:col>
      <xdr:colOff>334213</xdr:colOff>
      <xdr:row>36</xdr:row>
      <xdr:rowOff>154454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5474" y="4772889"/>
          <a:ext cx="3097444" cy="255129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24</xdr:row>
      <xdr:rowOff>17318</xdr:rowOff>
    </xdr:from>
    <xdr:to>
      <xdr:col>19</xdr:col>
      <xdr:colOff>168672</xdr:colOff>
      <xdr:row>36</xdr:row>
      <xdr:rowOff>128985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1,513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1,242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271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517198</xdr:colOff>
      <xdr:row>24</xdr:row>
      <xdr:rowOff>13710</xdr:rowOff>
    </xdr:from>
    <xdr:to>
      <xdr:col>11</xdr:col>
      <xdr:colOff>292501</xdr:colOff>
      <xdr:row>26</xdr:row>
      <xdr:rowOff>13710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0084" y="4793528"/>
          <a:ext cx="3031122" cy="398318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23</xdr:row>
      <xdr:rowOff>51955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980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533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64.8%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35.2%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280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1192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18.5%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78.8%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41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2.7%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25 de Marzo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8</xdr:col>
      <xdr:colOff>819150</xdr:colOff>
      <xdr:row>82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82CA60D-7A78-4995-9344-39F39907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0.36842</cdr:x>
      <cdr:y>0.25049</cdr:y>
    </cdr:from>
    <cdr:to>
      <cdr:x>0.36842</cdr:x>
      <cdr:y>0.6819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466968" y="1200137"/>
          <a:ext cx="0" cy="2066917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76.732771296294" createdVersion="6" refreshedVersion="6" minRefreshableVersion="3" recordCount="10500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3-26T00:00:00"/>
    </cacheField>
    <cacheField name="fecha_ing_ipress" numFmtId="0">
      <sharedItems containsSemiMixedTypes="0" containsNonDate="0" containsDate="1" containsString="0" minDate="2023-01-02T00:00:00" maxDate="2024-03-25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1"/>
        <n v="47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3-25T00:00:00"/>
    </cacheField>
    <cacheField name="diagnostic_ini" numFmtId="0">
      <sharedItems containsBlank="1" count="13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  <s v="A97.0,A97.1,A97.0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5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  <s v="NEUMONIA"/>
        <s v="HEPATITIS A "/>
        <s v="INFECCION URINARIA 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7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1">
        <s v="PAITA"/>
        <s v="TAMBO GRANDE"/>
        <s v="SULLANA"/>
        <s v="PARI?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6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  <s v="42"/>
      </sharedItems>
    </cacheField>
    <cacheField name="infeccion_departamento" numFmtId="0">
      <sharedItems containsBlank="1" count="9">
        <s v="PIURA"/>
        <s v="LAMBAYEQUE"/>
        <s v="TUMBES"/>
        <s v="LA LIBERTAD"/>
        <s v="ANCASH"/>
        <s v="LIMA"/>
        <m/>
        <s v="AREQUIPA"/>
        <s v="ICA"/>
      </sharedItems>
    </cacheField>
    <cacheField name="infeccion_provincia" numFmtId="0">
      <sharedItems containsBlank="1" count="20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  <s v="CAÑETE"/>
      </sharedItems>
    </cacheField>
    <cacheField name="infeccion_distrito" numFmtId="0">
      <sharedItems containsBlank="1" count="75">
        <s v="PAITA"/>
        <s v="TAMBO GRANDE"/>
        <s v="SULLANA"/>
        <s v="MARCAVELICA"/>
        <s v="PARI?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SAN ISIDRO"/>
        <s v="COMAS"/>
        <s v="VILLA MARIA DEL TRIUNFO"/>
        <s v="QUILMANA"/>
        <s v="SAN JOSE"/>
        <s v="CHONGOYAPE"/>
        <s v="PARIÑ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3-25T00:00:00" count="159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4-12T00:00:00"/>
        <d v="2023-06-07T00:00:00"/>
        <d v="2023-06-06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01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20T00:00:00"/>
        <d v="2023-05-13T00:00:00"/>
        <d v="2023-06-01T00:00:00"/>
        <d v="2023-05-27T00:00:00"/>
        <d v="2023-05-31T00:00:00"/>
        <d v="2023-05-23T00:00:00"/>
        <d v="2023-06-04T00:00:00"/>
        <d v="2023-05-30T00:00:00"/>
        <d v="2023-06-03T00:00:00"/>
        <d v="2023-06-08T00:00:00"/>
        <d v="2023-06-13T00:00:00"/>
        <d v="2023-06-17T00:00:00"/>
        <d v="2023-07-13T00:00:00"/>
        <d v="2023-03-02T00:00:00"/>
        <d v="2023-06-21T00:00:00"/>
        <d v="2023-06-15T00:00:00"/>
        <d v="2023-07-01T00:00:00"/>
        <d v="2023-07-03T00:00:00"/>
        <d v="2023-07-05T00:00:00"/>
        <d v="2023-07-04T00:00:00"/>
        <d v="2023-03-30T00:00:00"/>
        <d v="2023-07-02T00:00:00"/>
        <d v="2023-07-07T00:00:00"/>
        <d v="2023-07-11T00:00:00"/>
        <d v="2023-06-29T00:00:00"/>
        <d v="2023-07-06T00:00:00"/>
        <d v="2023-07-10T00:00:00"/>
        <d v="2023-07-12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7-25T00:00:00"/>
        <d v="2023-07-14T00:00:00"/>
        <d v="2023-07-17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9-07T00:00:00"/>
        <d v="2023-09-15T00:00:00"/>
        <d v="2023-09-29T00:00:00"/>
        <d v="2023-08-24T00:00:00"/>
        <d v="2023-09-02T00:00:00"/>
        <d v="2023-09-17T00:00:00"/>
        <d v="2023-09-30T00:00:00"/>
        <d v="2023-10-03T00:00:00"/>
        <d v="2023-10-05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8-13T00:00:00"/>
        <d v="2023-08-15T00:00:00"/>
        <d v="2023-08-17T00:00:00"/>
        <d v="2024-02-24T00:00:00"/>
        <d v="2023-12-29T00:00:00"/>
        <d v="2024-02-04T00:00:00"/>
        <d v="2023-10-10T00:00:00"/>
        <d v="2024-02-19T00:00:00"/>
        <d v="2024-03-02T00:00:00"/>
        <d v="2024-02-28T00:00:00"/>
        <d v="2024-01-26T00:00:00"/>
        <d v="2024-02-11T00:00:00"/>
        <d v="2024-02-20T00:00:00"/>
        <d v="2024-03-08T00:00:00"/>
        <d v="2024-03-06T00:00:00"/>
        <d v="2024-03-11T00:00:00"/>
        <d v="2024-01-08T00:00:00"/>
        <d v="2024-02-13T00:00:00"/>
        <d v="2024-02-25T00:00:00"/>
        <d v="2023-12-23T00:00:00"/>
        <d v="2024-03-20T00:00:00"/>
        <d v="2024-03-10T00:00:00"/>
        <d v="2024-03-18T00:00:00"/>
        <d v="2024-03-07T00:00:00"/>
        <d v="2024-03-05T00:00:00"/>
        <d v="2024-02-29T00:00:00"/>
        <d v="2024-03-13T00:00:00"/>
        <d v="2024-03-17T00:00:00"/>
        <d v="2024-03-19T00:00:00"/>
        <d v="2024-03-16T00:00:00"/>
        <d v="2024-03-04T00:00:00"/>
        <d v="2024-03-15T00:00:00"/>
        <d v="2024-03-22T00:00:00"/>
        <d v="2024-03-09T00:00:00"/>
        <d v="2024-02-27T00:00:00"/>
        <d v="2024-03-03T00:00:00"/>
        <d v="2024-03-12T00:00:00"/>
        <d v="2024-03-24T00:00:00"/>
        <d v="2024-02-26T00:00:00" u="1"/>
        <d v="2024-02-18T00:00:00" u="1"/>
        <d v="2024-02-14T00:00:00" u="1"/>
        <d v="2024-01-25T00:00:00" u="1"/>
        <d v="2024-02-02T00:00:00" u="1"/>
        <d v="2024-02-21T00:00:00" u="1"/>
        <d v="2024-01-28T00:00:00" u="1"/>
        <d v="2024-02-09T00:00:00" u="1"/>
        <d v="2024-02-01T00:00:00" u="1"/>
        <d v="2024-02-16T00:00:00" u="1"/>
        <d v="2024-02-15T00:00:00" u="1"/>
        <d v="2024-01-30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3-15T00:00:00"/>
    </cacheField>
    <cacheField name="fecha_alta" numFmtId="0">
      <sharedItems containsNonDate="0" containsDate="1" containsString="0" containsBlank="1" minDate="2023-01-10T00:00:00" maxDate="2024-03-26T00:00:00" count="425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6-11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0T00:00:00"/>
        <d v="2023-05-16T00:00:00"/>
        <d v="2023-05-12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7-10T00:00:00"/>
        <d v="2023-01-10T00:00:00"/>
        <d v="2023-01-23T00:00:00"/>
        <d v="2023-11-20T00:00:00"/>
        <d v="2023-07-22T00:00:00"/>
        <d v="2023-07-14T00:00:00"/>
        <d v="2023-07-13T00:00:00"/>
        <d v="2023-07-18T00:00:00"/>
        <d v="2023-02-02T00:00:00"/>
        <d v="2023-02-17T00:00:00"/>
        <d v="2023-02-16T00:00:00"/>
        <d v="2023-01-14T00:00:00"/>
        <d v="2023-02-28T00:00:00"/>
        <d v="2023-07-23T00:00:00"/>
        <d v="2023-07-30T00:00:00"/>
        <d v="2023-07-20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3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8-14T00:00:00"/>
        <d v="2023-08-06T00:00:00"/>
        <d v="2023-09-05T00:00:00"/>
        <d v="2023-10-13T00:00:00"/>
        <d v="2023-08-12T00:00:00"/>
        <d v="2023-08-05T00:00:00"/>
        <d v="2023-08-17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10-02T00:00:00"/>
        <d v="2023-10-07T00:00:00"/>
        <d v="2023-11-14T00:00:00"/>
        <d v="2023-08-29T00:00:00"/>
        <d v="2023-09-22T00:00:00"/>
        <d v="2023-09-15T00:00:00"/>
        <d v="2023-09-27T00:00:00"/>
        <d v="2023-09-16T00:00:00"/>
        <d v="2023-09-23T00:00:00"/>
        <d v="2023-10-31T00:00:00"/>
        <d v="2023-09-13T00:00:00"/>
        <d v="2023-09-03T00:00:00"/>
        <d v="2023-10-06T00:00:00"/>
        <d v="2023-11-15T00:00:00"/>
        <d v="2023-08-22T00:00:00"/>
        <d v="2023-09-30T00:00:00"/>
        <d v="2023-11-22T00:00:00"/>
        <d v="2023-11-25T00:00:00"/>
        <d v="2023-11-11T00:00:00"/>
        <d v="2023-11-04T00:00:00"/>
        <d v="2023-11-16T00:00:00"/>
        <d v="2023-11-17T00:00:00"/>
        <d v="2023-08-31T00:00:00"/>
        <d v="2023-09-10T00:00:00"/>
        <d v="2023-09-24T00:00:00"/>
        <d v="2023-09-26T00:00:00"/>
        <d v="2023-10-08T00:00:00"/>
        <d v="2023-11-10T00:00:00"/>
        <d v="2023-10-10T00:00:00"/>
        <d v="2023-09-28T00:00:00"/>
        <d v="2023-10-12T00:00:00"/>
        <d v="2023-10-24T00:00:00"/>
        <d v="2023-10-23T00:00:00"/>
        <d v="2023-11-23T00:00:00"/>
        <d v="2023-11-21T00:00:00"/>
        <d v="2023-10-03T00:00:00"/>
        <d v="2023-10-18T00:00:00"/>
        <d v="2023-10-15T00:00:00"/>
        <d v="2023-11-09T00:00:00"/>
        <d v="2023-12-07T00:00:00"/>
        <d v="2023-10-14T00:00:00"/>
        <d v="2023-10-11T00:00:00"/>
        <d v="2023-10-26T00:00:00"/>
        <d v="2023-11-07T00:00:00"/>
        <d v="2023-11-01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0T00:00:00"/>
        <d v="2023-10-04T00:00:00"/>
        <d v="2023-10-17T00:00:00"/>
        <d v="2023-11-05T00:00:00"/>
        <d v="2023-11-12T00:00:00"/>
        <d v="2023-10-30T00:00:00"/>
        <d v="2023-10-16T00:00:00"/>
        <d v="2023-10-22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1-26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4-02-26T00:00:00"/>
        <d v="2024-02-27T00:00:00"/>
        <d v="2024-02-29T00:00:00"/>
        <d v="2024-03-0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4-03-05T00:00:00"/>
        <d v="2024-03-03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4-02-23T00:00:00"/>
        <d v="2024-03-01T00:00:00"/>
        <d v="2024-02-11T00:00:00"/>
        <d v="2024-03-04T00:00:00"/>
        <d v="2023-12-06T00:00:00"/>
        <d v="2023-12-01T00:00:00"/>
        <d v="2024-02-07T00:00:00"/>
        <d v="2024-01-23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16T00:00:00"/>
        <d v="2024-02-17T00:00:00"/>
        <d v="2024-02-19T00:00:00"/>
        <d v="2024-03-08T00:00:00"/>
        <d v="2024-02-28T00:00:00"/>
        <d v="2023-12-08T00:00:00"/>
        <d v="2023-12-19T00:00:00"/>
        <d v="2024-01-11T00:00:00"/>
        <d v="2024-01-14T00:00:00"/>
        <d v="2024-01-18T00:00:00"/>
        <d v="2024-03-06T00:00:00"/>
        <d v="2023-12-11T00:00:00"/>
        <d v="2023-12-22T00:00:00"/>
        <d v="2024-01-19T00:00:00"/>
        <d v="2024-02-25T00:00:00"/>
        <d v="2024-03-10T00:00:00"/>
        <d v="2023-12-10T00:00:00"/>
        <d v="2023-12-24T00:00:00"/>
        <d v="2024-01-06T00:00:00"/>
        <d v="2024-01-07T00:00:00"/>
        <d v="2023-12-03T00:00:00"/>
        <d v="2023-12-14T00:00:00"/>
        <d v="2023-12-25T00:00:00"/>
        <d v="2024-03-07T00:00:00"/>
        <d v="2024-03-11T00:00:00"/>
        <d v="2024-03-19T00:00:00"/>
        <d v="2024-03-18T00:00:00"/>
        <d v="2024-03-13T00:00:00"/>
        <d v="2024-03-09T00:00:00"/>
        <d v="2024-03-17T00:00:00"/>
        <d v="2024-03-21T00:00:00"/>
        <d v="2024-03-22T00:00:00"/>
        <d v="2023-12-02T00:00:00"/>
        <d v="2023-12-13T00:00:00"/>
        <d v="2023-12-26T00:00:00"/>
        <d v="2024-01-05T00:00:00"/>
        <d v="2024-01-20T00:00:00"/>
        <d v="2024-03-14T00:00:00"/>
        <d v="2023-11-29T00:00:00"/>
        <d v="2023-12-15T00:00:00"/>
        <d v="2023-12-17T00:00:00"/>
        <d v="2024-01-22T00:00:00"/>
        <d v="2024-01-30T00:00:00"/>
        <d v="2024-01-21T00:00:00"/>
        <d v="2024-03-12T00:00:00"/>
        <d v="2024-03-20T00:00:00"/>
        <d v="2024-03-16T00:00:00"/>
        <d v="2024-03-23T00:00:00"/>
        <d v="2024-03-15T00:00:00"/>
        <d v="2024-03-24T00:00:00"/>
        <d v="2024-03-25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4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7">
        <s v="LUCIANO CASTILLO"/>
        <s v="PIURA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5"/>
        <n v="36"/>
        <n v="-16"/>
        <n v="27"/>
        <n v="15"/>
        <n v="-12"/>
        <n v="-13"/>
        <n v="-9"/>
        <n v="21"/>
        <n v="64"/>
        <n v="22"/>
        <n v="16"/>
        <n v="28"/>
        <n v="26"/>
        <n v="63"/>
        <n v="-3"/>
        <n v="-129"/>
        <n v="-195"/>
        <n v="14"/>
        <n v="-1"/>
        <n v="-4"/>
        <n v="30"/>
        <n v="-112"/>
        <n v="-21"/>
        <n v="13"/>
        <n v="17"/>
        <n v="23"/>
        <n v="20"/>
        <n v="-109"/>
        <n v="-5"/>
        <n v="29"/>
        <n v="32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00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2454115"/>
    <x v="0"/>
    <n v="12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s v="2024-03-05 15:00:33"/>
    <s v="2020"/>
    <x v="6"/>
    <x v="9"/>
    <x v="0"/>
    <x v="2"/>
    <n v="3"/>
    <x v="4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1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4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5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8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5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6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2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7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7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9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10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2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3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6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7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28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99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29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32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1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7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0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9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0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7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29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1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1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2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6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4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4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0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1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30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4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7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29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0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7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4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7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38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39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1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40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41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2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1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39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39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1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1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8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1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1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8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1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8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m/>
    <x v="2"/>
    <x v="1"/>
    <x v="1"/>
    <s v="72367398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6"/>
    <x v="9"/>
    <x v="5"/>
    <x v="0"/>
    <n v="1"/>
    <x v="1"/>
    <x v="15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0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8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9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4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0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0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3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4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7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6-02T00:00:00"/>
    <x v="2"/>
    <x v="1"/>
    <x v="1"/>
    <s v="0280379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12"/>
    <x v="0"/>
    <x v="1"/>
    <n v="0"/>
    <x v="7"/>
    <x v="2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5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3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5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5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4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9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4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7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9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7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5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6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3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4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6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6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1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6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59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2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2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0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1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7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69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2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5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7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2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3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8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6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1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2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3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3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2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7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3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0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7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28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0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28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3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8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2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1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4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2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7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5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5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68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0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8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3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4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7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4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4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4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2T00:00:00"/>
    <x v="0"/>
    <x v="0"/>
    <d v="2023-06-21T00:00:00"/>
    <x v="2"/>
    <x v="1"/>
    <x v="1"/>
    <s v="7378279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5200110A201A97.121MOMAMA1F"/>
    <s v="2023-06-21 00:00:00"/>
    <m/>
    <s v="50110"/>
    <x v="1"/>
    <x v="1"/>
    <x v="0"/>
    <x v="5"/>
    <m/>
    <x v="5"/>
    <x v="7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5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8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59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9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5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60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1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28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5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3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3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8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2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1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5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9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1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2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3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3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62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0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0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6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3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9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64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7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6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0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1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5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2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3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6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7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8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7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09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3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4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2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5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0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5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3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6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1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1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2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6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70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6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3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3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5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89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5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7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0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7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2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70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3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7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6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8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4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7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1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4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09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5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6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4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9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1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2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6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6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7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4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4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6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2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3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3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0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7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6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6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5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5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8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5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68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7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3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64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7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6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8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8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5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6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5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6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7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3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7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8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6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89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4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7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0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51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52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53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89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5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5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5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6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7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8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9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60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5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8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7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5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1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2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0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3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188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s v="2024-03-05 15:01:48"/>
    <s v="77797"/>
    <x v="1"/>
    <x v="1"/>
    <x v="8"/>
    <x v="5"/>
    <n v="3"/>
    <x v="4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65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7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8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9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0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6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6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5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7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6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93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6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8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5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6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284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6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6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86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5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8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53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53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3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2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5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88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5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5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8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2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6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90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73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4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5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79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1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11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6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5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5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5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5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9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5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5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5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2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5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1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2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4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78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6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7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8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6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0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6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01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93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5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1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6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302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5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5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7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7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6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56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6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73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54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7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56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8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0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6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0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62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9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8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6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6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9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5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5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0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6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1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5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6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5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92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5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5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5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91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3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9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5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8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5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5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88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5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5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8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8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0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5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6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8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6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5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73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1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62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5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102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3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8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5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83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0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5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11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4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6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12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s v="2024-03-22 16:50:18"/>
    <s v="88240"/>
    <x v="9"/>
    <x v="14"/>
    <x v="9"/>
    <x v="1"/>
    <n v="6"/>
    <x v="3"/>
    <x v="2"/>
  </r>
  <r>
    <d v="2023-10-13T00:00:00"/>
    <d v="2023-10-11T00:00:00"/>
    <x v="0"/>
    <x v="45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91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5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6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1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6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1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5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3-13 08:20:38"/>
    <s v="96071"/>
    <x v="4"/>
    <x v="5"/>
    <x v="3"/>
    <x v="3"/>
    <n v="3"/>
    <x v="4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s v="2024-02-29 12:22:09"/>
    <s v="100808"/>
    <x v="4"/>
    <x v="12"/>
    <x v="2"/>
    <x v="3"/>
    <n v="6"/>
    <x v="3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s v="2024-03-11 14:17:55"/>
    <s v="100810"/>
    <x v="9"/>
    <x v="11"/>
    <x v="2"/>
    <x v="3"/>
    <n v="2"/>
    <x v="2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3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s v="2024-03-11 14:17:23"/>
    <s v="101682"/>
    <x v="0"/>
    <x v="7"/>
    <x v="2"/>
    <x v="5"/>
    <n v="5"/>
    <x v="3"/>
    <x v="9"/>
  </r>
  <r>
    <d v="2024-02-23T00:00:00"/>
    <d v="2024-02-22T00:00:00"/>
    <x v="1"/>
    <x v="3"/>
    <d v="2024-02-22T00:00:00"/>
    <x v="0"/>
    <x v="0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s v="2024-03-11 14:16:45"/>
    <s v="101686"/>
    <x v="3"/>
    <x v="3"/>
    <x v="2"/>
    <x v="5"/>
    <n v="4"/>
    <x v="0"/>
    <x v="9"/>
  </r>
  <r>
    <d v="2024-02-28T00:00:00"/>
    <d v="2024-02-26T00:00:00"/>
    <x v="1"/>
    <x v="12"/>
    <d v="2024-02-19T00:00:00"/>
    <x v="0"/>
    <x v="0"/>
    <x v="0"/>
    <s v="80277537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4BUALGA1M"/>
    <s v="2024-02-29 07:32:31"/>
    <s v="2024-03-04 09:06:02"/>
    <s v="103559"/>
    <x v="0"/>
    <x v="0"/>
    <x v="2"/>
    <x v="1"/>
    <n v="3"/>
    <x v="4"/>
    <x v="3"/>
  </r>
  <r>
    <d v="2024-03-04T00:00:00"/>
    <d v="2024-02-27T00:00:00"/>
    <x v="1"/>
    <x v="12"/>
    <d v="2024-02-24T00:00:00"/>
    <x v="0"/>
    <x v="0"/>
    <x v="0"/>
    <s v="6263352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14HUNIKI1F"/>
    <s v="2024-02-29 07:42:29"/>
    <s v="2024-03-04 08:41:25"/>
    <s v="103565"/>
    <x v="6"/>
    <x v="9"/>
    <x v="2"/>
    <x v="3"/>
    <n v="4"/>
    <x v="0"/>
    <x v="2"/>
  </r>
  <r>
    <d v="2024-02-29T00:00:00"/>
    <d v="2024-02-27T00:00:00"/>
    <x v="1"/>
    <x v="12"/>
    <d v="2024-02-20T00:00:00"/>
    <x v="0"/>
    <x v="0"/>
    <x v="0"/>
    <s v="0359622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58COVAYN1F"/>
    <s v="2024-02-29 07:52:56"/>
    <s v="2024-03-04 09:04:54"/>
    <s v="103566"/>
    <x v="4"/>
    <x v="12"/>
    <x v="2"/>
    <x v="3"/>
    <n v="2"/>
    <x v="2"/>
    <x v="3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40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1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2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8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6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7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5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3-04 18:40:47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4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s v="2024-03-04 18:41:18"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8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45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s v="2024-03-04 18:41:46"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4-03-05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347"/>
    <x v="0"/>
    <x v="1"/>
    <x v="4"/>
    <x v="0"/>
    <x v="0"/>
    <x v="0"/>
    <x v="0"/>
    <x v="0"/>
    <x v="0"/>
    <x v="0"/>
    <x v="0"/>
    <x v="0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4"/>
    <x v="5"/>
    <x v="2"/>
    <x v="6"/>
    <n v="10"/>
    <x v="3"/>
    <x v="8"/>
  </r>
  <r>
    <d v="2024-03-02T00:00:00"/>
    <d v="2024-02-27T00:00:00"/>
    <x v="1"/>
    <x v="12"/>
    <d v="2024-02-25T00:00:00"/>
    <x v="1"/>
    <x v="0"/>
    <x v="0"/>
    <s v="02626358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60PAPAMA1F"/>
    <s v="2024-02-29 19:35:06"/>
    <s v="2024-03-03 14:06:32"/>
    <s v="104002"/>
    <x v="9"/>
    <x v="14"/>
    <x v="2"/>
    <x v="3"/>
    <n v="5"/>
    <x v="3"/>
    <x v="1"/>
  </r>
  <r>
    <d v="2023-11-25T00:00:00"/>
    <d v="2023-11-23T00:00:00"/>
    <x v="0"/>
    <x v="46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4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2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9"/>
    <s v=""/>
    <m/>
    <x v="0"/>
    <x v="0"/>
    <m/>
    <x v="322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3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4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8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3-01 10:07:54"/>
    <s v="100902"/>
    <x v="8"/>
    <x v="10"/>
    <x v="2"/>
    <x v="3"/>
    <n v="9"/>
    <x v="3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2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s v="2024-02-28 12:54:17"/>
    <s v="101372"/>
    <x v="5"/>
    <x v="8"/>
    <x v="2"/>
    <x v="2"/>
    <n v="5"/>
    <x v="3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3-01T00:00:00"/>
    <d v="2024-02-29T00:00:00"/>
    <x v="1"/>
    <x v="12"/>
    <d v="2024-02-25T00:00:00"/>
    <x v="1"/>
    <x v="0"/>
    <x v="0"/>
    <s v="78590447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009ALZADA1M"/>
    <s v="2024-02-29 19:30:11"/>
    <s v="2024-03-02 11:04:32"/>
    <s v="103994"/>
    <x v="5"/>
    <x v="8"/>
    <x v="2"/>
    <x v="5"/>
    <n v="1"/>
    <x v="1"/>
    <x v="0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5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s v="2024-03-11 15:36:10"/>
    <s v="97164"/>
    <x v="1"/>
    <x v="6"/>
    <x v="2"/>
    <x v="5"/>
    <n v="10"/>
    <x v="3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s v="2024-03-11 11:38:31"/>
    <s v="101875"/>
    <x v="9"/>
    <x v="15"/>
    <x v="2"/>
    <x v="5"/>
    <n v="1"/>
    <x v="1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60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s v="2024-03-11 15:42:42"/>
    <s v="101896"/>
    <x v="9"/>
    <x v="14"/>
    <x v="2"/>
    <x v="0"/>
    <n v="10"/>
    <x v="3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6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6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5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11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62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6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6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02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02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56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4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5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87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7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1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6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6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90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6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7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6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62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63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s v="2024-03-05 15:03:36"/>
    <s v="97530"/>
    <x v="2"/>
    <x v="4"/>
    <x v="2"/>
    <x v="1"/>
    <n v="2"/>
    <x v="2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64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5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2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2"/>
    <n v="2"/>
    <x v="2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52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3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3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0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54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56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1"/>
    <x v="3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3-15 11:54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3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s v="2024-03-04 18:42:10"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3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0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0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4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7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s v="2024-03-08 09:42:03"/>
    <s v="101559"/>
    <x v="9"/>
    <x v="15"/>
    <x v="2"/>
    <x v="5"/>
    <n v="15"/>
    <x v="6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3-01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3-02 10:50:26"/>
    <s v="101831"/>
    <x v="0"/>
    <x v="7"/>
    <x v="2"/>
    <x v="5"/>
    <n v="8"/>
    <x v="3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7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8 10:38:25"/>
    <s v="102119"/>
    <x v="1"/>
    <x v="1"/>
    <x v="2"/>
    <x v="0"/>
    <n v="4"/>
    <x v="0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8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3-01 10:11:51"/>
    <s v="102226"/>
    <x v="2"/>
    <x v="2"/>
    <x v="2"/>
    <x v="0"/>
    <n v="7"/>
    <x v="3"/>
    <x v="1"/>
  </r>
  <r>
    <d v="2024-02-27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s v="2024-02-28 10:40:19"/>
    <s v="102239"/>
    <x v="9"/>
    <x v="13"/>
    <x v="2"/>
    <x v="6"/>
    <n v="3"/>
    <x v="4"/>
    <x v="1"/>
  </r>
  <r>
    <d v="2024-02-28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s v="2024-02-28 19:11:20"/>
    <s v="102843"/>
    <x v="3"/>
    <x v="3"/>
    <x v="2"/>
    <x v="2"/>
    <n v="3"/>
    <x v="4"/>
    <x v="0"/>
  </r>
  <r>
    <d v="2024-02-28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s v="2024-02-28 19:12:05"/>
    <s v="102845"/>
    <x v="4"/>
    <x v="5"/>
    <x v="2"/>
    <x v="2"/>
    <n v="3"/>
    <x v="4"/>
    <x v="11"/>
  </r>
  <r>
    <d v="2024-02-28T00:00:00"/>
    <d v="2024-02-23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6GADIMA1F"/>
    <s v="2024-02-28 12:01:58"/>
    <s v="2024-03-01 10:12:22"/>
    <s v="103317"/>
    <x v="4"/>
    <x v="12"/>
    <x v="2"/>
    <x v="0"/>
    <n v="7"/>
    <x v="3"/>
    <x v="1"/>
  </r>
  <r>
    <d v="2024-03-02T00:00:00"/>
    <d v="2024-02-26T00:00:00"/>
    <x v="1"/>
    <x v="12"/>
    <d v="2024-02-24T00:00:00"/>
    <x v="0"/>
    <x v="1"/>
    <x v="0"/>
    <s v="44923018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6COMEME1F"/>
    <s v="2024-02-28 12:07:39"/>
    <s v="2024-03-02 15:50:21"/>
    <s v="103321"/>
    <x v="2"/>
    <x v="2"/>
    <x v="2"/>
    <x v="1"/>
    <n v="5"/>
    <x v="3"/>
    <x v="1"/>
  </r>
  <r>
    <d v="2024-02-28T00:00:00"/>
    <d v="2024-02-27T00:00:00"/>
    <x v="1"/>
    <x v="12"/>
    <d v="2024-02-24T00:00:00"/>
    <x v="0"/>
    <x v="1"/>
    <x v="0"/>
    <s v="717195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7MOCAAL1F"/>
    <s v="2024-02-28 12:10:02"/>
    <s v="2024-03-01 10:13:10"/>
    <s v="103324"/>
    <x v="1"/>
    <x v="6"/>
    <x v="2"/>
    <x v="3"/>
    <n v="3"/>
    <x v="4"/>
    <x v="2"/>
  </r>
  <r>
    <d v="2024-03-01T00:00:00"/>
    <d v="2024-02-27T00:00:00"/>
    <x v="1"/>
    <x v="12"/>
    <d v="2024-02-20T00:00:00"/>
    <x v="0"/>
    <x v="1"/>
    <x v="0"/>
    <s v="16751190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8200501A101A97.157ROFELU10F"/>
    <s v="2024-02-28 12:14:59"/>
    <s v="2024-03-02 10:56:16"/>
    <s v="103326"/>
    <x v="4"/>
    <x v="12"/>
    <x v="2"/>
    <x v="3"/>
    <n v="3"/>
    <x v="4"/>
    <x v="3"/>
  </r>
  <r>
    <d v="2024-02-27T00:00:00"/>
    <d v="2024-02-27T00:00:00"/>
    <x v="1"/>
    <x v="12"/>
    <d v="2024-02-24T00:00:00"/>
    <x v="0"/>
    <x v="1"/>
    <x v="0"/>
    <s v="48412274"/>
    <x v="0"/>
    <n v="2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9GOALME1F"/>
    <s v="2024-02-28 12:17:59"/>
    <m/>
    <s v="103332"/>
    <x v="1"/>
    <x v="6"/>
    <x v="2"/>
    <x v="3"/>
    <m/>
    <x v="5"/>
    <x v="2"/>
  </r>
  <r>
    <d v="2024-02-28T00:00:00"/>
    <d v="2024-02-26T00:00:00"/>
    <x v="1"/>
    <x v="12"/>
    <d v="2024-02-21T00:00:00"/>
    <x v="0"/>
    <x v="1"/>
    <x v="0"/>
    <s v="4563318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7CHGUJU10F"/>
    <s v="2024-02-28 12:23:56"/>
    <s v="2024-03-01 11:01:43"/>
    <s v="103345"/>
    <x v="2"/>
    <x v="2"/>
    <x v="2"/>
    <x v="1"/>
    <n v="2"/>
    <x v="2"/>
    <x v="4"/>
  </r>
  <r>
    <d v="2024-02-28T00:00:00"/>
    <d v="2024-02-27T00:00:00"/>
    <x v="1"/>
    <x v="12"/>
    <d v="2024-02-25T00:00:00"/>
    <x v="0"/>
    <x v="1"/>
    <x v="0"/>
    <s v="7540883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6BEPARO1F"/>
    <s v="2024-02-28 12:26:31"/>
    <s v="2024-03-01 10:09:18"/>
    <s v="103346"/>
    <x v="1"/>
    <x v="6"/>
    <x v="2"/>
    <x v="3"/>
    <n v="2"/>
    <x v="2"/>
    <x v="1"/>
  </r>
  <r>
    <d v="2024-02-28T00:00:00"/>
    <d v="2024-02-26T00:00:00"/>
    <x v="1"/>
    <x v="12"/>
    <d v="2024-02-26T00:00:00"/>
    <x v="0"/>
    <x v="1"/>
    <x v="0"/>
    <s v="75321456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0ROVACR1M"/>
    <s v="2024-02-28 12:31:50"/>
    <s v="2024-03-01 10:10:17"/>
    <s v="103366"/>
    <x v="1"/>
    <x v="1"/>
    <x v="2"/>
    <x v="1"/>
    <n v="3"/>
    <x v="4"/>
    <x v="9"/>
  </r>
  <r>
    <d v="2024-02-27T00:00:00"/>
    <d v="2024-02-27T00:00:00"/>
    <x v="1"/>
    <x v="12"/>
    <d v="2024-02-21T00:00:00"/>
    <x v="0"/>
    <x v="1"/>
    <x v="0"/>
    <s v="73439522"/>
    <x v="0"/>
    <n v="30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TUECCY1F"/>
    <s v="2024-02-28 13:14:34"/>
    <m/>
    <s v="103409"/>
    <x v="2"/>
    <x v="4"/>
    <x v="2"/>
    <x v="3"/>
    <m/>
    <x v="5"/>
    <x v="5"/>
  </r>
  <r>
    <d v="2024-02-28T00:00:00"/>
    <d v="2024-02-28T00:00:00"/>
    <x v="1"/>
    <x v="12"/>
    <d v="2024-02-27T00:00:00"/>
    <x v="0"/>
    <x v="1"/>
    <x v="0"/>
    <s v="73519644"/>
    <x v="0"/>
    <n v="2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8PUANLO1F"/>
    <s v="2024-02-28 16:24:35"/>
    <s v="2024-02-28 18:29:03"/>
    <s v="103464"/>
    <x v="1"/>
    <x v="6"/>
    <x v="2"/>
    <x v="4"/>
    <m/>
    <x v="5"/>
    <x v="7"/>
  </r>
  <r>
    <d v="2024-02-28T00:00:00"/>
    <d v="2024-02-28T00:00:00"/>
    <x v="1"/>
    <x v="12"/>
    <d v="2024-02-25T00:00:00"/>
    <x v="1"/>
    <x v="1"/>
    <x v="0"/>
    <s v="62195734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3BEANFA1M"/>
    <s v="2024-02-28 16:25:49"/>
    <s v="2024-03-02 08:27:36"/>
    <s v="103466"/>
    <x v="6"/>
    <x v="9"/>
    <x v="2"/>
    <x v="4"/>
    <n v="3"/>
    <x v="4"/>
    <x v="2"/>
  </r>
  <r>
    <d v="2024-02-28T00:00:00"/>
    <d v="2024-02-28T00:00:00"/>
    <x v="1"/>
    <x v="12"/>
    <d v="2024-02-21T00:00:00"/>
    <x v="0"/>
    <x v="1"/>
    <x v="0"/>
    <s v="70847026"/>
    <x v="0"/>
    <n v="2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5PUANMA1F"/>
    <s v="2024-02-29 11:11:39"/>
    <s v="2024-03-02 08:23:06"/>
    <s v="103688"/>
    <x v="1"/>
    <x v="6"/>
    <x v="2"/>
    <x v="4"/>
    <n v="3"/>
    <x v="4"/>
    <x v="3"/>
  </r>
  <r>
    <d v="2024-02-29T00:00:00"/>
    <d v="2024-02-29T00:00:00"/>
    <x v="1"/>
    <x v="12"/>
    <d v="2024-02-28T00:00:00"/>
    <x v="0"/>
    <x v="1"/>
    <x v="0"/>
    <s v="75867406"/>
    <x v="0"/>
    <n v="2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1LOMEAA1M"/>
    <s v="2024-02-29 11:21:08"/>
    <m/>
    <s v="103699"/>
    <x v="1"/>
    <x v="1"/>
    <x v="2"/>
    <x v="5"/>
    <m/>
    <x v="5"/>
    <x v="7"/>
  </r>
  <r>
    <d v="2024-03-02T00:00:00"/>
    <d v="2024-02-29T00:00:00"/>
    <x v="1"/>
    <x v="12"/>
    <d v="2024-02-25T00:00:00"/>
    <x v="0"/>
    <x v="1"/>
    <x v="0"/>
    <s v="4239698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42OLCOLE1F"/>
    <s v="2024-02-29 19:27:55"/>
    <s v="2024-03-03 14:05:02"/>
    <s v="103990"/>
    <x v="0"/>
    <x v="0"/>
    <x v="2"/>
    <x v="5"/>
    <n v="3"/>
    <x v="4"/>
    <x v="0"/>
  </r>
  <r>
    <d v="2024-02-29T00:00:00"/>
    <d v="2024-02-28T00:00:00"/>
    <x v="1"/>
    <x v="12"/>
    <d v="2024-02-25T00:00:00"/>
    <x v="0"/>
    <x v="1"/>
    <x v="0"/>
    <s v="46210953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9DIDIMA10F"/>
    <s v="2024-02-29 19:28:59"/>
    <s v="2024-03-01 10:15:53"/>
    <s v="103992"/>
    <x v="2"/>
    <x v="2"/>
    <x v="2"/>
    <x v="4"/>
    <n v="2"/>
    <x v="2"/>
    <x v="2"/>
  </r>
  <r>
    <d v="2024-02-29T00:00:00"/>
    <d v="2024-02-28T00:00:00"/>
    <x v="1"/>
    <x v="12"/>
    <d v="2024-02-27T00:00:00"/>
    <x v="0"/>
    <x v="1"/>
    <x v="0"/>
    <s v="75223557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5IMCAAN10F"/>
    <s v="2024-02-29 19:31:47"/>
    <s v="2024-03-01 10:15:18"/>
    <s v="103996"/>
    <x v="1"/>
    <x v="6"/>
    <x v="2"/>
    <x v="4"/>
    <n v="2"/>
    <x v="2"/>
    <x v="7"/>
  </r>
  <r>
    <d v="2024-03-02T00:00:00"/>
    <d v="2024-02-29T00:00:00"/>
    <x v="1"/>
    <x v="12"/>
    <d v="2024-02-24T00:00:00"/>
    <x v="0"/>
    <x v="1"/>
    <x v="0"/>
    <s v="76781216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18RANELE1F"/>
    <s v="2024-02-29 19:33:10"/>
    <s v="2024-03-03 19:49:57"/>
    <s v="103999"/>
    <x v="3"/>
    <x v="3"/>
    <x v="2"/>
    <x v="5"/>
    <n v="3"/>
    <x v="4"/>
    <x v="4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2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4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34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75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9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80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81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329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s v="2024-03-05 15:02:55"/>
    <s v="97528"/>
    <x v="7"/>
    <x v="10"/>
    <x v="2"/>
    <x v="1"/>
    <n v="4"/>
    <x v="0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1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9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3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3-01 11:04:43"/>
    <s v="95810"/>
    <x v="6"/>
    <x v="9"/>
    <x v="3"/>
    <x v="1"/>
    <n v="4"/>
    <x v="0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68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7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4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65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4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s v="2024-02-28 12:56:23"/>
    <s v="100903"/>
    <x v="5"/>
    <x v="8"/>
    <x v="2"/>
    <x v="4"/>
    <n v="3"/>
    <x v="4"/>
    <x v="0"/>
  </r>
  <r>
    <d v="2024-02-28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1"/>
    <n v="9"/>
    <x v="3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s v="2024-02-29 18:35:11"/>
    <s v="101555"/>
    <x v="8"/>
    <x v="10"/>
    <x v="2"/>
    <x v="5"/>
    <n v="7"/>
    <x v="3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38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s v="2024-02-29 18:39:49"/>
    <s v="101578"/>
    <x v="8"/>
    <x v="10"/>
    <x v="2"/>
    <x v="5"/>
    <n v="7"/>
    <x v="3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8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s v="2024-03-01 10:08:40"/>
    <s v="102243"/>
    <x v="5"/>
    <x v="8"/>
    <x v="2"/>
    <x v="6"/>
    <n v="5"/>
    <x v="3"/>
    <x v="1"/>
  </r>
  <r>
    <d v="2024-03-01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s v="2024-03-02 10:53:14"/>
    <s v="102246"/>
    <x v="5"/>
    <x v="8"/>
    <x v="2"/>
    <x v="6"/>
    <n v="6"/>
    <x v="3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5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3-01 10:49:53"/>
    <s v="102403"/>
    <x v="5"/>
    <x v="8"/>
    <x v="2"/>
    <x v="2"/>
    <n v="2"/>
    <x v="2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6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s v="2024-02-28 12:57:48"/>
    <s v="102502"/>
    <x v="5"/>
    <x v="8"/>
    <x v="2"/>
    <x v="0"/>
    <n v="3"/>
    <x v="4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360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s v="2024-03-04 18:08:22"/>
    <s v="102795"/>
    <x v="8"/>
    <x v="10"/>
    <x v="2"/>
    <x v="1"/>
    <n v="7"/>
    <x v="3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s v="2024-03-02 07:23:17"/>
    <s v="102804"/>
    <x v="5"/>
    <x v="8"/>
    <x v="2"/>
    <x v="3"/>
    <n v="3"/>
    <x v="4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s v="2024-03-02 07:23:54"/>
    <s v="102824"/>
    <x v="5"/>
    <x v="8"/>
    <x v="2"/>
    <x v="3"/>
    <n v="3"/>
    <x v="4"/>
    <x v="0"/>
  </r>
  <r>
    <d v="2024-03-05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5"/>
    <n v="12"/>
    <x v="6"/>
    <x v="4"/>
  </r>
  <r>
    <d v="2024-03-02T00:00:00"/>
    <d v="2024-02-26T00:00:00"/>
    <x v="1"/>
    <x v="12"/>
    <d v="2024-02-24T00:00:00"/>
    <x v="0"/>
    <x v="1"/>
    <x v="0"/>
    <s v="90904934"/>
    <x v="0"/>
    <n v="5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339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48200401A101A97.105ROVIFE1F"/>
    <s v="2024-02-28 11:30:14"/>
    <s v="2024-03-03 21:54:20"/>
    <s v="103282"/>
    <x v="5"/>
    <x v="8"/>
    <x v="2"/>
    <x v="1"/>
    <n v="5"/>
    <x v="3"/>
    <x v="1"/>
  </r>
  <r>
    <d v="2024-03-01T00:00:00"/>
    <d v="2024-02-26T00:00:00"/>
    <x v="1"/>
    <x v="12"/>
    <d v="2024-02-22T00:00:00"/>
    <x v="0"/>
    <x v="1"/>
    <x v="0"/>
    <s v="7425712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13CRSICH1F"/>
    <s v="2024-02-28 12:16:51"/>
    <s v="2024-03-02 10:57:16"/>
    <s v="103328"/>
    <x v="6"/>
    <x v="9"/>
    <x v="2"/>
    <x v="1"/>
    <n v="4"/>
    <x v="0"/>
    <x v="0"/>
  </r>
  <r>
    <d v="2024-03-01T00:00:00"/>
    <d v="2024-02-27T00:00:00"/>
    <x v="1"/>
    <x v="12"/>
    <d v="2024-02-23T00:00:00"/>
    <x v="0"/>
    <x v="1"/>
    <x v="0"/>
    <s v="90089507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SEMERI10M"/>
    <s v="2024-02-28 12:50:54"/>
    <s v="2024-03-02 11:03:02"/>
    <s v="103387"/>
    <x v="5"/>
    <x v="8"/>
    <x v="2"/>
    <x v="3"/>
    <n v="3"/>
    <x v="4"/>
    <x v="0"/>
  </r>
  <r>
    <d v="2024-03-02T00:00:00"/>
    <d v="2024-02-28T00:00:00"/>
    <x v="1"/>
    <x v="12"/>
    <d v="2024-02-26T00:00:00"/>
    <x v="0"/>
    <x v="1"/>
    <x v="0"/>
    <s v="7821422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LOLLJE1F"/>
    <s v="2024-02-29 10:13:49"/>
    <s v="2024-03-03 19:48:57"/>
    <s v="103635"/>
    <x v="6"/>
    <x v="9"/>
    <x v="2"/>
    <x v="4"/>
    <n v="4"/>
    <x v="0"/>
    <x v="1"/>
  </r>
  <r>
    <d v="2024-03-05T00:00:00"/>
    <d v="2024-02-28T00:00:00"/>
    <x v="1"/>
    <x v="12"/>
    <d v="2024-02-22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0SOCHBR1F"/>
    <s v="2024-02-29 10:20:10"/>
    <s v="2024-03-06 20:24:18"/>
    <s v="103639"/>
    <x v="6"/>
    <x v="9"/>
    <x v="2"/>
    <x v="4"/>
    <n v="7"/>
    <x v="3"/>
    <x v="5"/>
  </r>
  <r>
    <d v="2024-03-02T00:00:00"/>
    <d v="2024-02-28T00:00:00"/>
    <x v="1"/>
    <x v="12"/>
    <d v="2024-02-23T00:00:00"/>
    <x v="0"/>
    <x v="1"/>
    <x v="0"/>
    <s v="9126253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4TOSAHE10F"/>
    <s v="2024-02-29 10:43:34"/>
    <s v="2024-03-03 19:49:27"/>
    <s v="103652"/>
    <x v="7"/>
    <x v="10"/>
    <x v="2"/>
    <x v="4"/>
    <n v="4"/>
    <x v="0"/>
    <x v="4"/>
  </r>
  <r>
    <d v="2024-02-27T00:00:00"/>
    <d v="2024-02-27T00:00:00"/>
    <x v="1"/>
    <x v="12"/>
    <d v="2024-02-24T00:00:00"/>
    <x v="0"/>
    <x v="1"/>
    <x v="0"/>
    <s v="62842006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8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12NICOEL1M"/>
    <s v="2024-02-29 16:36:32"/>
    <s v="2024-02-29 18:16:02"/>
    <s v="103931"/>
    <x v="6"/>
    <x v="9"/>
    <x v="2"/>
    <x v="3"/>
    <n v="2"/>
    <x v="2"/>
    <x v="2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8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14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15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1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64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7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"/>
    <m/>
    <x v="0"/>
    <x v="0"/>
    <m/>
    <x v="328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s v="2024-03-11 12:36:13"/>
    <s v="96495"/>
    <x v="2"/>
    <x v="4"/>
    <x v="3"/>
    <x v="2"/>
    <n v="5"/>
    <x v="3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31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s v="2024-03-12 13:02:53"/>
    <s v="96771"/>
    <x v="8"/>
    <x v="10"/>
    <x v="3"/>
    <x v="3"/>
    <n v="11"/>
    <x v="6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5"/>
    <x v="0"/>
    <x v="3"/>
    <x v="0"/>
    <x v="4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3-12 12:39:45"/>
    <s v="99286"/>
    <x v="6"/>
    <x v="9"/>
    <x v="2"/>
    <x v="3"/>
    <n v="4"/>
    <x v="0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76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3-12 12:25:23"/>
    <s v="99291"/>
    <x v="7"/>
    <x v="10"/>
    <x v="2"/>
    <x v="4"/>
    <n v="5"/>
    <x v="3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3-11 12:46:35"/>
    <s v="100567"/>
    <x v="5"/>
    <x v="8"/>
    <x v="2"/>
    <x v="2"/>
    <n v="2"/>
    <x v="2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"/>
    <m/>
    <x v="0"/>
    <x v="0"/>
    <m/>
    <x v="388"/>
    <x v="0"/>
    <x v="3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s v="2024-03-11 13:12:13"/>
    <s v="100571"/>
    <x v="0"/>
    <x v="0"/>
    <x v="2"/>
    <x v="1"/>
    <n v="6"/>
    <x v="3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3-12 13:04:17"/>
    <s v="100578"/>
    <x v="1"/>
    <x v="1"/>
    <x v="2"/>
    <x v="1"/>
    <n v="2"/>
    <x v="2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3-12 12:33:16"/>
    <s v="100584"/>
    <x v="3"/>
    <x v="3"/>
    <x v="2"/>
    <x v="1"/>
    <n v="4"/>
    <x v="0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336"/>
    <x v="0"/>
    <x v="3"/>
    <x v="4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s v="2024-03-12 12:56:47"/>
    <s v="100820"/>
    <x v="1"/>
    <x v="6"/>
    <x v="2"/>
    <x v="3"/>
    <n v="6"/>
    <x v="3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s v="2024-03-12 12:54:54"/>
    <s v="101422"/>
    <x v="3"/>
    <x v="3"/>
    <x v="2"/>
    <x v="4"/>
    <n v="3"/>
    <x v="4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36"/>
    <x v="0"/>
    <x v="1"/>
    <x v="4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s v="2024-03-12 12:18:31"/>
    <s v="101880"/>
    <x v="2"/>
    <x v="4"/>
    <x v="2"/>
    <x v="5"/>
    <n v="4"/>
    <x v="0"/>
    <x v="0"/>
  </r>
  <r>
    <d v="2024-02-29T00:00:00"/>
    <d v="2024-02-26T00:00:00"/>
    <x v="1"/>
    <x v="12"/>
    <d v="2024-02-22T00:00:00"/>
    <x v="0"/>
    <x v="1"/>
    <x v="0"/>
    <s v="63798393"/>
    <x v="0"/>
    <n v="1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8"/>
    <x v="0"/>
    <x v="3"/>
    <x v="0"/>
    <x v="4"/>
    <x v="0"/>
    <x v="0"/>
    <x v="0"/>
    <x v="0"/>
    <x v="0"/>
    <x v="0"/>
    <x v="0"/>
    <x v="0"/>
    <x v="3"/>
    <s v=""/>
    <x v="1"/>
    <s v="E.S I-4 SECHURA"/>
    <s v="PRUEBA RAPIDA NS1 POSITIVO"/>
    <x v="0"/>
    <s v="20248200801A201A97.111ELFELI1M"/>
    <s v="2024-02-29 11:48:07"/>
    <s v="2024-03-12 12:43:12"/>
    <s v="103731"/>
    <x v="6"/>
    <x v="9"/>
    <x v="2"/>
    <x v="1"/>
    <n v="6"/>
    <x v="3"/>
    <x v="0"/>
  </r>
  <r>
    <d v="2024-02-29T00:00:00"/>
    <d v="2024-02-28T00:00:00"/>
    <x v="1"/>
    <x v="12"/>
    <d v="2024-02-22T00:00:00"/>
    <x v="0"/>
    <x v="1"/>
    <x v="0"/>
    <s v="78496367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9"/>
    <x v="0"/>
    <x v="1"/>
    <x v="3"/>
    <x v="0"/>
    <x v="0"/>
    <x v="0"/>
    <x v="0"/>
    <x v="0"/>
    <x v="0"/>
    <x v="0"/>
    <x v="0"/>
    <x v="0"/>
    <x v="3"/>
    <s v=""/>
    <x v="1"/>
    <s v="E.S I-4 LOS ALGARROBOS"/>
    <s v="PRUEBA RAPIDA NS1 POSITIVO"/>
    <x v="0"/>
    <s v="20248200101A202A97.016LIGIAN1M"/>
    <s v="2024-02-29 12:35:12"/>
    <s v="2024-03-12 12:28:25"/>
    <s v="103794"/>
    <x v="3"/>
    <x v="3"/>
    <x v="2"/>
    <x v="4"/>
    <n v="3"/>
    <x v="4"/>
    <x v="5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5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9T00:00:00"/>
    <d v="2024-02-28T00:00:00"/>
    <x v="1"/>
    <x v="12"/>
    <d v="2024-02-23T00:00:00"/>
    <x v="0"/>
    <x v="2"/>
    <x v="0"/>
    <s v="41576526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1"/>
    <d v="2024-03-01T00:00:00"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0"/>
    <x v="0"/>
    <x v="2"/>
    <x v="4"/>
    <m/>
    <x v="5"/>
    <x v="4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6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s v="2024-03-04 18:43:00"/>
    <s v="100652"/>
    <x v="0"/>
    <x v="0"/>
    <x v="2"/>
    <x v="2"/>
    <m/>
    <x v="5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1"/>
    <d v="2024-02-25T00:00:00"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s v="2024-02-28 13:09:44"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89"/>
    <x v="0"/>
    <x v="5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s v="2024-03-11 09:47:10"/>
    <s v="102854"/>
    <x v="7"/>
    <x v="10"/>
    <x v="2"/>
    <x v="3"/>
    <n v="12"/>
    <x v="6"/>
    <x v="2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1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0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15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m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50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21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7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71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3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s v="2024-03-14 17:54:46"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s v="2024-03-01 11:37:05"/>
    <s v="102518"/>
    <x v="1"/>
    <x v="1"/>
    <x v="2"/>
    <x v="5"/>
    <n v="7"/>
    <x v="3"/>
    <x v="3"/>
  </r>
  <r>
    <d v="2024-03-01T00:00:00"/>
    <d v="2024-02-28T00:00:00"/>
    <x v="1"/>
    <x v="12"/>
    <d v="2024-02-24T00:00:00"/>
    <x v="1"/>
    <x v="0"/>
    <x v="0"/>
    <s v="8066538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8"/>
    <x v="0"/>
    <x v="5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068SAVASE1F"/>
    <s v="2024-02-28 12:05:11"/>
    <s v="2024-03-06 16:31:12"/>
    <s v="103320"/>
    <x v="9"/>
    <x v="11"/>
    <x v="2"/>
    <x v="4"/>
    <n v="2"/>
    <x v="2"/>
    <x v="0"/>
  </r>
  <r>
    <d v="2024-02-29T00:00:00"/>
    <d v="2024-02-28T00:00:00"/>
    <x v="1"/>
    <x v="12"/>
    <d v="2024-02-24T00:00:00"/>
    <x v="1"/>
    <x v="0"/>
    <x v="0"/>
    <s v="80431946"/>
    <x v="0"/>
    <n v="4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4"/>
    <x v="0"/>
    <x v="0"/>
    <x v="1"/>
    <x v="0"/>
    <x v="0"/>
    <x v="1"/>
    <x v="3"/>
    <s v=""/>
    <x v="0"/>
    <s v="C.S. TALARA II"/>
    <s v=""/>
    <x v="0"/>
    <s v="20248200701A202A97.044CAFAMA1F"/>
    <s v="2024-02-29 11:02:50"/>
    <s v="2024-03-05 08:48:56"/>
    <s v="103673"/>
    <x v="0"/>
    <x v="0"/>
    <x v="2"/>
    <x v="4"/>
    <n v="1"/>
    <x v="1"/>
    <x v="0"/>
  </r>
  <r>
    <d v="2024-02-29T00:00:00"/>
    <d v="2024-02-28T00:00:00"/>
    <x v="1"/>
    <x v="12"/>
    <d v="2024-02-27T00:00:00"/>
    <x v="1"/>
    <x v="0"/>
    <x v="0"/>
    <s v="62667935"/>
    <x v="0"/>
    <n v="13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338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9200701A202A97.013ZAGRRO1M"/>
    <s v="2024-02-29 11:03:42"/>
    <s v="2024-03-05 08:48:02"/>
    <s v="103675"/>
    <x v="6"/>
    <x v="9"/>
    <x v="2"/>
    <x v="4"/>
    <n v="1"/>
    <x v="1"/>
    <x v="7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91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"/>
    <m/>
    <x v="0"/>
    <x v="0"/>
    <m/>
    <x v="335"/>
    <x v="0"/>
    <x v="5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s v="2024-03-12 12:29:40"/>
    <s v="100518"/>
    <x v="6"/>
    <x v="9"/>
    <x v="2"/>
    <x v="5"/>
    <n v="7"/>
    <x v="3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s v="2024-03-22 11:50:52"/>
    <s v="100591"/>
    <x v="3"/>
    <x v="3"/>
    <x v="2"/>
    <x v="6"/>
    <n v="3"/>
    <x v="4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8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15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9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2-29 16:20:44"/>
    <s v="95690"/>
    <x v="0"/>
    <x v="0"/>
    <x v="3"/>
    <x v="6"/>
    <n v="5"/>
    <x v="3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5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7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8 10:39:30"/>
    <s v="102219"/>
    <x v="1"/>
    <x v="6"/>
    <x v="2"/>
    <x v="0"/>
    <n v="4"/>
    <x v="0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4-03-04T00:00:00"/>
    <d v="2024-02-26T00:00:00"/>
    <x v="1"/>
    <x v="12"/>
    <d v="2024-02-26T00:00:00"/>
    <x v="1"/>
    <x v="0"/>
    <x v="0"/>
    <s v="72124144"/>
    <x v="0"/>
    <n v="25"/>
    <x v="0"/>
    <x v="3"/>
    <s v="35"/>
    <x v="0"/>
    <x v="9"/>
    <x v="1"/>
    <x v="0"/>
    <x v="5"/>
    <x v="6"/>
    <x v="2"/>
    <x v="2"/>
    <x v="5"/>
    <x v="0"/>
    <x v="4"/>
    <x v="56"/>
    <s v=""/>
    <m/>
    <x v="0"/>
    <x v="0"/>
    <m/>
    <x v="36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5GUGUDA10F"/>
    <s v="2024-02-28 13:03:25"/>
    <s v="2024-03-05 15:11:47"/>
    <s v="103403"/>
    <x v="1"/>
    <x v="6"/>
    <x v="2"/>
    <x v="1"/>
    <n v="7"/>
    <x v="3"/>
    <x v="9"/>
  </r>
  <r>
    <d v="2024-02-29T00:00:00"/>
    <d v="2024-02-28T00:00:00"/>
    <x v="1"/>
    <x v="12"/>
    <d v="2024-02-27T00:00:00"/>
    <x v="1"/>
    <x v="0"/>
    <x v="0"/>
    <s v="77049689"/>
    <x v="0"/>
    <n v="23"/>
    <x v="0"/>
    <x v="3"/>
    <s v="25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0"/>
    <x v="0"/>
    <x v="0"/>
    <x v="0"/>
    <x v="0"/>
    <x v="0"/>
    <x v="0"/>
    <x v="4"/>
    <s v=""/>
    <x v="0"/>
    <s v="C.S. TALARA II"/>
    <s v=""/>
    <x v="0"/>
    <s v="20249200701A202A97.023ELZASO1F"/>
    <s v="2024-02-29 09:34:27"/>
    <s v="2024-03-05 08:46:14"/>
    <s v="103617"/>
    <x v="1"/>
    <x v="1"/>
    <x v="2"/>
    <x v="4"/>
    <n v="1"/>
    <x v="1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0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7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8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3"/>
    <x v="0"/>
    <x v="0"/>
    <x v="4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s v="2024-03-12 11:01:14"/>
    <s v="97464"/>
    <x v="5"/>
    <x v="8"/>
    <x v="2"/>
    <x v="0"/>
    <n v="3"/>
    <x v="4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s v="2024-03-22 16:42:38"/>
    <s v="99681"/>
    <x v="3"/>
    <x v="3"/>
    <x v="2"/>
    <x v="4"/>
    <n v="3"/>
    <x v="4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m/>
    <s v="99719"/>
    <x v="2"/>
    <x v="4"/>
    <x v="2"/>
    <x v="4"/>
    <m/>
    <x v="5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s v="2024-03-01 10:30:54"/>
    <s v="101350"/>
    <x v="1"/>
    <x v="1"/>
    <x v="2"/>
    <x v="1"/>
    <n v="9"/>
    <x v="3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s v="2024-02-28 12:55:24"/>
    <s v="102100"/>
    <x v="1"/>
    <x v="1"/>
    <x v="2"/>
    <x v="0"/>
    <n v="1"/>
    <x v="1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s v="2024-03-02 10:35:22"/>
    <s v="102808"/>
    <x v="1"/>
    <x v="6"/>
    <x v="2"/>
    <x v="3"/>
    <n v="3"/>
    <x v="4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39FEPIMA0F"/>
    <s v="2024-02-28 09:43:28"/>
    <s v="2024-03-12 14:33:49"/>
    <s v="103137"/>
    <x v="2"/>
    <x v="2"/>
    <x v="2"/>
    <x v="5"/>
    <n v="0"/>
    <x v="7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4-02-26T00:00:00"/>
    <d v="2024-02-26T00:00:00"/>
    <x v="1"/>
    <x v="12"/>
    <d v="2024-02-24T00:00:00"/>
    <x v="1"/>
    <x v="0"/>
    <x v="0"/>
    <s v="44932518"/>
    <x v="0"/>
    <n v="37"/>
    <x v="0"/>
    <x v="3"/>
    <s v="27"/>
    <x v="0"/>
    <x v="4"/>
    <x v="1"/>
    <x v="0"/>
    <x v="2"/>
    <x v="2"/>
    <x v="0"/>
    <x v="0"/>
    <x v="2"/>
    <x v="0"/>
    <x v="2"/>
    <x v="7"/>
    <s v=""/>
    <m/>
    <x v="0"/>
    <x v="0"/>
    <m/>
    <x v="358"/>
    <x v="0"/>
    <x v="5"/>
    <x v="0"/>
    <x v="0"/>
    <x v="0"/>
    <x v="0"/>
    <x v="0"/>
    <x v="0"/>
    <x v="0"/>
    <x v="0"/>
    <x v="0"/>
    <x v="0"/>
    <x v="2"/>
    <s v="MATERNIDAD"/>
    <x v="0"/>
    <s v="C.S. BELLAVISTA"/>
    <s v=""/>
    <x v="0"/>
    <s v="20248200602A201A97.037FLGUAN1F"/>
    <s v="2024-02-29 13:09:06"/>
    <s v="2024-03-02 10:37:27"/>
    <s v="103828"/>
    <x v="2"/>
    <x v="2"/>
    <x v="2"/>
    <x v="1"/>
    <n v="4"/>
    <x v="0"/>
    <x v="1"/>
  </r>
  <r>
    <d v="2023-11-24T00:00:00"/>
    <d v="2023-11-24T00:00:00"/>
    <x v="0"/>
    <x v="46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3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44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3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s v="2024-03-03 22:54:05"/>
    <s v="103065"/>
    <x v="1"/>
    <x v="1"/>
    <x v="2"/>
    <x v="2"/>
    <n v="3"/>
    <x v="4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2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4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24T00:00:00"/>
    <d v="2024-02-24T00:00:00"/>
    <x v="1"/>
    <x v="3"/>
    <d v="2024-02-22T00:00:00"/>
    <x v="1"/>
    <x v="0"/>
    <x v="0"/>
    <s v="75189229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6"/>
    <x v="0"/>
    <x v="5"/>
    <x v="0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CHCEAU1M"/>
    <s v="2024-02-28 10:23:56"/>
    <m/>
    <s v="103176"/>
    <x v="1"/>
    <x v="6"/>
    <x v="2"/>
    <x v="6"/>
    <n v="2"/>
    <x v="2"/>
    <x v="1"/>
  </r>
  <r>
    <d v="2024-02-26T00:00:00"/>
    <d v="2024-02-26T00:00:00"/>
    <x v="1"/>
    <x v="12"/>
    <d v="2024-02-22T00:00:00"/>
    <x v="1"/>
    <x v="0"/>
    <x v="0"/>
    <s v="76152126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5"/>
    <x v="4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HUNAMA1F"/>
    <s v="2024-02-28 10:39:50"/>
    <m/>
    <s v="103205"/>
    <x v="1"/>
    <x v="6"/>
    <x v="2"/>
    <x v="1"/>
    <n v="1"/>
    <x v="1"/>
    <x v="0"/>
  </r>
  <r>
    <d v="2024-03-02T00:00:00"/>
    <d v="2024-02-26T00:00:00"/>
    <x v="1"/>
    <x v="12"/>
    <d v="2024-02-20T00:00:00"/>
    <x v="1"/>
    <x v="0"/>
    <x v="0"/>
    <s v="70859848"/>
    <x v="0"/>
    <n v="22"/>
    <x v="0"/>
    <x v="0"/>
    <s v="0"/>
    <x v="0"/>
    <x v="9"/>
    <x v="1"/>
    <x v="0"/>
    <x v="5"/>
    <x v="6"/>
    <x v="2"/>
    <x v="2"/>
    <x v="5"/>
    <x v="5"/>
    <x v="19"/>
    <x v="71"/>
    <s v=""/>
    <m/>
    <x v="0"/>
    <x v="0"/>
    <m/>
    <x v="339"/>
    <x v="0"/>
    <x v="5"/>
    <x v="4"/>
    <x v="0"/>
    <x v="0"/>
    <x v="0"/>
    <x v="0"/>
    <x v="0"/>
    <x v="0"/>
    <x v="0"/>
    <x v="0"/>
    <x v="0"/>
    <x v="1"/>
    <s v=""/>
    <x v="6"/>
    <s v="HOSP. CARLOS LANFRANCO LA HOZ"/>
    <s v=""/>
    <x v="0"/>
    <s v="20248150125A101A97.022MACAAN1F"/>
    <s v="2024-02-28 11:39:18"/>
    <s v="2024-03-03 22:58:50"/>
    <s v="103295"/>
    <x v="1"/>
    <x v="1"/>
    <x v="2"/>
    <x v="1"/>
    <n v="5"/>
    <x v="3"/>
    <x v="5"/>
  </r>
  <r>
    <d v="2024-03-07T00:00:00"/>
    <d v="2024-02-29T00:00:00"/>
    <x v="1"/>
    <x v="12"/>
    <d v="2024-02-24T00:00:00"/>
    <x v="0"/>
    <x v="0"/>
    <x v="0"/>
    <s v="0389123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8200501C101A97.053RAPAMA1F"/>
    <s v="2024-03-04 08:52:47"/>
    <s v="2024-03-07 09:09:44"/>
    <s v="104638"/>
    <x v="4"/>
    <x v="5"/>
    <x v="2"/>
    <x v="5"/>
    <n v="6"/>
    <x v="3"/>
    <x v="4"/>
  </r>
  <r>
    <d v="2024-03-07T00:00:00"/>
    <d v="2024-03-01T00:00:00"/>
    <x v="1"/>
    <x v="12"/>
    <d v="2024-02-27T00:00:00"/>
    <x v="0"/>
    <x v="0"/>
    <x v="0"/>
    <s v="03501385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8SAZAMA1F"/>
    <s v="2024-03-04 09:03:33"/>
    <s v="2024-03-07 09:13:08"/>
    <s v="104647"/>
    <x v="0"/>
    <x v="7"/>
    <x v="4"/>
    <x v="0"/>
    <n v="3"/>
    <x v="4"/>
    <x v="2"/>
  </r>
  <r>
    <d v="2024-03-07T00:00:00"/>
    <d v="2024-03-03T00:00:00"/>
    <x v="1"/>
    <x v="10"/>
    <d v="2024-02-29T00:00:00"/>
    <x v="0"/>
    <x v="0"/>
    <x v="0"/>
    <s v="4242336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41GOPIEL1F"/>
    <s v="2024-03-04 10:16:06"/>
    <s v="2024-03-07 09:19:56"/>
    <s v="104734"/>
    <x v="0"/>
    <x v="0"/>
    <x v="4"/>
    <x v="2"/>
    <n v="1"/>
    <x v="1"/>
    <x v="2"/>
  </r>
  <r>
    <d v="2024-03-07T00:00:00"/>
    <d v="2024-03-02T00:00:00"/>
    <x v="1"/>
    <x v="12"/>
    <d v="2024-02-25T00:00:00"/>
    <x v="0"/>
    <x v="0"/>
    <x v="0"/>
    <s v="40647014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3RACHMA1F"/>
    <s v="2024-03-04 10:20:16"/>
    <s v="2024-03-07 09:14:19"/>
    <s v="104737"/>
    <x v="0"/>
    <x v="0"/>
    <x v="4"/>
    <x v="6"/>
    <n v="3"/>
    <x v="4"/>
    <x v="5"/>
  </r>
  <r>
    <d v="2024-03-07T00:00:00"/>
    <d v="2024-03-02T00:00:00"/>
    <x v="1"/>
    <x v="12"/>
    <d v="2024-02-24T00:00:00"/>
    <x v="0"/>
    <x v="0"/>
    <x v="0"/>
    <s v="42908894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39MOBOAD1F"/>
    <s v="2024-03-04 10:26:51"/>
    <s v="2024-03-07 09:17:45"/>
    <s v="104746"/>
    <x v="2"/>
    <x v="2"/>
    <x v="4"/>
    <x v="6"/>
    <n v="2"/>
    <x v="2"/>
    <x v="3"/>
  </r>
  <r>
    <d v="2024-03-07T00:00:00"/>
    <d v="2024-03-03T00:00:00"/>
    <x v="1"/>
    <x v="10"/>
    <d v="2024-02-27T00:00:00"/>
    <x v="0"/>
    <x v="0"/>
    <x v="0"/>
    <s v="77473795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28COMAJO1M"/>
    <s v="2024-03-07 09:23:11"/>
    <m/>
    <s v="106087"/>
    <x v="1"/>
    <x v="6"/>
    <x v="4"/>
    <x v="2"/>
    <n v="2"/>
    <x v="2"/>
    <x v="4"/>
  </r>
  <r>
    <d v="2024-03-07T00:00:00"/>
    <d v="2024-03-04T00:00:00"/>
    <x v="1"/>
    <x v="10"/>
    <d v="2024-03-01T00:00:00"/>
    <x v="1"/>
    <x v="0"/>
    <x v="0"/>
    <s v="78034636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0SASIJO1M"/>
    <s v="2024-03-07 09:27:58"/>
    <m/>
    <s v="106091"/>
    <x v="6"/>
    <x v="9"/>
    <x v="4"/>
    <x v="1"/>
    <n v="1"/>
    <x v="1"/>
    <x v="2"/>
  </r>
  <r>
    <d v="2024-03-08T00:00:00"/>
    <d v="2024-03-05T00:00:00"/>
    <x v="1"/>
    <x v="10"/>
    <d v="2024-03-02T00:00:00"/>
    <x v="1"/>
    <x v="0"/>
    <x v="0"/>
    <s v="62634053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3MOMOGI1M"/>
    <s v="2024-03-07 09:38:29"/>
    <s v="2024-03-08 15:15:19"/>
    <s v="106104"/>
    <x v="6"/>
    <x v="9"/>
    <x v="4"/>
    <x v="3"/>
    <n v="2"/>
    <x v="2"/>
    <x v="2"/>
  </r>
  <r>
    <d v="2024-03-08T00:00:00"/>
    <d v="2024-03-05T00:00:00"/>
    <x v="1"/>
    <x v="10"/>
    <d v="2024-03-01T00:00:00"/>
    <x v="1"/>
    <x v="0"/>
    <x v="0"/>
    <s v="41711968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1AGARCA1F"/>
    <s v="2024-03-07 09:41:19"/>
    <s v="2024-03-08 15:15:34"/>
    <s v="106109"/>
    <x v="0"/>
    <x v="0"/>
    <x v="4"/>
    <x v="3"/>
    <n v="2"/>
    <x v="2"/>
    <x v="0"/>
  </r>
  <r>
    <d v="2024-03-08T00:00:00"/>
    <d v="2024-03-05T00:00:00"/>
    <x v="1"/>
    <x v="10"/>
    <d v="2024-03-01T00:00:00"/>
    <x v="1"/>
    <x v="0"/>
    <x v="0"/>
    <s v="62058808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4AYOVFA1M"/>
    <s v="2024-03-07 09:42:32"/>
    <s v="2024-03-08 15:15:48"/>
    <s v="106110"/>
    <x v="6"/>
    <x v="9"/>
    <x v="4"/>
    <x v="3"/>
    <n v="2"/>
    <x v="2"/>
    <x v="0"/>
  </r>
  <r>
    <d v="2024-03-11T00:00:00"/>
    <d v="2024-03-06T00:00:00"/>
    <x v="1"/>
    <x v="10"/>
    <d v="2024-03-03T00:00:00"/>
    <x v="1"/>
    <x v="0"/>
    <x v="0"/>
    <s v="6110817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0200501C101A97.016MAVAKI1F"/>
    <s v="2024-03-07 09:48:19"/>
    <s v="2024-03-12 11:12:20"/>
    <s v="106115"/>
    <x v="3"/>
    <x v="3"/>
    <x v="4"/>
    <x v="4"/>
    <n v="5"/>
    <x v="3"/>
    <x v="2"/>
  </r>
  <r>
    <d v="2024-03-11T00:00:00"/>
    <d v="2024-03-07T00:00:00"/>
    <x v="1"/>
    <x v="10"/>
    <d v="2024-03-01T00:00:00"/>
    <x v="0"/>
    <x v="0"/>
    <x v="0"/>
    <s v="8064719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52VIALAU1F"/>
    <s v="2024-03-08 15:29:17"/>
    <s v="2024-03-12 11:12:57"/>
    <s v="106772"/>
    <x v="4"/>
    <x v="5"/>
    <x v="4"/>
    <x v="5"/>
    <n v="4"/>
    <x v="0"/>
    <x v="5"/>
  </r>
  <r>
    <d v="2024-03-21T00:00:00"/>
    <d v="2024-03-17T00:00:00"/>
    <x v="1"/>
    <x v="5"/>
    <d v="2024-03-17T00:00:00"/>
    <x v="1"/>
    <x v="0"/>
    <x v="0"/>
    <s v="03875157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412200701C101A97.065ORFAZU1F"/>
    <s v="2024-03-21 09:49:25"/>
    <m/>
    <s v="111377"/>
    <x v="9"/>
    <x v="11"/>
    <x v="4"/>
    <x v="2"/>
    <m/>
    <x v="5"/>
    <x v="9"/>
  </r>
  <r>
    <d v="2024-03-18T00:00:00"/>
    <d v="2024-03-16T00:00:00"/>
    <x v="1"/>
    <x v="11"/>
    <d v="2024-03-13T00:00:00"/>
    <x v="0"/>
    <x v="0"/>
    <x v="0"/>
    <s v="18188468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9"/>
    <x v="1"/>
    <x v="0"/>
    <x v="0"/>
    <x v="1"/>
    <x v="0"/>
    <x v="1"/>
    <x v="0"/>
    <s v=""/>
    <x v="0"/>
    <s v="HOSPITAL ESSALUD TALARA"/>
    <s v=""/>
    <x v="0"/>
    <s v="202411200701C101A97.172CRQUPE1M"/>
    <s v="2024-03-21 09:53:40"/>
    <m/>
    <s v="111382"/>
    <x v="9"/>
    <x v="15"/>
    <x v="4"/>
    <x v="6"/>
    <m/>
    <x v="5"/>
    <x v="2"/>
  </r>
  <r>
    <d v="2024-03-18T00:00:00"/>
    <d v="2024-03-16T00:00:00"/>
    <x v="1"/>
    <x v="11"/>
    <d v="2024-03-13T00:00:00"/>
    <x v="0"/>
    <x v="0"/>
    <x v="0"/>
    <s v="45047406"/>
    <x v="0"/>
    <n v="3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6COJUCI1F"/>
    <s v="2024-03-21 10:04:37"/>
    <m/>
    <s v="111385"/>
    <x v="2"/>
    <x v="2"/>
    <x v="4"/>
    <x v="6"/>
    <n v="3"/>
    <x v="4"/>
    <x v="2"/>
  </r>
  <r>
    <d v="2024-03-18T00:00:00"/>
    <d v="2024-03-15T00:00:00"/>
    <x v="1"/>
    <x v="11"/>
    <d v="2024-03-10T00:00:00"/>
    <x v="1"/>
    <x v="0"/>
    <x v="0"/>
    <s v="43270940"/>
    <x v="0"/>
    <n v="4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0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40QUARAN1F"/>
    <s v="2024-03-21 10:08:06"/>
    <m/>
    <s v="111388"/>
    <x v="0"/>
    <x v="0"/>
    <x v="4"/>
    <x v="0"/>
    <n v="3"/>
    <x v="4"/>
    <x v="4"/>
  </r>
  <r>
    <d v="2024-03-18T00:00:00"/>
    <d v="2024-03-16T00:00:00"/>
    <x v="1"/>
    <x v="11"/>
    <d v="2024-03-15T00:00:00"/>
    <x v="1"/>
    <x v="0"/>
    <x v="0"/>
    <s v="42564845"/>
    <x v="0"/>
    <n v="3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0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39VEFALI1F"/>
    <s v="2024-03-21 10:12:06"/>
    <m/>
    <s v="111394"/>
    <x v="2"/>
    <x v="2"/>
    <x v="4"/>
    <x v="6"/>
    <n v="2"/>
    <x v="2"/>
    <x v="7"/>
  </r>
  <r>
    <d v="2024-03-18T00:00:00"/>
    <d v="2024-03-15T00:00:00"/>
    <x v="1"/>
    <x v="11"/>
    <d v="2024-03-10T00:00:00"/>
    <x v="1"/>
    <x v="0"/>
    <x v="0"/>
    <s v="10375202"/>
    <x v="0"/>
    <n v="71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71YESAVI1F"/>
    <s v="2024-03-21 10:15:39"/>
    <m/>
    <s v="111400"/>
    <x v="9"/>
    <x v="15"/>
    <x v="4"/>
    <x v="0"/>
    <n v="4"/>
    <x v="0"/>
    <x v="4"/>
  </r>
  <r>
    <d v="2024-03-22T00:00:00"/>
    <d v="2024-03-21T00:00:00"/>
    <x v="1"/>
    <x v="5"/>
    <d v="2024-03-20T00:00:00"/>
    <x v="1"/>
    <x v="0"/>
    <x v="0"/>
    <s v="03820016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65ARDEEM1F"/>
    <s v="2024-03-22 09:55:18"/>
    <m/>
    <s v="111771"/>
    <x v="9"/>
    <x v="11"/>
    <x v="4"/>
    <x v="5"/>
    <m/>
    <x v="5"/>
    <x v="7"/>
  </r>
  <r>
    <d v="2024-03-02T00:00:00"/>
    <d v="2024-02-29T00:00:00"/>
    <x v="1"/>
    <x v="12"/>
    <d v="2024-02-26T00:00:00"/>
    <x v="1"/>
    <x v="0"/>
    <x v="0"/>
    <s v="03503715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47ZAECFR10M"/>
    <s v="2024-03-01 10:24:01"/>
    <s v="2024-03-02 15:52:17"/>
    <s v="104124"/>
    <x v="0"/>
    <x v="7"/>
    <x v="2"/>
    <x v="5"/>
    <n v="2"/>
    <x v="2"/>
    <x v="2"/>
  </r>
  <r>
    <d v="2024-03-12T00:00:00"/>
    <d v="2024-03-02T00:00:00"/>
    <x v="1"/>
    <x v="12"/>
    <d v="2024-02-25T00:00:00"/>
    <x v="0"/>
    <x v="0"/>
    <x v="0"/>
    <s v="03467086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3"/>
    <x v="0"/>
    <x v="0"/>
    <x v="0"/>
    <x v="0"/>
    <x v="0"/>
    <x v="0"/>
    <x v="0"/>
    <x v="0"/>
    <x v="0"/>
    <x v="0"/>
    <s v=""/>
    <x v="0"/>
    <s v="HOSPITAL LAS MERCEDES-PAITA"/>
    <s v="SE LE DA ALTA EPIDEMIOLOGICA "/>
    <x v="0"/>
    <s v="20249200501A101A97.160JIAGDA1F"/>
    <s v="2024-03-03 15:36:58"/>
    <s v="2024-03-14 17:03:34"/>
    <s v="104559"/>
    <x v="9"/>
    <x v="14"/>
    <x v="4"/>
    <x v="6"/>
    <n v="11"/>
    <x v="6"/>
    <x v="5"/>
  </r>
  <r>
    <d v="2024-03-06T00:00:00"/>
    <d v="2024-03-06T00:00:00"/>
    <x v="1"/>
    <x v="10"/>
    <d v="2024-02-29T00:00:00"/>
    <x v="1"/>
    <x v="0"/>
    <x v="0"/>
    <s v="43572874"/>
    <x v="0"/>
    <n v="6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84"/>
    <x v="0"/>
    <x v="3"/>
    <x v="0"/>
    <x v="0"/>
    <x v="0"/>
    <x v="2"/>
    <x v="0"/>
    <x v="0"/>
    <x v="0"/>
    <x v="0"/>
    <x v="1"/>
    <x v="1"/>
    <x v="0"/>
    <s v=""/>
    <x v="1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9"/>
    <x v="14"/>
    <x v="4"/>
    <x v="4"/>
    <n v="0"/>
    <x v="7"/>
    <x v="5"/>
  </r>
  <r>
    <d v="2024-03-07T00:00:00"/>
    <d v="2024-03-02T00:00:00"/>
    <x v="1"/>
    <x v="12"/>
    <d v="2024-02-28T00:00:00"/>
    <x v="1"/>
    <x v="0"/>
    <x v="0"/>
    <s v="62032073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15PEPEKE1F"/>
    <s v="2024-03-07 09:14:46"/>
    <s v="2024-03-08 15:02:21"/>
    <s v="106078"/>
    <x v="3"/>
    <x v="3"/>
    <x v="4"/>
    <x v="6"/>
    <n v="5"/>
    <x v="3"/>
    <x v="2"/>
  </r>
  <r>
    <d v="2024-03-09T00:00:00"/>
    <d v="2024-03-06T00:00:00"/>
    <x v="1"/>
    <x v="10"/>
    <d v="2024-03-05T00:00:00"/>
    <x v="1"/>
    <x v="0"/>
    <x v="0"/>
    <s v="75264166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0200501A101A97.028PILUFR1M"/>
    <s v="2024-03-08 12:40:44"/>
    <s v="2024-03-11 12:03:28"/>
    <s v="106692"/>
    <x v="1"/>
    <x v="6"/>
    <x v="4"/>
    <x v="4"/>
    <n v="3"/>
    <x v="4"/>
    <x v="7"/>
  </r>
  <r>
    <d v="2024-03-12T00:00:00"/>
    <d v="2024-03-06T00:00:00"/>
    <x v="1"/>
    <x v="10"/>
    <d v="2024-03-06T00:00:00"/>
    <x v="1"/>
    <x v="0"/>
    <x v="0"/>
    <s v="03650757"/>
    <x v="0"/>
    <n v="5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03"/>
    <x v="0"/>
    <x v="1"/>
    <x v="3"/>
    <x v="0"/>
    <x v="0"/>
    <x v="2"/>
    <x v="0"/>
    <x v="0"/>
    <x v="0"/>
    <x v="0"/>
    <x v="1"/>
    <x v="1"/>
    <x v="0"/>
    <s v=""/>
    <x v="0"/>
    <s v="HOSP. APOYO II SULLANA"/>
    <s v=""/>
    <x v="0"/>
    <s v="202410200601A101A97.054CANOMA10F"/>
    <s v="2024-03-12 12:35:00"/>
    <s v="2024-03-18 09:03:34"/>
    <s v="107990"/>
    <x v="4"/>
    <x v="5"/>
    <x v="4"/>
    <x v="4"/>
    <n v="11"/>
    <x v="6"/>
    <x v="9"/>
  </r>
  <r>
    <d v="2024-03-22T00:00:00"/>
    <d v="2024-03-17T00:00:00"/>
    <x v="1"/>
    <x v="5"/>
    <d v="2024-03-15T00:00:00"/>
    <x v="1"/>
    <x v="0"/>
    <x v="0"/>
    <s v="03475346"/>
    <x v="0"/>
    <n v="78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4"/>
    <x v="0"/>
    <x v="5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411200501A101A97.078PAVDME1F"/>
    <s v="2024-03-18 15:53:04"/>
    <s v="2024-03-25 10:43:52"/>
    <s v="110309"/>
    <x v="9"/>
    <x v="13"/>
    <x v="4"/>
    <x v="2"/>
    <n v="4"/>
    <x v="0"/>
    <x v="1"/>
  </r>
  <r>
    <d v="2024-03-22T00:00:00"/>
    <d v="2024-03-18T00:00:00"/>
    <x v="1"/>
    <x v="5"/>
    <d v="2024-03-14T00:00:00"/>
    <x v="0"/>
    <x v="0"/>
    <x v="0"/>
    <s v="03485150"/>
    <x v="0"/>
    <n v="78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5"/>
    <x v="0"/>
    <x v="5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178CAFAEN10M"/>
    <s v="2024-03-20 19:09:19"/>
    <s v="2024-03-22 17:31:15"/>
    <s v="111279"/>
    <x v="9"/>
    <x v="13"/>
    <x v="4"/>
    <x v="1"/>
    <n v="4"/>
    <x v="0"/>
    <x v="0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7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6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8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9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2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2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10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8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2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8"/>
    <x v="0"/>
    <x v="5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s v="2024-03-07 09:32:26"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25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7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1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37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s v="2024-03-11 09:45:30"/>
    <s v="97336"/>
    <x v="1"/>
    <x v="1"/>
    <x v="2"/>
    <x v="5"/>
    <n v="3"/>
    <x v="4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s v="2024-03-11 09:46:53"/>
    <s v="97338"/>
    <x v="6"/>
    <x v="9"/>
    <x v="2"/>
    <x v="0"/>
    <n v="3"/>
    <x v="4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s v="2024-03-11 09:50:02"/>
    <s v="97339"/>
    <x v="4"/>
    <x v="12"/>
    <x v="2"/>
    <x v="0"/>
    <n v="33"/>
    <x v="6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6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6"/>
    <x v="0"/>
    <x v="3"/>
    <x v="3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s v="2024-03-11 09:52:05"/>
    <s v="97899"/>
    <x v="3"/>
    <x v="3"/>
    <x v="2"/>
    <x v="4"/>
    <n v="1"/>
    <x v="1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9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25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3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s v="2024-02-28 12:59:04"/>
    <s v="100587"/>
    <x v="2"/>
    <x v="4"/>
    <x v="2"/>
    <x v="2"/>
    <n v="6"/>
    <x v="3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46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s v="2024-02-28 13:02:21"/>
    <s v="101375"/>
    <x v="9"/>
    <x v="11"/>
    <x v="2"/>
    <x v="4"/>
    <n v="3"/>
    <x v="4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s v="2024-02-28 13:04:33"/>
    <s v="102357"/>
    <x v="0"/>
    <x v="7"/>
    <x v="2"/>
    <x v="2"/>
    <n v="2"/>
    <x v="2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s v="2024-02-28 13:07:51"/>
    <s v="102470"/>
    <x v="0"/>
    <x v="0"/>
    <x v="2"/>
    <x v="1"/>
    <n v="0"/>
    <x v="7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8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s v="2024-02-29 18:33:52"/>
    <s v="102484"/>
    <x v="3"/>
    <x v="3"/>
    <x v="2"/>
    <x v="1"/>
    <n v="3"/>
    <x v="4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s v="2024-02-28 13:08:40"/>
    <s v="102490"/>
    <x v="3"/>
    <x v="3"/>
    <x v="2"/>
    <x v="2"/>
    <n v="1"/>
    <x v="1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45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6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88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6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s v="2024-02-29 09:04:35"/>
    <s v="103171"/>
    <x v="4"/>
    <x v="5"/>
    <x v="2"/>
    <x v="4"/>
    <n v="0"/>
    <x v="7"/>
    <x v="1"/>
  </r>
  <r>
    <d v="2024-03-05T00:00:00"/>
    <d v="2024-02-27T00:00:00"/>
    <x v="1"/>
    <x v="12"/>
    <d v="2024-02-25T00:00:00"/>
    <x v="0"/>
    <x v="1"/>
    <x v="0"/>
    <s v="80802069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7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1RIMOJO10M"/>
    <s v="2024-02-28 11:09:43"/>
    <s v="2024-03-06 16:48:11"/>
    <s v="103259"/>
    <x v="6"/>
    <x v="9"/>
    <x v="2"/>
    <x v="3"/>
    <n v="7"/>
    <x v="3"/>
    <x v="1"/>
  </r>
  <r>
    <d v="2024-02-28T00:00:00"/>
    <d v="2024-02-27T00:00:00"/>
    <x v="1"/>
    <x v="12"/>
    <d v="2024-02-24T00:00:00"/>
    <x v="0"/>
    <x v="1"/>
    <x v="0"/>
    <s v="92817677"/>
    <x v="0"/>
    <n v="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1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TAMBOGRANDE"/>
    <s v="PACIENTE FUE REFERIDO AL HAS 27-02-2024"/>
    <x v="0"/>
    <s v="20248200114A201A97.101MANIAD1M"/>
    <s v="2024-02-28 11:21:38"/>
    <s v="2024-03-11 14:34:33"/>
    <s v="103273"/>
    <x v="7"/>
    <x v="10"/>
    <x v="2"/>
    <x v="3"/>
    <m/>
    <x v="5"/>
    <x v="2"/>
  </r>
  <r>
    <d v="2024-02-29T00:00:00"/>
    <d v="2024-02-27T00:00:00"/>
    <x v="1"/>
    <x v="12"/>
    <d v="2024-02-20T00:00:00"/>
    <x v="0"/>
    <x v="1"/>
    <x v="0"/>
    <s v="90248268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106CAMOHI1M"/>
    <s v="2024-02-28 11:23:00"/>
    <s v="2024-03-03 23:21:09"/>
    <s v="103275"/>
    <x v="5"/>
    <x v="8"/>
    <x v="2"/>
    <x v="3"/>
    <n v="2"/>
    <x v="2"/>
    <x v="3"/>
  </r>
  <r>
    <d v="2024-02-29T00:00:00"/>
    <d v="2024-02-26T00:00:00"/>
    <x v="1"/>
    <x v="12"/>
    <d v="2024-02-22T00:00:00"/>
    <x v="1"/>
    <x v="1"/>
    <x v="0"/>
    <s v="80662659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8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48200401A101A97.075GIINRO1F"/>
    <s v="2024-02-28 11:52:23"/>
    <s v="2024-03-03 23:13:20"/>
    <s v="103305"/>
    <x v="9"/>
    <x v="13"/>
    <x v="2"/>
    <x v="1"/>
    <n v="3"/>
    <x v="4"/>
    <x v="0"/>
  </r>
  <r>
    <d v="2024-03-04T00:00:00"/>
    <d v="2024-02-27T00:00:00"/>
    <x v="1"/>
    <x v="12"/>
    <d v="2024-02-27T00:00:00"/>
    <x v="0"/>
    <x v="1"/>
    <x v="0"/>
    <s v="03304410"/>
    <x v="0"/>
    <n v="7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0"/>
    <x v="0"/>
    <x v="5"/>
    <x v="0"/>
    <x v="0"/>
    <x v="0"/>
    <x v="5"/>
    <x v="1"/>
    <x v="0"/>
    <x v="0"/>
    <x v="0"/>
    <x v="0"/>
    <x v="1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9"/>
    <x v="13"/>
    <x v="2"/>
    <x v="3"/>
    <n v="6"/>
    <x v="3"/>
    <x v="9"/>
  </r>
  <r>
    <d v="2024-02-28T00:00:00"/>
    <d v="2024-02-28T00:00:00"/>
    <x v="1"/>
    <x v="12"/>
    <d v="2024-02-24T00:00:00"/>
    <x v="0"/>
    <x v="1"/>
    <x v="0"/>
    <s v="93334645"/>
    <x v="1"/>
    <n v="10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0SOCAAX1M"/>
    <s v="2024-02-28 18:56:50"/>
    <s v="2024-03-05 18:33:32"/>
    <s v="103536"/>
    <x v="8"/>
    <x v="10"/>
    <x v="2"/>
    <x v="4"/>
    <n v="6"/>
    <x v="3"/>
    <x v="0"/>
  </r>
  <r>
    <d v="2024-02-28T00:00:00"/>
    <d v="2024-02-28T00:00:00"/>
    <x v="1"/>
    <x v="12"/>
    <d v="2024-02-24T00:00:00"/>
    <x v="0"/>
    <x v="1"/>
    <x v="0"/>
    <s v="80481931"/>
    <x v="0"/>
    <n v="47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60"/>
    <x v="0"/>
    <x v="3"/>
    <x v="2"/>
    <x v="0"/>
    <x v="0"/>
    <x v="7"/>
    <x v="0"/>
    <x v="1"/>
    <x v="0"/>
    <x v="0"/>
    <x v="0"/>
    <x v="1"/>
    <x v="3"/>
    <s v=""/>
    <x v="0"/>
    <s v="HOSP. APOYO II SULLANA"/>
    <s v=""/>
    <x v="0"/>
    <s v="20248200601A101A97.147SEPUYO1F"/>
    <s v="2024-02-28 19:01:37"/>
    <s v="2024-03-04 18:09:20"/>
    <s v="103537"/>
    <x v="0"/>
    <x v="7"/>
    <x v="2"/>
    <x v="4"/>
    <n v="5"/>
    <x v="3"/>
    <x v="0"/>
  </r>
  <r>
    <d v="2024-02-26T00:00:00"/>
    <d v="2024-02-26T00:00:00"/>
    <x v="1"/>
    <x v="12"/>
    <d v="2024-02-22T00:00:00"/>
    <x v="0"/>
    <x v="1"/>
    <x v="0"/>
    <s v="73677156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20GACHNA1F"/>
    <s v="2024-02-29 06:01:28"/>
    <m/>
    <s v="103540"/>
    <x v="1"/>
    <x v="1"/>
    <x v="2"/>
    <x v="1"/>
    <n v="2"/>
    <x v="2"/>
    <x v="0"/>
  </r>
  <r>
    <d v="2024-02-26T00:00:00"/>
    <d v="2024-02-26T00:00:00"/>
    <x v="1"/>
    <x v="12"/>
    <d v="2024-02-24T00:00:00"/>
    <x v="1"/>
    <x v="1"/>
    <x v="0"/>
    <s v="80272861"/>
    <x v="0"/>
    <n v="4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44RUGOME1F"/>
    <s v="2024-02-29 06:04:51"/>
    <m/>
    <s v="103543"/>
    <x v="0"/>
    <x v="0"/>
    <x v="2"/>
    <x v="1"/>
    <n v="2"/>
    <x v="2"/>
    <x v="1"/>
  </r>
  <r>
    <d v="2024-02-27T00:00:00"/>
    <d v="2024-02-27T00:00:00"/>
    <x v="1"/>
    <x v="12"/>
    <d v="2024-02-23T00:00:00"/>
    <x v="0"/>
    <x v="1"/>
    <x v="0"/>
    <s v="48004890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30AYMOMA1F"/>
    <s v="2024-02-29 06:07:12"/>
    <m/>
    <s v="103546"/>
    <x v="2"/>
    <x v="4"/>
    <x v="2"/>
    <x v="3"/>
    <n v="1"/>
    <x v="1"/>
    <x v="0"/>
  </r>
  <r>
    <d v="2024-02-27T00:00:00"/>
    <d v="2024-02-27T00:00:00"/>
    <x v="1"/>
    <x v="12"/>
    <d v="2024-02-23T00:00:00"/>
    <x v="0"/>
    <x v="1"/>
    <x v="0"/>
    <s v="73727116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8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14GRECJE1M"/>
    <s v="2024-02-29 06:14:08"/>
    <s v="2024-03-05 06:33:31"/>
    <s v="103548"/>
    <x v="6"/>
    <x v="9"/>
    <x v="2"/>
    <x v="3"/>
    <n v="5"/>
    <x v="3"/>
    <x v="0"/>
  </r>
  <r>
    <d v="2024-02-27T00:00:00"/>
    <d v="2024-02-27T00:00:00"/>
    <x v="1"/>
    <x v="12"/>
    <d v="2024-02-21T00:00:00"/>
    <x v="1"/>
    <x v="1"/>
    <x v="0"/>
    <s v="02742807"/>
    <x v="0"/>
    <n v="7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1"/>
    <s v="E.S I-4 SECHURA"/>
    <s v=""/>
    <x v="0"/>
    <s v="20248200801A201A97.079SOFIJU1M"/>
    <s v="2024-02-29 06:22:52"/>
    <s v="2024-03-05 06:34:51"/>
    <s v="103551"/>
    <x v="9"/>
    <x v="13"/>
    <x v="2"/>
    <x v="3"/>
    <n v="2"/>
    <x v="2"/>
    <x v="5"/>
  </r>
  <r>
    <d v="2024-02-28T00:00:00"/>
    <d v="2024-02-28T00:00:00"/>
    <x v="1"/>
    <x v="12"/>
    <d v="2024-02-26T00:00:00"/>
    <x v="0"/>
    <x v="1"/>
    <x v="0"/>
    <s v="74939335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18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EL PACIENTE EL DÍA 28/02/2024 INGRESA CON DX A97.1 Y DESPUÉS PASA A UN A97.2"/>
    <x v="0"/>
    <s v="20249200602A201A97.119DEPALU1M"/>
    <s v="2024-02-29 08:35:26"/>
    <s v="2024-03-11 14:09:42"/>
    <s v="103586"/>
    <x v="3"/>
    <x v="3"/>
    <x v="2"/>
    <x v="4"/>
    <m/>
    <x v="5"/>
    <x v="1"/>
  </r>
  <r>
    <d v="2024-02-29T00:00:00"/>
    <d v="2024-02-28T00:00:00"/>
    <x v="1"/>
    <x v="12"/>
    <d v="2024-02-26T00:00:00"/>
    <x v="1"/>
    <x v="1"/>
    <x v="0"/>
    <s v="03666361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049CHHEFA1F"/>
    <s v="2024-02-29 09:04:33"/>
    <s v="2024-03-23 08:51:13"/>
    <s v="103596"/>
    <x v="0"/>
    <x v="7"/>
    <x v="2"/>
    <x v="4"/>
    <n v="1"/>
    <x v="1"/>
    <x v="1"/>
  </r>
  <r>
    <d v="2024-02-29T00:00:00"/>
    <d v="2024-02-28T00:00:00"/>
    <x v="1"/>
    <x v="12"/>
    <d v="2024-02-25T00:00:00"/>
    <x v="0"/>
    <x v="1"/>
    <x v="0"/>
    <s v="77673713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124POLEKA1F"/>
    <s v="2024-02-29 09:11:19"/>
    <s v="2024-03-23 08:52:56"/>
    <s v="103605"/>
    <x v="1"/>
    <x v="1"/>
    <x v="2"/>
    <x v="4"/>
    <n v="1"/>
    <x v="1"/>
    <x v="2"/>
  </r>
  <r>
    <d v="2024-02-29T00:00:00"/>
    <d v="2024-02-29T00:00:00"/>
    <x v="1"/>
    <x v="12"/>
    <d v="2024-02-28T00:00:00"/>
    <x v="0"/>
    <x v="1"/>
    <x v="0"/>
    <s v="45899613"/>
    <x v="0"/>
    <n v="7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8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74DERANE1F"/>
    <s v="2024-02-29 17:21:46"/>
    <s v="2024-03-11 09:43:14"/>
    <s v="103953"/>
    <x v="9"/>
    <x v="15"/>
    <x v="2"/>
    <x v="5"/>
    <n v="10"/>
    <x v="3"/>
    <x v="7"/>
  </r>
  <r>
    <d v="2024-03-01T00:00:00"/>
    <d v="2024-02-29T00:00:00"/>
    <x v="1"/>
    <x v="12"/>
    <d v="2024-02-25T00:00:00"/>
    <x v="0"/>
    <x v="1"/>
    <x v="0"/>
    <s v="41883904"/>
    <x v="0"/>
    <n v="4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8"/>
    <x v="0"/>
    <x v="5"/>
    <x v="4"/>
    <x v="0"/>
    <x v="0"/>
    <x v="3"/>
    <x v="0"/>
    <x v="0"/>
    <x v="0"/>
    <x v="1"/>
    <x v="0"/>
    <x v="1"/>
    <x v="3"/>
    <s v=""/>
    <x v="0"/>
    <s v="P.S. COMUNIDAD SALUDABLE"/>
    <s v=""/>
    <x v="0"/>
    <s v="20249200601A307A97.140PAJICE1F"/>
    <s v="2024-03-01 09:21:03"/>
    <s v="2024-03-23 08:54:06"/>
    <s v="104070"/>
    <x v="0"/>
    <x v="0"/>
    <x v="2"/>
    <x v="5"/>
    <n v="1"/>
    <x v="1"/>
    <x v="0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91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44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s v="2024-03-12 12:26:58"/>
    <s v="97538"/>
    <x v="9"/>
    <x v="11"/>
    <x v="2"/>
    <x v="2"/>
    <n v="10"/>
    <x v="3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1"/>
    <x v="4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s v="2024-03-11 13:10:42"/>
    <s v="101860"/>
    <x v="0"/>
    <x v="7"/>
    <x v="2"/>
    <x v="5"/>
    <n v="14"/>
    <x v="6"/>
    <x v="4"/>
  </r>
  <r>
    <d v="2023-11-27T00:00:00"/>
    <d v="2023-11-23T00:00:00"/>
    <x v="0"/>
    <x v="46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61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1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s v="2024-03-14 08:54:31"/>
    <s v="101368"/>
    <x v="4"/>
    <x v="5"/>
    <x v="2"/>
    <x v="0"/>
    <n v="27"/>
    <x v="6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65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83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"/>
    <m/>
    <x v="0"/>
    <x v="0"/>
    <m/>
    <x v="326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s v="2024-03-12 12:45:10"/>
    <s v="96222"/>
    <x v="1"/>
    <x v="1"/>
    <x v="3"/>
    <x v="5"/>
    <n v="4"/>
    <x v="0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43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"/>
    <m/>
    <x v="0"/>
    <x v="0"/>
    <m/>
    <x v="375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3-11 12:33:55"/>
    <s v="99258"/>
    <x v="1"/>
    <x v="6"/>
    <x v="2"/>
    <x v="6"/>
    <n v="7"/>
    <x v="3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76"/>
    <x v="0"/>
    <x v="3"/>
    <x v="0"/>
    <x v="4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3-12 12:31:53"/>
    <s v="99287"/>
    <x v="3"/>
    <x v="3"/>
    <x v="2"/>
    <x v="3"/>
    <n v="6"/>
    <x v="3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"/>
    <m/>
    <x v="0"/>
    <x v="0"/>
    <m/>
    <x v="346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s v="2024-03-11 13:16:10"/>
    <s v="100528"/>
    <x v="1"/>
    <x v="6"/>
    <x v="2"/>
    <x v="0"/>
    <n v="8"/>
    <x v="3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3-11 12:51:22"/>
    <s v="101491"/>
    <x v="3"/>
    <x v="3"/>
    <x v="2"/>
    <x v="6"/>
    <n v="3"/>
    <x v="4"/>
    <x v="7"/>
  </r>
  <r>
    <d v="2024-02-29T00:00:00"/>
    <d v="2024-02-27T00:00:00"/>
    <x v="1"/>
    <x v="12"/>
    <d v="2024-02-22T00:00:00"/>
    <x v="0"/>
    <x v="1"/>
    <x v="0"/>
    <s v="70572059"/>
    <x v="0"/>
    <n v="31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8200101A101A97.131CASICI1F"/>
    <s v="2024-02-29 12:17:31"/>
    <s v="2024-03-12 12:49:04"/>
    <s v="103765"/>
    <x v="2"/>
    <x v="4"/>
    <x v="2"/>
    <x v="3"/>
    <n v="4"/>
    <x v="0"/>
    <x v="4"/>
  </r>
  <r>
    <d v="2024-02-29T00:00:00"/>
    <d v="2024-02-28T00:00:00"/>
    <x v="1"/>
    <x v="12"/>
    <d v="2024-02-20T00:00:00"/>
    <x v="1"/>
    <x v="1"/>
    <x v="0"/>
    <s v="42738228"/>
    <x v="0"/>
    <n v="39"/>
    <x v="0"/>
    <x v="3"/>
    <s v="15"/>
    <x v="1"/>
    <x v="11"/>
    <x v="2"/>
    <x v="0"/>
    <x v="1"/>
    <x v="8"/>
    <x v="1"/>
    <x v="0"/>
    <x v="2"/>
    <x v="0"/>
    <x v="1"/>
    <x v="38"/>
    <s v=""/>
    <m/>
    <x v="0"/>
    <x v="0"/>
    <m/>
    <x v="360"/>
    <x v="0"/>
    <x v="1"/>
    <x v="3"/>
    <x v="0"/>
    <x v="0"/>
    <x v="0"/>
    <x v="0"/>
    <x v="0"/>
    <x v="0"/>
    <x v="0"/>
    <x v="0"/>
    <x v="0"/>
    <x v="4"/>
    <s v=""/>
    <x v="1"/>
    <s v="E.S I-4 LA UNION"/>
    <s v="PRUEBA RAPIDA NS1 IGM POSITIVO"/>
    <x v="0"/>
    <s v="20248200110A201A97.039FEPIMA0F"/>
    <s v="2024-02-29 12:21:20"/>
    <s v="2024-03-12 12:41:49"/>
    <s v="103769"/>
    <x v="2"/>
    <x v="2"/>
    <x v="2"/>
    <x v="4"/>
    <n v="5"/>
    <x v="3"/>
    <x v="8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6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8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19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3-03 15:48:2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3-02T00:00:00"/>
    <d v="2024-02-27T00:00:00"/>
    <x v="1"/>
    <x v="12"/>
    <d v="2024-02-25T00:00:00"/>
    <x v="0"/>
    <x v="1"/>
    <x v="0"/>
    <s v="60162919"/>
    <x v="0"/>
    <n v="2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6LOJISI1F"/>
    <s v="2024-02-28 12:19:51"/>
    <s v="2024-03-03 19:48:27"/>
    <s v="103338"/>
    <x v="1"/>
    <x v="6"/>
    <x v="2"/>
    <x v="3"/>
    <n v="5"/>
    <x v="3"/>
    <x v="1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75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s v="2024-03-11 12:47:43"/>
    <s v="101858"/>
    <x v="3"/>
    <x v="3"/>
    <x v="2"/>
    <x v="5"/>
    <n v="7"/>
    <x v="3"/>
    <x v="1"/>
  </r>
  <r>
    <d v="2024-02-29T00:00:00"/>
    <d v="2024-02-28T00:00:00"/>
    <x v="1"/>
    <x v="12"/>
    <d v="2024-02-25T00:00:00"/>
    <x v="0"/>
    <x v="1"/>
    <x v="0"/>
    <s v="02695043"/>
    <x v="0"/>
    <n v="8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3"/>
    <x v="0"/>
    <x v="0"/>
    <x v="0"/>
    <x v="0"/>
    <x v="0"/>
    <x v="0"/>
    <x v="0"/>
    <x v="0"/>
    <x v="0"/>
    <x v="0"/>
    <x v="2"/>
    <s v="OBSERVADOS"/>
    <x v="1"/>
    <s v="HOSPITAL SANTA ROSA DE PIURA"/>
    <s v="PRUEBA RAPIDA NS1 POSITIVO"/>
    <x v="0"/>
    <s v="20249200101A101A97.182YAVIJO0M"/>
    <s v="2024-02-29 12:26:16"/>
    <s v="2024-03-11 12:31:58"/>
    <s v="103780"/>
    <x v="9"/>
    <x v="13"/>
    <x v="2"/>
    <x v="4"/>
    <n v="8"/>
    <x v="3"/>
    <x v="2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6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9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4T00:00:00"/>
    <d v="2023-11-23T00:00:00"/>
    <x v="0"/>
    <x v="46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8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6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5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3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2-27 13:03:10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2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42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2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6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70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416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55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1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6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55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70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5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s v="2024-03-12 10:53:14"/>
    <s v="96827"/>
    <x v="2"/>
    <x v="4"/>
    <x v="3"/>
    <x v="2"/>
    <n v="4"/>
    <x v="0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s v="2024-03-12 10:56:01"/>
    <s v="96830"/>
    <x v="6"/>
    <x v="9"/>
    <x v="3"/>
    <x v="1"/>
    <n v="2"/>
    <x v="2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3-12 10:57:54"/>
    <s v="96833"/>
    <x v="1"/>
    <x v="1"/>
    <x v="3"/>
    <x v="4"/>
    <n v="3"/>
    <x v="4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4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1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31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0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ALTA VOLUNTARIA"/>
    <x v="0"/>
    <s v="20247200105A201A97.063SIDEMA1F"/>
    <s v="2024-02-14 15:55:28"/>
    <s v="2024-03-05 10:11:54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45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1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3-20 11:20:48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3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8 12:49:18"/>
    <s v="101050"/>
    <x v="6"/>
    <x v="9"/>
    <x v="2"/>
    <x v="4"/>
    <n v="2"/>
    <x v="2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4POSAJO1M"/>
    <s v="2024-02-21 15:55:52"/>
    <s v="2024-02-28 12:57:30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35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s v="2024-02-28 10:50:02"/>
    <s v="101752"/>
    <x v="1"/>
    <x v="1"/>
    <x v="2"/>
    <x v="3"/>
    <n v="5"/>
    <x v="3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s v="2024-02-28 11:31:36"/>
    <s v="101784"/>
    <x v="9"/>
    <x v="13"/>
    <x v="2"/>
    <x v="5"/>
    <n v="2"/>
    <x v="2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s v="2024-02-28 10:45:45"/>
    <s v="101802"/>
    <x v="7"/>
    <x v="10"/>
    <x v="2"/>
    <x v="5"/>
    <n v="3"/>
    <x v="4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PACIENTE FUE REFERIDO AL HAS"/>
    <x v="0"/>
    <s v="20248200114A201A97.170SAPEAN1F"/>
    <s v="2024-02-23 12:01:02"/>
    <s v="2024-02-28 10:49:25"/>
    <s v="101804"/>
    <x v="9"/>
    <x v="15"/>
    <x v="2"/>
    <x v="5"/>
    <n v="2"/>
    <x v="2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8 10:50:41"/>
    <s v="101816"/>
    <x v="2"/>
    <x v="2"/>
    <x v="2"/>
    <x v="3"/>
    <n v="5"/>
    <x v="3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8 10:52:46"/>
    <s v="101839"/>
    <x v="3"/>
    <x v="3"/>
    <x v="2"/>
    <x v="2"/>
    <n v="3"/>
    <x v="4"/>
    <x v="1"/>
  </r>
  <r>
    <d v="2024-03-02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3-02 15:49:01"/>
    <s v="102002"/>
    <x v="2"/>
    <x v="4"/>
    <x v="2"/>
    <x v="5"/>
    <n v="9"/>
    <x v="3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8 10:45:10"/>
    <s v="102156"/>
    <x v="9"/>
    <x v="15"/>
    <x v="2"/>
    <x v="0"/>
    <n v="3"/>
    <x v="4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114RAHODA1F"/>
    <s v="2024-02-26 19:41:49"/>
    <s v="2024-02-28 12:59:01"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6AMSAWI1M"/>
    <s v="2024-02-26 19:45:30"/>
    <s v="2024-02-28 12:58:11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s v="2024-02-28 11:39:52"/>
    <s v="102816"/>
    <x v="5"/>
    <x v="8"/>
    <x v="2"/>
    <x v="2"/>
    <n v="1"/>
    <x v="1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s v="2024-02-28 10:35:10"/>
    <s v="102819"/>
    <x v="8"/>
    <x v="10"/>
    <x v="2"/>
    <x v="2"/>
    <n v="2"/>
    <x v="2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s v="2024-02-28 10:55:33"/>
    <s v="102821"/>
    <x v="7"/>
    <x v="10"/>
    <x v="2"/>
    <x v="2"/>
    <n v="1"/>
    <x v="1"/>
    <x v="7"/>
  </r>
  <r>
    <d v="2024-03-01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s v="2024-03-02 10:55:26"/>
    <s v="102831"/>
    <x v="7"/>
    <x v="10"/>
    <x v="2"/>
    <x v="2"/>
    <n v="5"/>
    <x v="3"/>
    <x v="0"/>
  </r>
  <r>
    <d v="2024-02-28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s v="2024-02-28 19:09:26"/>
    <s v="102838"/>
    <x v="4"/>
    <x v="5"/>
    <x v="2"/>
    <x v="2"/>
    <n v="3"/>
    <x v="4"/>
    <x v="2"/>
  </r>
  <r>
    <d v="2024-02-28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s v="2024-03-01 10:46:12"/>
    <s v="102857"/>
    <x v="6"/>
    <x v="9"/>
    <x v="2"/>
    <x v="1"/>
    <n v="2"/>
    <x v="2"/>
    <x v="4"/>
  </r>
  <r>
    <d v="2024-03-02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5"/>
    <x v="4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s v="2024-03-03 13:50:40"/>
    <s v="102859"/>
    <x v="6"/>
    <x v="9"/>
    <x v="2"/>
    <x v="3"/>
    <n v="4"/>
    <x v="0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200101A101"/>
    <s v="HOSPITAL SANTA ROSA DE PIURA"/>
    <x v="118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s v="2024-03-12 14:32:44"/>
    <s v="103174"/>
    <x v="4"/>
    <x v="12"/>
    <x v="2"/>
    <x v="6"/>
    <m/>
    <x v="5"/>
    <x v="1"/>
  </r>
  <r>
    <d v="2024-02-27T00:00:00"/>
    <d v="2024-02-25T00:00:00"/>
    <x v="1"/>
    <x v="12"/>
    <d v="2024-02-23T00:00:00"/>
    <x v="0"/>
    <x v="1"/>
    <x v="0"/>
    <s v="79794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CHPAJH1M"/>
    <s v="2024-02-28 10:33:58"/>
    <m/>
    <s v="103200"/>
    <x v="5"/>
    <x v="8"/>
    <x v="2"/>
    <x v="2"/>
    <n v="2"/>
    <x v="2"/>
    <x v="1"/>
  </r>
  <r>
    <d v="2024-02-27T00:00:00"/>
    <d v="2024-02-25T00:00:00"/>
    <x v="1"/>
    <x v="12"/>
    <d v="2024-02-23T00:00:00"/>
    <x v="0"/>
    <x v="1"/>
    <x v="0"/>
    <s v="80336797"/>
    <x v="0"/>
    <n v="45"/>
    <x v="0"/>
    <x v="0"/>
    <s v="0"/>
    <x v="0"/>
    <x v="2"/>
    <x v="1"/>
    <x v="0"/>
    <x v="1"/>
    <x v="1"/>
    <x v="0"/>
    <x v="1"/>
    <x v="1"/>
    <x v="0"/>
    <x v="1"/>
    <x v="3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45SACAJE1F"/>
    <s v="2024-02-28 10:44:19"/>
    <s v="2024-03-01 08:45:48"/>
    <s v="103208"/>
    <x v="0"/>
    <x v="7"/>
    <x v="2"/>
    <x v="2"/>
    <n v="3"/>
    <x v="4"/>
    <x v="1"/>
  </r>
  <r>
    <d v="2024-02-28T00:00:00"/>
    <d v="2024-02-22T00:00:00"/>
    <x v="1"/>
    <x v="3"/>
    <d v="2024-02-20T00:00:00"/>
    <x v="0"/>
    <x v="1"/>
    <x v="0"/>
    <s v="4638827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4-02-24T00:00:00"/>
    <x v="9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8200114A311A97.134CAAVJH0M"/>
    <s v="2024-02-28 10:48:36"/>
    <m/>
    <s v="103211"/>
    <x v="2"/>
    <x v="4"/>
    <x v="2"/>
    <x v="5"/>
    <m/>
    <x v="5"/>
    <x v="1"/>
  </r>
  <r>
    <d v="2024-02-26T00:00:00"/>
    <d v="2024-02-26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2-28 10:51:33"/>
    <m/>
    <s v="103218"/>
    <x v="2"/>
    <x v="2"/>
    <x v="2"/>
    <x v="1"/>
    <n v="0"/>
    <x v="7"/>
    <x v="7"/>
  </r>
  <r>
    <d v="2024-02-19T00:00:00"/>
    <d v="2024-02-17T00:00:00"/>
    <x v="1"/>
    <x v="9"/>
    <d v="2024-02-15T00:00:00"/>
    <x v="1"/>
    <x v="1"/>
    <x v="0"/>
    <s v="91960857"/>
    <x v="0"/>
    <n v="3"/>
    <x v="1"/>
    <x v="1"/>
    <s v="0"/>
    <x v="1"/>
    <x v="2"/>
    <x v="1"/>
    <x v="0"/>
    <x v="1"/>
    <x v="1"/>
    <x v="0"/>
    <x v="1"/>
    <x v="1"/>
    <x v="0"/>
    <x v="1"/>
    <x v="6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"/>
    <x v="1"/>
    <s v="HOSPITAL III JOSE CAYETANO HEREDIA"/>
    <s v=""/>
    <x v="0"/>
    <s v="20247200104C101A97.003RONUST0M"/>
    <s v="2024-02-28 10:52:09"/>
    <m/>
    <s v="103221"/>
    <x v="7"/>
    <x v="10"/>
    <x v="2"/>
    <x v="6"/>
    <n v="4"/>
    <x v="0"/>
    <x v="1"/>
  </r>
  <r>
    <d v="2024-02-26T00:00:00"/>
    <d v="2024-02-26T00:00:00"/>
    <x v="1"/>
    <x v="12"/>
    <d v="2024-02-07T00:00:00"/>
    <x v="1"/>
    <x v="1"/>
    <x v="0"/>
    <s v="4841353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6200105A201A97.030MEYAPA1F"/>
    <s v="2024-02-28 10:58:51"/>
    <m/>
    <s v="103233"/>
    <x v="2"/>
    <x v="4"/>
    <x v="2"/>
    <x v="1"/>
    <n v="0"/>
    <x v="7"/>
    <x v="57"/>
  </r>
  <r>
    <d v="2024-02-28T00:00:00"/>
    <d v="2024-02-27T00:00:00"/>
    <x v="1"/>
    <x v="12"/>
    <d v="2024-02-24T00:00:00"/>
    <x v="0"/>
    <x v="1"/>
    <x v="0"/>
    <s v="93465586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PSI"/>
    <x v="0"/>
    <s v="C.S. TAMBOGRANDE"/>
    <s v=""/>
    <x v="0"/>
    <s v="20248200114A201A97.17GARUMA1M"/>
    <s v="2024-02-28 11:01:47"/>
    <s v="2024-03-02 10:30:02"/>
    <s v="103240"/>
    <x v="8"/>
    <x v="10"/>
    <x v="2"/>
    <x v="3"/>
    <n v="3"/>
    <x v="4"/>
    <x v="2"/>
  </r>
  <r>
    <d v="2024-02-26T00:00:00"/>
    <d v="2024-02-26T00:00:00"/>
    <x v="1"/>
    <x v="12"/>
    <d v="2024-02-25T00:00:00"/>
    <x v="1"/>
    <x v="1"/>
    <x v="0"/>
    <s v="74026622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YOMOCR1M"/>
    <s v="2024-02-28 11:04:49"/>
    <m/>
    <s v="103243"/>
    <x v="1"/>
    <x v="1"/>
    <x v="2"/>
    <x v="1"/>
    <n v="1"/>
    <x v="1"/>
    <x v="7"/>
  </r>
  <r>
    <d v="2024-02-28T00:00:00"/>
    <d v="2024-02-27T00:00:00"/>
    <x v="1"/>
    <x v="12"/>
    <d v="2024-02-24T00:00:00"/>
    <x v="1"/>
    <x v="1"/>
    <x v="0"/>
    <s v="44693526"/>
    <x v="0"/>
    <n v="6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2"/>
    <x v="0"/>
    <x v="0"/>
    <x v="0"/>
    <x v="0"/>
    <x v="0"/>
    <x v="0"/>
    <x v="0"/>
    <x v="0"/>
    <x v="0"/>
    <x v="2"/>
    <s v="HOPSI"/>
    <x v="0"/>
    <s v="C.S. TAMBOGRANDE"/>
    <s v=""/>
    <x v="0"/>
    <s v="20248200114A201A97.066BEPUMA1F"/>
    <s v="2024-02-28 11:05:07"/>
    <s v="2024-03-02 10:28:32"/>
    <s v="103246"/>
    <x v="9"/>
    <x v="11"/>
    <x v="2"/>
    <x v="3"/>
    <n v="4"/>
    <x v="0"/>
    <x v="2"/>
  </r>
  <r>
    <d v="2024-02-25T00:00:00"/>
    <d v="2024-02-24T00:00:00"/>
    <x v="1"/>
    <x v="3"/>
    <d v="2024-02-20T00:00:00"/>
    <x v="1"/>
    <x v="1"/>
    <x v="0"/>
    <s v="71531500"/>
    <x v="0"/>
    <n v="2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8200110A302A97.026ENHUKE1M"/>
    <s v="2024-02-28 11:05:51"/>
    <m/>
    <s v="103249"/>
    <x v="1"/>
    <x v="6"/>
    <x v="2"/>
    <x v="6"/>
    <n v="2"/>
    <x v="2"/>
    <x v="0"/>
  </r>
  <r>
    <d v="2024-03-01T00:00:00"/>
    <d v="2024-02-27T00:00:00"/>
    <x v="1"/>
    <x v="12"/>
    <d v="2024-02-25T00:00:00"/>
    <x v="1"/>
    <x v="1"/>
    <x v="0"/>
    <s v="7107619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026JIRUGE1F"/>
    <s v="2024-02-28 11:06:31"/>
    <s v="2024-03-01 18:22:17"/>
    <s v="103253"/>
    <x v="1"/>
    <x v="6"/>
    <x v="2"/>
    <x v="3"/>
    <n v="3"/>
    <x v="4"/>
    <x v="1"/>
  </r>
  <r>
    <d v="2024-02-24T00:00:00"/>
    <d v="2024-02-24T00:00:00"/>
    <x v="1"/>
    <x v="3"/>
    <d v="2024-02-20T00:00:00"/>
    <x v="1"/>
    <x v="1"/>
    <x v="0"/>
    <s v="60907079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7MAPIJO1M"/>
    <s v="2024-02-28 11:07:49"/>
    <m/>
    <s v="103257"/>
    <x v="3"/>
    <x v="3"/>
    <x v="2"/>
    <x v="6"/>
    <n v="2"/>
    <x v="2"/>
    <x v="0"/>
  </r>
  <r>
    <d v="2024-02-28T00:00:00"/>
    <d v="2024-02-27T00:00:00"/>
    <x v="1"/>
    <x v="12"/>
    <d v="2024-02-24T00:00:00"/>
    <x v="0"/>
    <x v="1"/>
    <x v="0"/>
    <s v="10602076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P.S. OCOTO ALTO"/>
    <s v=""/>
    <x v="0"/>
    <s v="20248200114A316A97.146LEJAYE1F"/>
    <s v="2024-02-28 11:09:46"/>
    <s v="2024-03-01 08:43:59"/>
    <s v="103260"/>
    <x v="0"/>
    <x v="7"/>
    <x v="2"/>
    <x v="3"/>
    <n v="2"/>
    <x v="2"/>
    <x v="2"/>
  </r>
  <r>
    <d v="2024-02-28T00:00:00"/>
    <d v="2024-02-27T00:00:00"/>
    <x v="1"/>
    <x v="12"/>
    <d v="2024-02-26T00:00:00"/>
    <x v="0"/>
    <x v="1"/>
    <x v="0"/>
    <s v="47421806"/>
    <x v="0"/>
    <n v="31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131JUCRSA1F"/>
    <s v="2024-02-28 11:17:07"/>
    <s v="2024-03-02 10:29:18"/>
    <s v="103263"/>
    <x v="2"/>
    <x v="4"/>
    <x v="2"/>
    <x v="3"/>
    <n v="3"/>
    <x v="4"/>
    <x v="7"/>
  </r>
  <r>
    <d v="2024-02-28T00:00:00"/>
    <d v="2024-02-27T00:00:00"/>
    <x v="1"/>
    <x v="12"/>
    <d v="2024-02-24T00:00:00"/>
    <x v="0"/>
    <x v="1"/>
    <x v="0"/>
    <s v="78266501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10PUMAAN1M"/>
    <s v="2024-02-28 11:18:39"/>
    <s v="2024-03-01 08:43:23"/>
    <s v="103266"/>
    <x v="6"/>
    <x v="9"/>
    <x v="2"/>
    <x v="3"/>
    <n v="2"/>
    <x v="2"/>
    <x v="2"/>
  </r>
  <r>
    <d v="2024-02-24T00:00:00"/>
    <d v="2024-02-24T00:00:00"/>
    <x v="1"/>
    <x v="3"/>
    <d v="2024-02-18T00:00:00"/>
    <x v="1"/>
    <x v="1"/>
    <x v="0"/>
    <s v="75786428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8LACHCA1F"/>
    <s v="2024-02-28 11:25:31"/>
    <m/>
    <s v="103276"/>
    <x v="3"/>
    <x v="3"/>
    <x v="2"/>
    <x v="6"/>
    <n v="1"/>
    <x v="1"/>
    <x v="5"/>
  </r>
  <r>
    <d v="2024-02-29T00:00:00"/>
    <d v="2024-02-27T00:00:00"/>
    <x v="1"/>
    <x v="12"/>
    <d v="2024-02-25T00:00:00"/>
    <x v="1"/>
    <x v="1"/>
    <x v="0"/>
    <s v="42679556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2-28 11:37:23"/>
    <s v="2024-03-01 11:29:56"/>
    <s v="103291"/>
    <x v="0"/>
    <x v="0"/>
    <x v="2"/>
    <x v="3"/>
    <n v="2"/>
    <x v="2"/>
    <x v="1"/>
  </r>
  <r>
    <d v="2024-02-27T00:00:00"/>
    <d v="2024-02-27T00:00:00"/>
    <x v="1"/>
    <x v="12"/>
    <d v="2024-02-25T00:00:00"/>
    <x v="1"/>
    <x v="1"/>
    <x v="0"/>
    <s v="7691803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4QUNAER1M"/>
    <s v="2024-02-28 11:40:01"/>
    <m/>
    <s v="103298"/>
    <x v="1"/>
    <x v="1"/>
    <x v="2"/>
    <x v="3"/>
    <n v="0"/>
    <x v="7"/>
    <x v="1"/>
  </r>
  <r>
    <d v="2024-02-28T00:00:00"/>
    <d v="2024-02-27T00:00:00"/>
    <x v="1"/>
    <x v="12"/>
    <d v="2024-02-24T00:00:00"/>
    <x v="0"/>
    <x v="1"/>
    <x v="0"/>
    <s v="91913604"/>
    <x v="0"/>
    <n v="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1"/>
    <x v="2"/>
  </r>
  <r>
    <d v="2024-02-27T00:00:00"/>
    <d v="2024-02-27T00:00:00"/>
    <x v="1"/>
    <x v="12"/>
    <d v="2024-02-25T00:00:00"/>
    <x v="1"/>
    <x v="1"/>
    <x v="0"/>
    <s v="44906092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7ADRIMA1F"/>
    <s v="2024-02-28 12:28:35"/>
    <m/>
    <s v="103357"/>
    <x v="2"/>
    <x v="2"/>
    <x v="2"/>
    <x v="3"/>
    <n v="0"/>
    <x v="7"/>
    <x v="1"/>
  </r>
  <r>
    <d v="2024-02-22T00:00:00"/>
    <d v="2024-02-22T00:00:00"/>
    <x v="1"/>
    <x v="3"/>
    <d v="2024-02-20T00:00:00"/>
    <x v="1"/>
    <x v="1"/>
    <x v="0"/>
    <s v="73339723"/>
    <x v="0"/>
    <n v="24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II JORGE REATEGUI DELGADO"/>
    <s v=""/>
    <x v="0"/>
    <s v="20248200101C101A97.024LODUMA0F"/>
    <s v="2024-02-28 12:54:15"/>
    <m/>
    <s v="103394"/>
    <x v="1"/>
    <x v="1"/>
    <x v="2"/>
    <x v="5"/>
    <m/>
    <x v="5"/>
    <x v="1"/>
  </r>
  <r>
    <d v="2024-02-29T00:00:00"/>
    <d v="2024-02-29T00:00:00"/>
    <x v="1"/>
    <x v="12"/>
    <d v="2024-02-27T00:00:00"/>
    <x v="0"/>
    <x v="1"/>
    <x v="0"/>
    <s v="93450713"/>
    <x v="1"/>
    <n v="8"/>
    <x v="0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1"/>
    <x v="0"/>
    <x v="1"/>
    <x v="4"/>
    <x v="0"/>
    <x v="0"/>
    <x v="2"/>
    <x v="0"/>
    <x v="0"/>
    <x v="0"/>
    <x v="0"/>
    <x v="1"/>
    <x v="1"/>
    <x v="2"/>
    <s v="EMERGENCIA PEDIATRIA "/>
    <x v="0"/>
    <s v="HOSP. APOYO II SULLANA"/>
    <s v=""/>
    <x v="0"/>
    <s v="20249200601A101A97.18DOANEM1F"/>
    <s v="2024-02-29 08:22:37"/>
    <s v="2024-03-14 08:51:27"/>
    <s v="103585"/>
    <x v="8"/>
    <x v="10"/>
    <x v="2"/>
    <x v="5"/>
    <n v="14"/>
    <x v="6"/>
    <x v="1"/>
  </r>
  <r>
    <d v="2024-02-29T00:00:00"/>
    <d v="2024-02-28T00:00:00"/>
    <x v="1"/>
    <x v="12"/>
    <d v="2024-02-25T00:00:00"/>
    <x v="0"/>
    <x v="1"/>
    <x v="0"/>
    <s v="46898127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5"/>
    <x v="1"/>
    <x v="0"/>
    <x v="0"/>
    <x v="0"/>
    <x v="0"/>
    <x v="1"/>
    <x v="2"/>
    <s v="HOSPITALIZACIÓN"/>
    <x v="0"/>
    <s v="C.S. TAMBOGRANDE"/>
    <s v=""/>
    <x v="0"/>
    <s v="20249200114A201A97.152VAFLRO1F"/>
    <s v="2024-02-29 10:08:09"/>
    <s v="2024-03-01 08:38:24"/>
    <s v="103633"/>
    <x v="4"/>
    <x v="5"/>
    <x v="2"/>
    <x v="4"/>
    <n v="1"/>
    <x v="1"/>
    <x v="2"/>
  </r>
  <r>
    <d v="2024-02-29T00:00:00"/>
    <d v="2024-02-28T00:00:00"/>
    <x v="1"/>
    <x v="12"/>
    <d v="2024-02-26T00:00:00"/>
    <x v="1"/>
    <x v="1"/>
    <x v="0"/>
    <s v="9043314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5"/>
    <x v="8"/>
    <x v="2"/>
    <x v="4"/>
    <n v="2"/>
    <x v="2"/>
    <x v="1"/>
  </r>
  <r>
    <d v="2024-02-29T00:00:00"/>
    <d v="2024-02-28T00:00:00"/>
    <x v="1"/>
    <x v="12"/>
    <d v="2024-02-23T00:00:00"/>
    <x v="1"/>
    <x v="1"/>
    <x v="0"/>
    <s v="9043314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1"/>
    <x v="1"/>
    <x v="2"/>
    <x v="4"/>
    <n v="2"/>
    <x v="2"/>
    <x v="4"/>
  </r>
  <r>
    <d v="2024-03-01T00:00:00"/>
    <d v="2024-02-29T00:00:00"/>
    <x v="1"/>
    <x v="12"/>
    <d v="2024-02-26T00:00:00"/>
    <x v="1"/>
    <x v="1"/>
    <x v="0"/>
    <s v="02745910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84JUPANE1M"/>
    <s v="2024-03-01 09:24:30"/>
    <s v="2024-03-04 09:14:13"/>
    <s v="104073"/>
    <x v="9"/>
    <x v="13"/>
    <x v="2"/>
    <x v="5"/>
    <n v="2"/>
    <x v="2"/>
    <x v="2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0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5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1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2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4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7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9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6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35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35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4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35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0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28T00:00:00"/>
    <d v="2024-02-25T00:00:00"/>
    <x v="1"/>
    <x v="12"/>
    <d v="2024-02-22T00:00:00"/>
    <x v="0"/>
    <x v="1"/>
    <x v="0"/>
    <s v="47514939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8200401A101A97.131LLCATA1F"/>
    <s v="2024-02-28 11:36:14"/>
    <s v="2024-03-03 22:54:38"/>
    <s v="103289"/>
    <x v="2"/>
    <x v="4"/>
    <x v="2"/>
    <x v="2"/>
    <n v="3"/>
    <x v="4"/>
    <x v="2"/>
  </r>
  <r>
    <d v="2024-03-04T00:00:00"/>
    <d v="2024-03-03T00:00:00"/>
    <x v="1"/>
    <x v="10"/>
    <d v="2024-02-28T00:00:00"/>
    <x v="0"/>
    <x v="1"/>
    <x v="0"/>
    <s v="73010970"/>
    <x v="0"/>
    <n v="1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9200501C101A97.118CALOBE1M"/>
    <s v="2024-03-04 10:36:36"/>
    <s v="2024-03-07 09:20:40"/>
    <s v="104770"/>
    <x v="3"/>
    <x v="3"/>
    <x v="4"/>
    <x v="2"/>
    <n v="1"/>
    <x v="1"/>
    <x v="0"/>
  </r>
  <r>
    <d v="2024-03-11T00:00:00"/>
    <d v="2024-03-07T00:00:00"/>
    <x v="1"/>
    <x v="10"/>
    <d v="2024-03-01T00:00:00"/>
    <x v="0"/>
    <x v="1"/>
    <x v="0"/>
    <s v="47059682"/>
    <x v="0"/>
    <n v="32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2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32NOPEMA1F"/>
    <s v="2024-03-08 15:20:47"/>
    <s v="2024-03-11 14:09:30"/>
    <s v="106765"/>
    <x v="2"/>
    <x v="4"/>
    <x v="4"/>
    <x v="5"/>
    <m/>
    <x v="5"/>
    <x v="5"/>
  </r>
  <r>
    <d v="2024-03-12T00:00:00"/>
    <d v="2024-02-23T00:00:00"/>
    <x v="1"/>
    <x v="3"/>
    <d v="2024-02-23T00:00:00"/>
    <x v="0"/>
    <x v="1"/>
    <x v="0"/>
    <s v="47177036"/>
    <x v="0"/>
    <n v="32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18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8200101C101A97.032RIAYAN1M"/>
    <s v="2024-03-12 12:19:45"/>
    <m/>
    <s v="107970"/>
    <x v="2"/>
    <x v="4"/>
    <x v="2"/>
    <x v="0"/>
    <n v="18"/>
    <x v="6"/>
    <x v="9"/>
  </r>
  <r>
    <d v="2024-03-18T00:00:00"/>
    <d v="2024-03-11T00:00:00"/>
    <x v="1"/>
    <x v="11"/>
    <d v="2024-03-05T00:00:00"/>
    <x v="1"/>
    <x v="1"/>
    <x v="0"/>
    <s v="80235093"/>
    <x v="0"/>
    <n v="54"/>
    <x v="0"/>
    <x v="0"/>
    <s v="0"/>
    <x v="0"/>
    <x v="14"/>
    <x v="0"/>
    <x v="0"/>
    <x v="1"/>
    <x v="4"/>
    <x v="1"/>
    <x v="3"/>
    <x v="0"/>
    <x v="0"/>
    <x v="2"/>
    <x v="2"/>
    <s v=""/>
    <m/>
    <x v="0"/>
    <x v="0"/>
    <m/>
    <x v="9"/>
    <x v="0"/>
    <x v="1"/>
    <x v="0"/>
    <x v="0"/>
    <x v="0"/>
    <x v="14"/>
    <x v="1"/>
    <x v="0"/>
    <x v="0"/>
    <x v="0"/>
    <x v="1"/>
    <x v="1"/>
    <x v="0"/>
    <s v=""/>
    <x v="0"/>
    <s v="P.S. CIENEGUILLO SUR"/>
    <s v=""/>
    <x v="0"/>
    <s v="202410200601A304A97.054SICAIS0F"/>
    <s v="2024-03-18 11:40:22"/>
    <m/>
    <s v="110133"/>
    <x v="4"/>
    <x v="5"/>
    <x v="4"/>
    <x v="1"/>
    <m/>
    <x v="5"/>
    <x v="5"/>
  </r>
  <r>
    <d v="2024-03-20T00:00:00"/>
    <d v="2024-03-18T00:00:00"/>
    <x v="1"/>
    <x v="5"/>
    <d v="2024-03-12T00:00:00"/>
    <x v="7"/>
    <x v="1"/>
    <x v="0"/>
    <s v="03860774"/>
    <x v="0"/>
    <n v="62"/>
    <x v="1"/>
    <x v="1"/>
    <s v="0"/>
    <x v="1"/>
    <x v="14"/>
    <x v="0"/>
    <x v="0"/>
    <x v="1"/>
    <x v="4"/>
    <x v="1"/>
    <x v="3"/>
    <x v="0"/>
    <x v="0"/>
    <x v="3"/>
    <x v="19"/>
    <s v=""/>
    <m/>
    <x v="0"/>
    <x v="0"/>
    <m/>
    <x v="405"/>
    <x v="0"/>
    <x v="1"/>
    <x v="0"/>
    <x v="0"/>
    <x v="0"/>
    <x v="14"/>
    <x v="1"/>
    <x v="0"/>
    <x v="0"/>
    <x v="0"/>
    <x v="1"/>
    <x v="1"/>
    <x v="0"/>
    <s v=""/>
    <x v="1"/>
    <s v="HOSPITAL II JORGE REATEGUI DELGADO"/>
    <s v=""/>
    <x v="0"/>
    <s v="202411200101C101A97.162SAROGU1M"/>
    <s v="2024-03-20 11:38:26"/>
    <s v="2024-03-23 09:03:12"/>
    <s v="111096"/>
    <x v="9"/>
    <x v="14"/>
    <x v="4"/>
    <x v="1"/>
    <n v="4"/>
    <x v="0"/>
    <x v="5"/>
  </r>
  <r>
    <d v="2024-03-20T00:00:00"/>
    <d v="2024-03-19T00:00:00"/>
    <x v="1"/>
    <x v="5"/>
    <d v="2024-03-16T00:00:00"/>
    <x v="0"/>
    <x v="1"/>
    <x v="0"/>
    <s v="48341172"/>
    <x v="0"/>
    <n v="3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0GULESH1F"/>
    <s v="2024-03-21 09:43:49"/>
    <m/>
    <s v="111368"/>
    <x v="2"/>
    <x v="4"/>
    <x v="4"/>
    <x v="3"/>
    <m/>
    <x v="5"/>
    <x v="2"/>
  </r>
  <r>
    <d v="2024-03-18T00:00:00"/>
    <d v="2024-03-16T00:00:00"/>
    <x v="1"/>
    <x v="11"/>
    <d v="2024-03-11T00:00:00"/>
    <x v="0"/>
    <x v="1"/>
    <x v="0"/>
    <s v="03362034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1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54FEPAAB1M"/>
    <s v="2024-03-21 10:19:46"/>
    <m/>
    <s v="111405"/>
    <x v="4"/>
    <x v="5"/>
    <x v="4"/>
    <x v="6"/>
    <n v="4"/>
    <x v="0"/>
    <x v="4"/>
  </r>
  <r>
    <d v="2024-03-15T00:00:00"/>
    <d v="2024-03-14T00:00:00"/>
    <x v="1"/>
    <x v="11"/>
    <d v="2024-03-10T00:00:00"/>
    <x v="1"/>
    <x v="1"/>
    <x v="0"/>
    <s v="44045023"/>
    <x v="0"/>
    <n v="43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3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411200701C101A97.043MASAMI1F"/>
    <s v="2024-03-21 10:22:30"/>
    <m/>
    <s v="111408"/>
    <x v="0"/>
    <x v="0"/>
    <x v="4"/>
    <x v="5"/>
    <n v="3"/>
    <x v="4"/>
    <x v="0"/>
  </r>
  <r>
    <d v="2024-03-14T00:00:00"/>
    <d v="2024-03-13T00:00:00"/>
    <x v="1"/>
    <x v="11"/>
    <d v="2024-03-11T00:00:00"/>
    <x v="1"/>
    <x v="1"/>
    <x v="0"/>
    <s v="03839436"/>
    <x v="0"/>
    <n v="7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3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70VEDEFL1F"/>
    <s v="2024-03-21 10:27:51"/>
    <m/>
    <s v="111415"/>
    <x v="9"/>
    <x v="15"/>
    <x v="4"/>
    <x v="4"/>
    <n v="4"/>
    <x v="0"/>
    <x v="1"/>
  </r>
  <r>
    <d v="2024-02-29T00:00:00"/>
    <d v="2024-02-29T00:00:00"/>
    <x v="1"/>
    <x v="12"/>
    <d v="2024-02-29T00:00:00"/>
    <x v="1"/>
    <x v="1"/>
    <x v="0"/>
    <s v="78500960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2 BELLAVISTA"/>
    <s v=""/>
    <x v="0"/>
    <s v="20249200802A302A97.09TOPUVA0F"/>
    <s v="2024-03-02 08:25:31"/>
    <m/>
    <s v="104407"/>
    <x v="5"/>
    <x v="8"/>
    <x v="2"/>
    <x v="5"/>
    <n v="2"/>
    <x v="2"/>
    <x v="9"/>
  </r>
  <r>
    <d v="2024-03-02T00:00:00"/>
    <d v="2024-03-01T00:00:00"/>
    <x v="1"/>
    <x v="12"/>
    <d v="2024-02-26T00:00:00"/>
    <x v="0"/>
    <x v="1"/>
    <x v="0"/>
    <s v="16795945"/>
    <x v="0"/>
    <n v="52"/>
    <x v="1"/>
    <x v="1"/>
    <s v="0"/>
    <x v="1"/>
    <x v="30"/>
    <x v="1"/>
    <x v="0"/>
    <x v="7"/>
    <x v="17"/>
    <x v="2"/>
    <x v="3"/>
    <x v="12"/>
    <x v="0"/>
    <x v="1"/>
    <x v="16"/>
    <s v=""/>
    <m/>
    <x v="0"/>
    <x v="0"/>
    <m/>
    <x v="348"/>
    <x v="0"/>
    <x v="5"/>
    <x v="4"/>
    <x v="0"/>
    <x v="0"/>
    <x v="0"/>
    <x v="0"/>
    <x v="0"/>
    <x v="0"/>
    <x v="0"/>
    <x v="0"/>
    <x v="0"/>
    <x v="0"/>
    <s v=""/>
    <x v="2"/>
    <s v="HUANCABAMBA (JESUS GUERRERO CRUZ)"/>
    <s v="NINGUNA"/>
    <x v="0"/>
    <s v="20249200301A201A97.152GRCHEM1M"/>
    <s v="2024-03-02 11:28:03"/>
    <s v="2024-03-25 15:01:41"/>
    <s v="104468"/>
    <x v="4"/>
    <x v="5"/>
    <x v="4"/>
    <x v="0"/>
    <n v="2"/>
    <x v="2"/>
    <x v="0"/>
  </r>
  <r>
    <d v="2024-03-05T00:00:00"/>
    <d v="2024-03-01T00:00:00"/>
    <x v="1"/>
    <x v="12"/>
    <d v="2024-02-26T00:00:00"/>
    <x v="0"/>
    <x v="1"/>
    <x v="0"/>
    <s v="7005939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7QUMOSO1F"/>
    <s v="2024-03-02 12:27:44"/>
    <s v="2024-03-05 19:10:41"/>
    <s v="104487"/>
    <x v="1"/>
    <x v="6"/>
    <x v="4"/>
    <x v="0"/>
    <n v="4"/>
    <x v="0"/>
    <x v="0"/>
  </r>
  <r>
    <d v="2024-03-05T00:00:00"/>
    <d v="2024-03-01T00:00:00"/>
    <x v="1"/>
    <x v="12"/>
    <d v="2024-02-27T00:00:00"/>
    <x v="0"/>
    <x v="1"/>
    <x v="0"/>
    <s v="7795871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4VIMOLI1F"/>
    <s v="2024-03-02 12:52:23"/>
    <s v="2024-03-06 20:25:41"/>
    <s v="104497"/>
    <x v="6"/>
    <x v="9"/>
    <x v="4"/>
    <x v="0"/>
    <n v="5"/>
    <x v="3"/>
    <x v="2"/>
  </r>
  <r>
    <d v="2024-03-05T00:00:00"/>
    <d v="2024-03-01T00:00:00"/>
    <x v="1"/>
    <x v="12"/>
    <d v="2024-02-26T00:00:00"/>
    <x v="0"/>
    <x v="1"/>
    <x v="0"/>
    <s v="7659607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1LAESKA1F"/>
    <s v="2024-03-02 12:57:27"/>
    <s v="2024-03-05 19:11:47"/>
    <s v="104500"/>
    <x v="1"/>
    <x v="1"/>
    <x v="4"/>
    <x v="0"/>
    <n v="4"/>
    <x v="0"/>
    <x v="0"/>
  </r>
  <r>
    <d v="2024-03-02T00:00:00"/>
    <d v="2024-03-01T00:00:00"/>
    <x v="1"/>
    <x v="12"/>
    <d v="2024-02-26T00:00:00"/>
    <x v="0"/>
    <x v="1"/>
    <x v="0"/>
    <s v="47419737"/>
    <x v="0"/>
    <n v="3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2FIANFI10F"/>
    <s v="2024-03-02 13:01:24"/>
    <s v="2024-03-03 14:09:15"/>
    <s v="104505"/>
    <x v="2"/>
    <x v="4"/>
    <x v="4"/>
    <x v="0"/>
    <n v="2"/>
    <x v="2"/>
    <x v="0"/>
  </r>
  <r>
    <d v="2024-03-02T00:00:00"/>
    <d v="2024-02-29T00:00:00"/>
    <x v="1"/>
    <x v="12"/>
    <d v="2024-02-28T00:00:00"/>
    <x v="0"/>
    <x v="1"/>
    <x v="0"/>
    <s v="48920881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32ALRALE1M"/>
    <s v="2024-03-02 13:11:57"/>
    <s v="2024-03-02 15:54:35"/>
    <s v="104516"/>
    <x v="2"/>
    <x v="4"/>
    <x v="2"/>
    <x v="5"/>
    <n v="2"/>
    <x v="2"/>
    <x v="7"/>
  </r>
  <r>
    <d v="2024-02-27T00:00:00"/>
    <d v="2024-02-27T00:00:00"/>
    <x v="1"/>
    <x v="12"/>
    <d v="2024-02-22T00:00:00"/>
    <x v="0"/>
    <x v="1"/>
    <x v="0"/>
    <s v="02827983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60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62000"/>
    <x v="0"/>
    <s v="20248200101A207A97.152OLLLDE1F"/>
    <s v="2024-03-04 16:25:22"/>
    <s v="2024-03-04 18:42:33"/>
    <s v="105005"/>
    <x v="4"/>
    <x v="5"/>
    <x v="2"/>
    <x v="3"/>
    <n v="6"/>
    <x v="3"/>
    <x v="4"/>
  </r>
  <r>
    <d v="2024-03-03T00:00:00"/>
    <d v="2024-03-03T00:00:00"/>
    <x v="1"/>
    <x v="10"/>
    <d v="2024-03-02T00:00:00"/>
    <x v="0"/>
    <x v="1"/>
    <x v="0"/>
    <s v="73114734"/>
    <x v="0"/>
    <n v="22"/>
    <x v="0"/>
    <x v="3"/>
    <s v="16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2CHCHNA1F"/>
    <s v="2024-03-04 17:44:09"/>
    <s v="2024-03-04 17:44:32"/>
    <s v="105010"/>
    <x v="1"/>
    <x v="1"/>
    <x v="4"/>
    <x v="2"/>
    <m/>
    <x v="5"/>
    <x v="7"/>
  </r>
  <r>
    <d v="2024-02-22T00:00:00"/>
    <d v="2024-02-22T00:00:00"/>
    <x v="1"/>
    <x v="3"/>
    <d v="2024-02-21T00:00:00"/>
    <x v="1"/>
    <x v="1"/>
    <x v="0"/>
    <s v="78116300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48200101A207A97.021GAFIMA1M"/>
    <s v="2024-03-04 18:32:30"/>
    <m/>
    <s v="105034"/>
    <x v="1"/>
    <x v="1"/>
    <x v="2"/>
    <x v="5"/>
    <n v="5"/>
    <x v="3"/>
    <x v="7"/>
  </r>
  <r>
    <d v="2024-03-04T00:00:00"/>
    <d v="2024-03-04T00:00:00"/>
    <x v="1"/>
    <x v="10"/>
    <d v="2024-02-29T00:00:00"/>
    <x v="0"/>
    <x v="1"/>
    <x v="0"/>
    <s v="63077638"/>
    <x v="0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1CHZEAL1M"/>
    <s v="2024-03-05 12:29:53"/>
    <m/>
    <s v="105335"/>
    <x v="6"/>
    <x v="9"/>
    <x v="4"/>
    <x v="1"/>
    <m/>
    <x v="5"/>
    <x v="0"/>
  </r>
  <r>
    <d v="2024-03-04T00:00:00"/>
    <d v="2024-03-04T00:00:00"/>
    <x v="1"/>
    <x v="10"/>
    <d v="2024-03-01T00:00:00"/>
    <x v="0"/>
    <x v="1"/>
    <x v="0"/>
    <s v="62359170"/>
    <x v="0"/>
    <n v="14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8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4BAIPAN1F"/>
    <s v="2024-03-06 11:21:36"/>
    <m/>
    <s v="105785"/>
    <x v="6"/>
    <x v="9"/>
    <x v="4"/>
    <x v="1"/>
    <n v="2"/>
    <x v="2"/>
    <x v="2"/>
  </r>
  <r>
    <d v="2024-03-05T00:00:00"/>
    <d v="2024-03-05T00:00:00"/>
    <x v="1"/>
    <x v="10"/>
    <d v="2024-03-01T00:00:00"/>
    <x v="0"/>
    <x v="1"/>
    <x v="0"/>
    <s v="02663767"/>
    <x v="0"/>
    <n v="5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5ANCHRO1F"/>
    <s v="2024-03-06 11:28:24"/>
    <m/>
    <s v="105792"/>
    <x v="4"/>
    <x v="12"/>
    <x v="4"/>
    <x v="3"/>
    <m/>
    <x v="5"/>
    <x v="0"/>
  </r>
  <r>
    <d v="2024-03-06T00:00:00"/>
    <d v="2024-03-06T00:00:00"/>
    <x v="1"/>
    <x v="10"/>
    <d v="2024-03-05T00:00:00"/>
    <x v="1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008ALAMLU1F"/>
    <s v="2024-03-06 11:32:14"/>
    <m/>
    <s v="105794"/>
    <x v="5"/>
    <x v="8"/>
    <x v="4"/>
    <x v="4"/>
    <m/>
    <x v="5"/>
    <x v="7"/>
  </r>
  <r>
    <d v="2024-03-06T00:00:00"/>
    <d v="2024-03-06T00:00:00"/>
    <x v="1"/>
    <x v="10"/>
    <d v="2024-03-01T00:00:00"/>
    <x v="0"/>
    <x v="1"/>
    <x v="0"/>
    <s v="02715152"/>
    <x v="0"/>
    <n v="5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6YOFLMA1F"/>
    <s v="2024-03-06 11:34:44"/>
    <m/>
    <s v="105800"/>
    <x v="4"/>
    <x v="12"/>
    <x v="4"/>
    <x v="4"/>
    <m/>
    <x v="5"/>
    <x v="4"/>
  </r>
  <r>
    <d v="2024-03-06T00:00:00"/>
    <d v="2024-03-06T00:00:00"/>
    <x v="1"/>
    <x v="10"/>
    <d v="2024-03-03T00:00:00"/>
    <x v="0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08ALAMLU1F"/>
    <s v="2024-03-06 12:32:25"/>
    <m/>
    <s v="105844"/>
    <x v="5"/>
    <x v="8"/>
    <x v="4"/>
    <x v="4"/>
    <m/>
    <x v="5"/>
    <x v="2"/>
  </r>
  <r>
    <d v="2024-03-06T00:00:00"/>
    <d v="2024-03-06T00:00:00"/>
    <x v="1"/>
    <x v="10"/>
    <d v="2024-03-03T00:00:00"/>
    <x v="0"/>
    <x v="1"/>
    <x v="0"/>
    <s v="02865112"/>
    <x v="0"/>
    <n v="5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50JUPISA1M"/>
    <s v="2024-03-06 12:34:44"/>
    <m/>
    <s v="105845"/>
    <x v="4"/>
    <x v="5"/>
    <x v="4"/>
    <x v="4"/>
    <m/>
    <x v="5"/>
    <x v="2"/>
  </r>
  <r>
    <d v="2024-03-06T00:00:00"/>
    <d v="2024-03-06T00:00:00"/>
    <x v="1"/>
    <x v="10"/>
    <d v="2024-03-02T00:00:00"/>
    <x v="1"/>
    <x v="1"/>
    <x v="0"/>
    <s v="6163675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5MOSADA1F"/>
    <s v="2024-03-06 12:35:41"/>
    <m/>
    <s v="105850"/>
    <x v="3"/>
    <x v="3"/>
    <x v="4"/>
    <x v="4"/>
    <m/>
    <x v="5"/>
    <x v="0"/>
  </r>
  <r>
    <d v="2024-03-06T00:00:00"/>
    <d v="2024-03-06T00:00:00"/>
    <x v="1"/>
    <x v="10"/>
    <d v="2024-03-01T00:00:00"/>
    <x v="0"/>
    <x v="1"/>
    <x v="0"/>
    <s v="81485219"/>
    <x v="0"/>
    <n v="9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09NUSIAN10F"/>
    <s v="2024-03-06 12:38:45"/>
    <m/>
    <s v="105851"/>
    <x v="5"/>
    <x v="8"/>
    <x v="4"/>
    <x v="4"/>
    <m/>
    <x v="5"/>
    <x v="4"/>
  </r>
  <r>
    <d v="2024-03-05T00:00:00"/>
    <d v="2024-03-05T00:00:00"/>
    <x v="1"/>
    <x v="10"/>
    <d v="2024-02-29T00:00:00"/>
    <x v="0"/>
    <x v="1"/>
    <x v="0"/>
    <s v="80451177"/>
    <x v="0"/>
    <n v="49"/>
    <x v="1"/>
    <x v="1"/>
    <s v="0"/>
    <x v="1"/>
    <x v="13"/>
    <x v="1"/>
    <x v="0"/>
    <x v="1"/>
    <x v="8"/>
    <x v="1"/>
    <x v="0"/>
    <x v="2"/>
    <x v="0"/>
    <x v="1"/>
    <x v="16"/>
    <s v="200101A101"/>
    <s v="HOSPITAL SANTA ROSA DE PIURA"/>
    <x v="123"/>
    <x v="0"/>
    <m/>
    <x v="9"/>
    <x v="0"/>
    <x v="1"/>
    <x v="4"/>
    <x v="0"/>
    <x v="0"/>
    <x v="2"/>
    <x v="0"/>
    <x v="0"/>
    <x v="0"/>
    <x v="0"/>
    <x v="1"/>
    <x v="1"/>
    <x v="0"/>
    <s v=""/>
    <x v="1"/>
    <s v="E.S I-4 SANTA JULIA"/>
    <s v="PLAQUETAS 20000, HEMOGLOBINA 15, HTO 46%"/>
    <x v="0"/>
    <s v="20249200101A207A97.149SICHJU1M"/>
    <s v="2024-03-06 20:11:45"/>
    <s v="2024-03-08 13:00:16"/>
    <s v="106033"/>
    <x v="0"/>
    <x v="7"/>
    <x v="4"/>
    <x v="3"/>
    <m/>
    <x v="5"/>
    <x v="4"/>
  </r>
  <r>
    <d v="2024-03-09T00:00:00"/>
    <d v="2024-03-09T00:00:00"/>
    <x v="1"/>
    <x v="10"/>
    <d v="2024-03-05T00:00:00"/>
    <x v="0"/>
    <x v="1"/>
    <x v="0"/>
    <s v="42681690"/>
    <x v="0"/>
    <n v="39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89000, LEUCOCITOS 3470, HTO 38%"/>
    <x v="0"/>
    <s v="202410200101A207A97.139GAPEMA1F"/>
    <s v="2024-03-10 00:14:22"/>
    <s v="2024-03-12 15:57:57"/>
    <s v="107092"/>
    <x v="2"/>
    <x v="2"/>
    <x v="4"/>
    <x v="6"/>
    <m/>
    <x v="5"/>
    <x v="0"/>
  </r>
  <r>
    <d v="2024-03-09T00:00:00"/>
    <d v="2024-03-09T00:00:00"/>
    <x v="1"/>
    <x v="10"/>
    <d v="2024-03-07T00:00:00"/>
    <x v="0"/>
    <x v="1"/>
    <x v="0"/>
    <s v="48118268"/>
    <x v="0"/>
    <n v="83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3"/>
    <x v="2"/>
    <x v="0"/>
    <x v="0"/>
    <x v="2"/>
    <x v="0"/>
    <x v="0"/>
    <x v="0"/>
    <x v="0"/>
    <x v="1"/>
    <x v="1"/>
    <x v="0"/>
    <s v=""/>
    <x v="1"/>
    <s v="E.S I-4 SANTA JULIA"/>
    <s v=""/>
    <x v="0"/>
    <s v="202410200101A207A97.183HULLSA1F"/>
    <s v="2024-03-10 00:24:12"/>
    <s v="2024-03-12 15:55:19"/>
    <s v="107095"/>
    <x v="9"/>
    <x v="13"/>
    <x v="4"/>
    <x v="6"/>
    <m/>
    <x v="5"/>
    <x v="1"/>
  </r>
  <r>
    <d v="2024-03-12T00:00:00"/>
    <d v="2024-03-12T00:00:00"/>
    <x v="1"/>
    <x v="11"/>
    <d v="2024-03-11T00:00:00"/>
    <x v="0"/>
    <x v="1"/>
    <x v="0"/>
    <s v="40348974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4DEALEL1F"/>
    <s v="2024-03-12 10:56:18"/>
    <m/>
    <s v="107832"/>
    <x v="0"/>
    <x v="0"/>
    <x v="4"/>
    <x v="3"/>
    <m/>
    <x v="5"/>
    <x v="7"/>
  </r>
  <r>
    <d v="2024-03-12T00:00:00"/>
    <d v="2024-03-06T00:00:00"/>
    <x v="1"/>
    <x v="10"/>
    <d v="2024-02-29T00:00:00"/>
    <x v="0"/>
    <x v="1"/>
    <x v="0"/>
    <s v="45478263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8"/>
    <x v="0"/>
    <x v="5"/>
    <x v="4"/>
    <x v="0"/>
    <x v="0"/>
    <x v="0"/>
    <x v="0"/>
    <x v="0"/>
    <x v="0"/>
    <x v="0"/>
    <x v="0"/>
    <x v="0"/>
    <x v="0"/>
    <s v=""/>
    <x v="2"/>
    <s v="HOSP. CHULUCANAS"/>
    <s v="CONTINUA HOSPITALIZADO: PENDIENTE RESULTADO DE 2DA MUESTRA"/>
    <x v="0"/>
    <s v="20249200401A101A97.136CALAAL1M"/>
    <s v="2024-03-12 15:27:23"/>
    <s v="2024-03-13 15:26:14"/>
    <s v="108189"/>
    <x v="2"/>
    <x v="2"/>
    <x v="4"/>
    <x v="4"/>
    <n v="6"/>
    <x v="3"/>
    <x v="5"/>
  </r>
  <r>
    <d v="2024-03-12T00:00:00"/>
    <d v="2024-03-12T00:00:00"/>
    <x v="1"/>
    <x v="11"/>
    <d v="2024-03-07T00:00:00"/>
    <x v="0"/>
    <x v="1"/>
    <x v="0"/>
    <s v="71236505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0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61000"/>
    <x v="0"/>
    <s v="202410200101A207A97.121OTROVI1M"/>
    <s v="2024-03-12 15:31:26"/>
    <s v="2024-03-18 17:21:52"/>
    <s v="108193"/>
    <x v="1"/>
    <x v="1"/>
    <x v="4"/>
    <x v="3"/>
    <n v="4"/>
    <x v="0"/>
    <x v="4"/>
  </r>
  <r>
    <d v="2024-03-15T00:00:00"/>
    <d v="2024-03-12T00:00:00"/>
    <x v="1"/>
    <x v="11"/>
    <d v="2024-03-05T00:00:00"/>
    <x v="0"/>
    <x v="1"/>
    <x v="0"/>
    <s v="03505887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3"/>
    <x v="0"/>
    <x v="0"/>
    <x v="2"/>
    <x v="0"/>
    <x v="0"/>
    <x v="0"/>
    <x v="0"/>
    <x v="1"/>
    <x v="1"/>
    <x v="0"/>
    <s v=""/>
    <x v="0"/>
    <s v="HOSPITAL LAS MERCEDES-PAITA"/>
    <s v=""/>
    <x v="0"/>
    <s v="202410200501A101A97.151RUGAIR1M"/>
    <s v="2024-03-12 15:42:06"/>
    <s v="2024-03-15 10:56:20"/>
    <s v="108199"/>
    <x v="4"/>
    <x v="5"/>
    <x v="4"/>
    <x v="3"/>
    <m/>
    <x v="5"/>
    <x v="3"/>
  </r>
  <r>
    <d v="2024-03-11T00:00:00"/>
    <d v="2024-03-11T00:00:00"/>
    <x v="1"/>
    <x v="11"/>
    <d v="2024-03-03T00:00:00"/>
    <x v="1"/>
    <x v="1"/>
    <x v="0"/>
    <s v="73875639"/>
    <x v="0"/>
    <n v="19"/>
    <x v="0"/>
    <x v="0"/>
    <s v="0"/>
    <x v="0"/>
    <x v="13"/>
    <x v="1"/>
    <x v="0"/>
    <x v="1"/>
    <x v="8"/>
    <x v="1"/>
    <x v="0"/>
    <x v="2"/>
    <x v="0"/>
    <x v="1"/>
    <x v="21"/>
    <s v=""/>
    <m/>
    <x v="0"/>
    <x v="0"/>
    <m/>
    <x v="420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88000"/>
    <x v="0"/>
    <s v="202410200101A207A97.019BAGAKA1F"/>
    <s v="2024-03-12 16:38:32"/>
    <s v="2024-03-18 17:20:52"/>
    <s v="108241"/>
    <x v="3"/>
    <x v="3"/>
    <x v="4"/>
    <x v="1"/>
    <n v="5"/>
    <x v="3"/>
    <x v="8"/>
  </r>
  <r>
    <d v="2024-03-14T00:00:00"/>
    <d v="2024-03-14T00:00:00"/>
    <x v="1"/>
    <x v="11"/>
    <d v="2024-03-07T00:00:00"/>
    <x v="12"/>
    <x v="1"/>
    <x v="0"/>
    <s v="76571091"/>
    <x v="0"/>
    <n v="29"/>
    <x v="0"/>
    <x v="3"/>
    <s v="23"/>
    <x v="0"/>
    <x v="7"/>
    <x v="1"/>
    <x v="0"/>
    <x v="4"/>
    <x v="5"/>
    <x v="1"/>
    <x v="1"/>
    <x v="4"/>
    <x v="0"/>
    <x v="5"/>
    <x v="17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29PACHLE10F"/>
    <s v="2024-03-15 16:51:27"/>
    <m/>
    <s v="109495"/>
    <x v="1"/>
    <x v="6"/>
    <x v="4"/>
    <x v="5"/>
    <m/>
    <x v="5"/>
    <x v="3"/>
  </r>
  <r>
    <d v="2024-03-14T00:00:00"/>
    <d v="2024-03-14T00:00:00"/>
    <x v="1"/>
    <x v="11"/>
    <d v="2024-03-14T00:00:00"/>
    <x v="0"/>
    <x v="1"/>
    <x v="0"/>
    <s v="78627438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1200803A201A97.109LACAMI1F"/>
    <s v="2024-03-15 16:52:23"/>
    <m/>
    <s v="109497"/>
    <x v="5"/>
    <x v="8"/>
    <x v="4"/>
    <x v="5"/>
    <m/>
    <x v="5"/>
    <x v="9"/>
  </r>
  <r>
    <d v="2024-03-20T00:00:00"/>
    <d v="2024-03-14T00:00:00"/>
    <x v="1"/>
    <x v="11"/>
    <d v="2024-03-12T00:00:00"/>
    <x v="0"/>
    <x v="1"/>
    <x v="0"/>
    <s v="711001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15"/>
    <x v="0"/>
    <x v="1"/>
    <x v="0"/>
    <x v="0"/>
    <x v="1"/>
    <x v="1"/>
    <x v="0"/>
    <s v=""/>
    <x v="0"/>
    <s v="HOSPITAL LAS MERCEDES-PAITA"/>
    <s v=""/>
    <x v="0"/>
    <s v="202411200501A101A97.130PALIRO1F"/>
    <s v="2024-03-16 15:34:30"/>
    <s v="2024-03-20 16:10:10"/>
    <s v="109790"/>
    <x v="2"/>
    <x v="4"/>
    <x v="4"/>
    <x v="5"/>
    <m/>
    <x v="5"/>
    <x v="1"/>
  </r>
  <r>
    <d v="2024-02-22T00:00:00"/>
    <d v="2024-02-22T00:00:00"/>
    <x v="1"/>
    <x v="3"/>
    <d v="2024-02-22T00:00:00"/>
    <x v="0"/>
    <x v="1"/>
    <x v="0"/>
    <s v="74736907"/>
    <x v="0"/>
    <n v="27"/>
    <x v="0"/>
    <x v="0"/>
    <s v="0"/>
    <x v="1"/>
    <x v="4"/>
    <x v="1"/>
    <x v="0"/>
    <x v="2"/>
    <x v="2"/>
    <x v="0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0"/>
    <s v=""/>
    <x v="0"/>
    <s v="HOSP. APOYO II SULLANA"/>
    <s v=""/>
    <x v="0"/>
    <s v="20248200601A101A97.127GAMIJH1F"/>
    <s v="2024-03-19 17:37:35"/>
    <s v="2024-03-19 17:38:14"/>
    <s v="110866"/>
    <x v="1"/>
    <x v="6"/>
    <x v="2"/>
    <x v="5"/>
    <n v="2"/>
    <x v="2"/>
    <x v="9"/>
  </r>
  <r>
    <d v="2024-03-24T00:00:00"/>
    <d v="2024-03-19T00:00:00"/>
    <x v="1"/>
    <x v="5"/>
    <d v="2024-03-15T00:00:00"/>
    <x v="0"/>
    <x v="1"/>
    <x v="0"/>
    <s v="03483414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55CHCHRO1F"/>
    <s v="2024-03-20 19:11:47"/>
    <s v="2024-03-24 10:02:26"/>
    <s v="111280"/>
    <x v="4"/>
    <x v="12"/>
    <x v="4"/>
    <x v="3"/>
    <m/>
    <x v="5"/>
    <x v="0"/>
  </r>
  <r>
    <d v="2024-03-23T00:00:00"/>
    <d v="2024-03-20T00:00:00"/>
    <x v="1"/>
    <x v="5"/>
    <d v="2024-03-14T00:00:00"/>
    <x v="0"/>
    <x v="1"/>
    <x v="0"/>
    <s v="74051432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30RICOKE1M"/>
    <s v="2024-03-21 15:33:29"/>
    <s v="2024-03-24 09:33:50"/>
    <s v="111610"/>
    <x v="2"/>
    <x v="4"/>
    <x v="4"/>
    <x v="4"/>
    <n v="3"/>
    <x v="4"/>
    <x v="5"/>
  </r>
  <r>
    <d v="2024-03-21T00:00:00"/>
    <d v="2024-03-21T00:00:00"/>
    <x v="1"/>
    <x v="5"/>
    <d v="2024-03-14T00:00:00"/>
    <x v="0"/>
    <x v="1"/>
    <x v="0"/>
    <s v="72947472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1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11200101A207A97.121VIMIRO1M"/>
    <s v="2024-03-21 22:27:52"/>
    <s v="2024-03-23 15:46:48"/>
    <s v="111699"/>
    <x v="1"/>
    <x v="1"/>
    <x v="4"/>
    <x v="5"/>
    <n v="2"/>
    <x v="2"/>
    <x v="3"/>
  </r>
  <r>
    <d v="2024-03-21T00:00:00"/>
    <d v="2024-03-20T00:00:00"/>
    <x v="1"/>
    <x v="5"/>
    <d v="2024-03-16T00:00:00"/>
    <x v="0"/>
    <x v="1"/>
    <x v="0"/>
    <s v="02872753"/>
    <x v="0"/>
    <n v="4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1"/>
    <x v="0"/>
    <x v="5"/>
    <x v="0"/>
    <x v="0"/>
    <x v="0"/>
    <x v="0"/>
    <x v="0"/>
    <x v="0"/>
    <x v="0"/>
    <x v="0"/>
    <x v="0"/>
    <x v="0"/>
    <x v="0"/>
    <s v=""/>
    <x v="1"/>
    <s v="E.S I-4 SANTA JULIA"/>
    <s v="LEUCOCITOS 9560 PLAQUETAS 128000"/>
    <x v="0"/>
    <s v="202411200101A207A97.147PASASO1F"/>
    <s v="2024-03-21 22:29:29"/>
    <s v="2024-03-23 15:46:04"/>
    <s v="111700"/>
    <x v="0"/>
    <x v="7"/>
    <x v="4"/>
    <x v="4"/>
    <n v="3"/>
    <x v="4"/>
    <x v="0"/>
  </r>
  <r>
    <d v="2024-03-07T00:00:00"/>
    <d v="2024-03-03T00:00:00"/>
    <x v="1"/>
    <x v="10"/>
    <d v="2024-02-27T00:00:00"/>
    <x v="0"/>
    <x v="1"/>
    <x v="0"/>
    <s v="02697863"/>
    <x v="0"/>
    <n v="64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384"/>
    <x v="0"/>
    <x v="5"/>
    <x v="5"/>
    <x v="0"/>
    <x v="0"/>
    <x v="5"/>
    <x v="1"/>
    <x v="0"/>
    <x v="0"/>
    <x v="0"/>
    <x v="0"/>
    <x v="1"/>
    <x v="0"/>
    <s v=""/>
    <x v="1"/>
    <s v="AUNA CLINICA MIRAFLORES"/>
    <s v=""/>
    <x v="0"/>
    <s v="20249200104X201A97.164VAALDI0M"/>
    <s v="2024-03-07 16:59:48"/>
    <m/>
    <s v="106310"/>
    <x v="9"/>
    <x v="14"/>
    <x v="4"/>
    <x v="2"/>
    <n v="3"/>
    <x v="4"/>
    <x v="4"/>
  </r>
  <r>
    <d v="2024-03-07T00:00:00"/>
    <d v="2024-03-04T00:00:00"/>
    <x v="1"/>
    <x v="10"/>
    <d v="2024-03-01T00:00:00"/>
    <x v="0"/>
    <x v="1"/>
    <x v="0"/>
    <s v="76340082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397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49200104X201A97.126CAMEWE0F"/>
    <s v="2024-03-07 17:06:49"/>
    <m/>
    <s v="106327"/>
    <x v="1"/>
    <x v="6"/>
    <x v="4"/>
    <x v="1"/>
    <n v="3"/>
    <x v="4"/>
    <x v="2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s v="2024-03-01 10:29:46"/>
    <s v="99766"/>
    <x v="1"/>
    <x v="1"/>
    <x v="2"/>
    <x v="6"/>
    <n v="12"/>
    <x v="6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s v="2024-02-28 13:13:06"/>
    <s v="100940"/>
    <x v="8"/>
    <x v="10"/>
    <x v="2"/>
    <x v="3"/>
    <n v="2"/>
    <x v="2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74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3-11 13:14:41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35"/>
    <x v="0"/>
    <x v="5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3-12 12:21:40"/>
    <s v="97533"/>
    <x v="3"/>
    <x v="3"/>
    <x v="2"/>
    <x v="2"/>
    <n v="18"/>
    <x v="6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9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m/>
    <s v="99394"/>
    <x v="2"/>
    <x v="2"/>
    <x v="2"/>
    <x v="4"/>
    <m/>
    <x v="5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3-11 12:44:52"/>
    <s v="99251"/>
    <x v="9"/>
    <x v="13"/>
    <x v="2"/>
    <x v="0"/>
    <n v="15"/>
    <x v="6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5"/>
    <x v="4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s v="2024-03-11 15:39:03"/>
    <s v="101407"/>
    <x v="1"/>
    <x v="1"/>
    <x v="2"/>
    <x v="4"/>
    <n v="10"/>
    <x v="3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25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s v="2024-03-03 15:55:41"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6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3"/>
    <x v="3"/>
    <x v="2"/>
    <x v="3"/>
    <m/>
    <x v="5"/>
    <x v="1"/>
  </r>
  <r>
    <d v="2024-02-14T00:00:00"/>
    <d v="2024-02-13T00:00:00"/>
    <x v="1"/>
    <x v="9"/>
    <d v="2024-02-11T00:00:00"/>
    <x v="0"/>
    <x v="2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3-05 10:09:41"/>
    <s v="99099"/>
    <x v="3"/>
    <x v="3"/>
    <x v="2"/>
    <x v="3"/>
    <n v="1"/>
    <x v="1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s v="2024-03-05 11:32:45"/>
    <s v="101044"/>
    <x v="3"/>
    <x v="3"/>
    <x v="2"/>
    <x v="3"/>
    <n v="0"/>
    <x v="7"/>
    <x v="1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27"/>
    <x v="0"/>
    <m/>
    <x v="9"/>
    <x v="2"/>
    <x v="5"/>
    <x v="0"/>
    <x v="0"/>
    <x v="0"/>
    <x v="22"/>
    <x v="1"/>
    <x v="1"/>
    <x v="0"/>
    <x v="0"/>
    <x v="1"/>
    <x v="1"/>
    <x v="2"/>
    <s v="UVI ADULTOS"/>
    <x v="2"/>
    <s v="HOSP. CHULUCANAS"/>
    <s v=""/>
    <x v="0"/>
    <s v="20248200401A101A97.075VIDETE1F"/>
    <s v="2024-02-27 17:48:42"/>
    <s v="2024-03-12 17:17:51"/>
    <s v="102991"/>
    <x v="9"/>
    <x v="13"/>
    <x v="2"/>
    <x v="2"/>
    <m/>
    <x v="5"/>
    <x v="2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28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4-02-14T00:00:00"/>
    <d v="2024-02-14T00:00:00"/>
    <x v="1"/>
    <x v="9"/>
    <d v="2024-02-13T00:00:00"/>
    <x v="5"/>
    <x v="2"/>
    <x v="0"/>
    <s v="03505856"/>
    <x v="0"/>
    <n v="67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14T00:00:00"/>
    <x v="9"/>
    <x v="0"/>
    <x v="0"/>
    <x v="2"/>
    <x v="1"/>
    <x v="0"/>
    <x v="5"/>
    <x v="1"/>
    <x v="0"/>
    <x v="0"/>
    <x v="0"/>
    <x v="0"/>
    <x v="1"/>
    <x v="0"/>
    <s v=""/>
    <x v="0"/>
    <s v="HOSPITAL LAS MERCEDES-PAITA"/>
    <s v=""/>
    <x v="0"/>
    <s v="20247200501A101A97.167CHRUMA1M"/>
    <s v="2024-03-08 16:45:36"/>
    <m/>
    <s v="106801"/>
    <x v="9"/>
    <x v="11"/>
    <x v="2"/>
    <x v="4"/>
    <m/>
    <x v="5"/>
    <x v="7"/>
  </r>
  <r>
    <d v="2024-03-20T00:00:00"/>
    <d v="2024-03-20T00:00:00"/>
    <x v="1"/>
    <x v="5"/>
    <d v="2024-03-18T00:00:00"/>
    <x v="5"/>
    <x v="2"/>
    <x v="0"/>
    <s v="02723307"/>
    <x v="0"/>
    <n v="59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129"/>
    <x v="0"/>
    <m/>
    <x v="9"/>
    <x v="1"/>
    <x v="1"/>
    <x v="0"/>
    <x v="0"/>
    <x v="0"/>
    <x v="17"/>
    <x v="1"/>
    <x v="0"/>
    <x v="1"/>
    <x v="0"/>
    <x v="0"/>
    <x v="1"/>
    <x v="0"/>
    <s v=""/>
    <x v="1"/>
    <s v="E.S I-3 BERNAL"/>
    <s v="PACIENTE EN MAL ESTADO GENERAL "/>
    <x v="0"/>
    <s v="202412200803A201A97.259MABATE10M"/>
    <s v="2024-03-21 09:14:54"/>
    <m/>
    <s v="111352"/>
    <x v="4"/>
    <x v="12"/>
    <x v="4"/>
    <x v="4"/>
    <m/>
    <x v="5"/>
    <x v="1"/>
  </r>
  <r>
    <d v="2024-02-10T00:00:00"/>
    <d v="2024-02-10T00:00:00"/>
    <x v="1"/>
    <x v="16"/>
    <d v="2024-02-07T00:00:00"/>
    <x v="5"/>
    <x v="3"/>
    <x v="19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2-10T00:00:00"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8"/>
    <x v="10"/>
    <x v="2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70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78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0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20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  <r>
    <d v="2024-02-27T00:00:00"/>
    <d v="2024-02-27T00:00:00"/>
    <x v="1"/>
    <x v="12"/>
    <d v="2024-02-23T00:00:00"/>
    <x v="1"/>
    <x v="3"/>
    <x v="21"/>
    <s v="02708326"/>
    <x v="0"/>
    <n v="56"/>
    <x v="0"/>
    <x v="0"/>
    <s v="0"/>
    <x v="0"/>
    <x v="22"/>
    <x v="1"/>
    <x v="0"/>
    <x v="1"/>
    <x v="9"/>
    <x v="1"/>
    <x v="0"/>
    <x v="8"/>
    <x v="0"/>
    <x v="1"/>
    <x v="28"/>
    <s v=""/>
    <m/>
    <x v="0"/>
    <x v="0"/>
    <m/>
    <x v="378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MEDICO CIRUJANO RUBEN NAVARRO ABAD "/>
    <x v="0"/>
    <s v="20248200104A201A97.056ELYAMA1F"/>
    <s v="2024-02-28 13:13:20"/>
    <m/>
    <s v="103407"/>
    <x v="4"/>
    <x v="12"/>
    <x v="2"/>
    <x v="3"/>
    <n v="1"/>
    <x v="1"/>
    <x v="0"/>
  </r>
  <r>
    <d v="2024-03-04T00:00:00"/>
    <d v="2024-02-29T00:00:00"/>
    <x v="1"/>
    <x v="12"/>
    <d v="2024-02-25T00:00:00"/>
    <x v="0"/>
    <x v="0"/>
    <x v="0"/>
    <s v="7955701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9200501C101A97.008MOCHLU1F"/>
    <s v="2024-03-04 08:56:56"/>
    <m/>
    <s v="104640"/>
    <x v="5"/>
    <x v="8"/>
    <x v="2"/>
    <x v="5"/>
    <n v="1"/>
    <x v="1"/>
    <x v="0"/>
  </r>
  <r>
    <d v="2024-03-11T00:00:00"/>
    <d v="2024-03-07T00:00:00"/>
    <x v="1"/>
    <x v="10"/>
    <d v="2024-03-03T00:00:00"/>
    <x v="0"/>
    <x v="0"/>
    <x v="0"/>
    <s v="78654576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0200501C101A97.109VAREKA1M"/>
    <s v="2024-03-08 15:25:03"/>
    <s v="2024-03-11 14:12:57"/>
    <s v="106770"/>
    <x v="5"/>
    <x v="8"/>
    <x v="4"/>
    <x v="5"/>
    <n v="2"/>
    <x v="2"/>
    <x v="0"/>
  </r>
  <r>
    <d v="2024-03-11T00:00:00"/>
    <d v="2024-03-07T00:00:00"/>
    <x v="1"/>
    <x v="10"/>
    <d v="2024-03-03T00:00:00"/>
    <x v="0"/>
    <x v="0"/>
    <x v="0"/>
    <s v="7811830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0CHSIST1F"/>
    <s v="2024-03-08 12:51:13"/>
    <s v="2024-03-11 18:38:10"/>
    <s v="106702"/>
    <x v="6"/>
    <x v="9"/>
    <x v="4"/>
    <x v="5"/>
    <n v="4"/>
    <x v="0"/>
    <x v="0"/>
  </r>
  <r>
    <d v="2024-03-09T00:00:00"/>
    <d v="2024-03-08T00:00:00"/>
    <x v="1"/>
    <x v="10"/>
    <d v="2024-03-04T00:00:00"/>
    <x v="1"/>
    <x v="0"/>
    <x v="0"/>
    <s v="93391518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02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10200601A101A97.09MOPAEY1M"/>
    <s v="2024-03-09 10:39:46"/>
    <s v="2024-03-11 08:46:04"/>
    <s v="106906"/>
    <x v="8"/>
    <x v="10"/>
    <x v="4"/>
    <x v="0"/>
    <n v="1"/>
    <x v="1"/>
    <x v="0"/>
  </r>
  <r>
    <d v="2024-03-11T00:00:00"/>
    <d v="2024-03-06T00:00:00"/>
    <x v="1"/>
    <x v="10"/>
    <d v="2024-03-04T00:00:00"/>
    <x v="0"/>
    <x v="0"/>
    <x v="0"/>
    <s v="92114134"/>
    <x v="0"/>
    <n v="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0200401A101A97.103SASIEM1F"/>
    <s v="2024-03-12 09:04:27"/>
    <m/>
    <s v="107733"/>
    <x v="7"/>
    <x v="10"/>
    <x v="4"/>
    <x v="4"/>
    <n v="5"/>
    <x v="3"/>
    <x v="1"/>
  </r>
  <r>
    <d v="2024-02-16T00:00:00"/>
    <d v="2024-02-16T00:00:00"/>
    <x v="1"/>
    <x v="9"/>
    <d v="2024-02-13T00:00:00"/>
    <x v="1"/>
    <x v="0"/>
    <x v="0"/>
    <s v="91732598"/>
    <x v="0"/>
    <n v="4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6"/>
    <x v="2"/>
    <x v="1"/>
    <x v="0"/>
    <x v="0"/>
    <x v="0"/>
    <x v="0"/>
    <x v="0"/>
    <x v="0"/>
    <x v="0"/>
    <x v="0"/>
    <x v="0"/>
    <x v="0"/>
    <x v="5"/>
    <s v=""/>
    <x v="0"/>
    <s v="C.S. IGNACIO ESCUDERO"/>
    <s v="PACIENTE CON PRUEBA REALIZADA EN IGNACIO ESCUDERO"/>
    <x v="0"/>
    <s v="20247200603A201A97.004LUSOLU1F"/>
    <s v="2024-03-19 17:32:33"/>
    <s v="2024-03-19 17:33:07"/>
    <s v="110858"/>
    <x v="7"/>
    <x v="10"/>
    <x v="2"/>
    <x v="0"/>
    <n v="3"/>
    <x v="4"/>
    <x v="2"/>
  </r>
  <r>
    <d v="2024-03-19T00:00:00"/>
    <d v="2024-03-19T00:00:00"/>
    <x v="1"/>
    <x v="5"/>
    <d v="2024-03-17T00:00:00"/>
    <x v="1"/>
    <x v="0"/>
    <x v="0"/>
    <s v="81992366"/>
    <x v="1"/>
    <n v="7"/>
    <x v="0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4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07VIJUKH1F"/>
    <s v="2024-03-20 11:57:15"/>
    <s v="2024-03-22 07:25:23"/>
    <s v="111118"/>
    <x v="8"/>
    <x v="10"/>
    <x v="4"/>
    <x v="3"/>
    <n v="2"/>
    <x v="2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01"/>
    <m/>
    <s v="105114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15"/>
    <m/>
    <s v="105117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2009689"/>
    <x v="0"/>
    <n v="1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5QUVASA1F"/>
    <s v="2024-03-05 06:36:21"/>
    <m/>
    <s v="105123"/>
    <x v="3"/>
    <x v="3"/>
    <x v="2"/>
    <x v="4"/>
    <n v="2"/>
    <x v="2"/>
    <x v="1"/>
  </r>
  <r>
    <d v="2024-03-03T00:00:00"/>
    <d v="2024-03-03T00:00:00"/>
    <x v="1"/>
    <x v="10"/>
    <d v="2024-03-03T00:00:00"/>
    <x v="0"/>
    <x v="0"/>
    <x v="0"/>
    <s v="62377941"/>
    <x v="0"/>
    <n v="1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3RUJAAN1M"/>
    <s v="2024-03-05 10:19:09"/>
    <s v="2024-03-05 10:28:17"/>
    <s v="105203"/>
    <x v="6"/>
    <x v="9"/>
    <x v="4"/>
    <x v="2"/>
    <n v="1"/>
    <x v="1"/>
    <x v="9"/>
  </r>
  <r>
    <d v="2024-03-04T00:00:00"/>
    <d v="2024-03-04T00:00:00"/>
    <x v="1"/>
    <x v="10"/>
    <d v="2024-03-02T00:00:00"/>
    <x v="0"/>
    <x v="0"/>
    <x v="0"/>
    <s v="43118149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8CHAYDI1F"/>
    <s v="2024-03-06 10:35:46"/>
    <m/>
    <s v="105727"/>
    <x v="2"/>
    <x v="2"/>
    <x v="4"/>
    <x v="1"/>
    <n v="1"/>
    <x v="1"/>
    <x v="1"/>
  </r>
  <r>
    <d v="2024-03-05T00:00:00"/>
    <d v="2024-03-05T00:00:00"/>
    <x v="1"/>
    <x v="10"/>
    <d v="2024-03-03T00:00:00"/>
    <x v="0"/>
    <x v="0"/>
    <x v="0"/>
    <s v="62937327"/>
    <x v="0"/>
    <n v="1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2COQUGE1F"/>
    <s v="2024-03-06 10:40:38"/>
    <m/>
    <s v="105740"/>
    <x v="6"/>
    <x v="9"/>
    <x v="4"/>
    <x v="3"/>
    <n v="0"/>
    <x v="7"/>
    <x v="1"/>
  </r>
  <r>
    <d v="2024-03-05T00:00:00"/>
    <d v="2024-03-05T00:00:00"/>
    <x v="1"/>
    <x v="10"/>
    <d v="2024-03-02T00:00:00"/>
    <x v="0"/>
    <x v="0"/>
    <x v="0"/>
    <s v="92905584"/>
    <x v="0"/>
    <n v="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101CAHEJE1M"/>
    <s v="2024-03-06 10:45:15"/>
    <m/>
    <s v="105746"/>
    <x v="7"/>
    <x v="10"/>
    <x v="4"/>
    <x v="3"/>
    <n v="0"/>
    <x v="7"/>
    <x v="2"/>
  </r>
  <r>
    <d v="2024-03-12T00:00:00"/>
    <d v="2024-03-12T00:00:00"/>
    <x v="1"/>
    <x v="11"/>
    <d v="2024-03-10T00:00:00"/>
    <x v="1"/>
    <x v="0"/>
    <x v="0"/>
    <s v="03600189"/>
    <x v="0"/>
    <n v="66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9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1200601A101A97.066CACAJO1M"/>
    <s v="2024-03-12 07:17:40"/>
    <s v="2024-03-20 13:53:33"/>
    <s v="107702"/>
    <x v="9"/>
    <x v="11"/>
    <x v="4"/>
    <x v="3"/>
    <n v="7"/>
    <x v="3"/>
    <x v="1"/>
  </r>
  <r>
    <d v="2024-03-12T00:00:00"/>
    <d v="2024-03-12T00:00:00"/>
    <x v="1"/>
    <x v="11"/>
    <d v="2024-03-06T00:00:00"/>
    <x v="1"/>
    <x v="0"/>
    <x v="0"/>
    <s v="03886836"/>
    <x v="0"/>
    <n v="5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1"/>
    <x v="0"/>
    <x v="5"/>
    <x v="0"/>
    <x v="0"/>
    <x v="0"/>
    <x v="3"/>
    <x v="0"/>
    <x v="0"/>
    <x v="0"/>
    <x v="1"/>
    <x v="0"/>
    <x v="1"/>
    <x v="3"/>
    <s v=""/>
    <x v="0"/>
    <s v="HOSP. APOYO II SULLANA"/>
    <s v=""/>
    <x v="0"/>
    <s v="202410200601A101A97.053BASEJO1M"/>
    <s v="2024-03-12 12:00:23"/>
    <s v="2024-03-15 13:19:24"/>
    <s v="107945"/>
    <x v="4"/>
    <x v="5"/>
    <x v="4"/>
    <x v="3"/>
    <n v="2"/>
    <x v="2"/>
    <x v="5"/>
  </r>
  <r>
    <d v="2024-03-12T00:00:00"/>
    <d v="2024-03-12T00:00:00"/>
    <x v="1"/>
    <x v="11"/>
    <d v="2024-03-02T00:00:00"/>
    <x v="1"/>
    <x v="0"/>
    <x v="0"/>
    <s v="92993166"/>
    <x v="0"/>
    <n v="1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420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49200601A101A97.001ATPADA1F"/>
    <s v="2024-03-12 18:54:51"/>
    <s v="2024-03-18 07:39:57"/>
    <s v="108322"/>
    <x v="7"/>
    <x v="10"/>
    <x v="4"/>
    <x v="3"/>
    <n v="4"/>
    <x v="0"/>
    <x v="11"/>
  </r>
  <r>
    <d v="2024-03-04T00:00:00"/>
    <d v="2024-03-04T00:00:00"/>
    <x v="1"/>
    <x v="10"/>
    <d v="2024-03-03T00:00:00"/>
    <x v="1"/>
    <x v="0"/>
    <x v="0"/>
    <s v="72906853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4"/>
    <x v="0"/>
    <x v="0"/>
    <x v="2"/>
    <x v="0"/>
    <x v="0"/>
    <x v="2"/>
    <x v="0"/>
    <x v="0"/>
    <x v="0"/>
    <x v="0"/>
    <x v="1"/>
    <x v="1"/>
    <x v="3"/>
    <s v=""/>
    <x v="2"/>
    <s v="SALITRAL"/>
    <s v="PACIENTE HOSP.: DX  COLICO RENAL, ITU, ARTRITIS REUMATOIDEA"/>
    <x v="0"/>
    <s v="202410200406A201A97.031ALTOME10F"/>
    <s v="2024-03-18 19:14:14"/>
    <m/>
    <s v="110414"/>
    <x v="2"/>
    <x v="4"/>
    <x v="4"/>
    <x v="1"/>
    <n v="2"/>
    <x v="2"/>
    <x v="7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4"/>
    <x v="1"/>
    <x v="0"/>
    <x v="2"/>
    <x v="2"/>
    <x v="0"/>
    <x v="0"/>
    <x v="2"/>
    <x v="0"/>
    <x v="0"/>
    <x v="0"/>
    <s v=""/>
    <m/>
    <x v="0"/>
    <x v="0"/>
    <m/>
    <x v="333"/>
    <x v="1"/>
    <x v="1"/>
    <x v="0"/>
    <x v="0"/>
    <x v="0"/>
    <x v="0"/>
    <x v="0"/>
    <x v="0"/>
    <x v="0"/>
    <x v="0"/>
    <x v="0"/>
    <x v="0"/>
    <x v="3"/>
    <s v=""/>
    <x v="0"/>
    <s v="HOSPITAL LAS MERCEDES-PAITA"/>
    <s v="PACIENTE REFERIDO DE HOSPITAL LAS MERCEDES. "/>
    <x v="0"/>
    <s v="20246200501A101A97.028PILUJU1F"/>
    <s v="2024-03-19 17:17:34"/>
    <s v="2024-03-19 17:17:57"/>
    <s v="110844"/>
    <x v="1"/>
    <x v="6"/>
    <x v="2"/>
    <x v="6"/>
    <n v="5"/>
    <x v="3"/>
    <x v="9"/>
  </r>
  <r>
    <d v="2024-02-09T00:00:00"/>
    <d v="2024-02-09T00:00:00"/>
    <x v="1"/>
    <x v="16"/>
    <d v="2024-02-09T00:00:00"/>
    <x v="0"/>
    <x v="0"/>
    <x v="0"/>
    <s v="60913325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4"/>
    <x v="2"/>
    <x v="1"/>
    <x v="0"/>
    <x v="0"/>
    <x v="0"/>
    <x v="0"/>
    <x v="0"/>
    <x v="0"/>
    <x v="0"/>
    <x v="0"/>
    <x v="0"/>
    <x v="0"/>
    <x v="3"/>
    <s v=""/>
    <x v="0"/>
    <s v="C.S. VILLA PRIMAVERA"/>
    <s v="PACIENTE VIENE CON PRUEBA REALIZADA EN VILLA PRIMAVERA "/>
    <x v="0"/>
    <s v="20246200601A202A97.020PEATES1F"/>
    <s v="2024-03-19 17:23:49"/>
    <s v="2024-03-20 14:07:05"/>
    <s v="110850"/>
    <x v="1"/>
    <x v="1"/>
    <x v="2"/>
    <x v="0"/>
    <n v="5"/>
    <x v="3"/>
    <x v="9"/>
  </r>
  <r>
    <d v="2024-02-26T00:00:00"/>
    <d v="2024-02-26T00:00:00"/>
    <x v="1"/>
    <x v="12"/>
    <d v="2024-02-25T00:00:00"/>
    <x v="1"/>
    <x v="0"/>
    <x v="0"/>
    <s v="61436382"/>
    <x v="0"/>
    <n v="1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015ALOLER1M"/>
    <s v="2024-03-19 17:28:02"/>
    <s v="2024-03-19 17:28:36"/>
    <s v="110853"/>
    <x v="3"/>
    <x v="3"/>
    <x v="2"/>
    <x v="1"/>
    <n v="2"/>
    <x v="2"/>
    <x v="7"/>
  </r>
  <r>
    <d v="2024-03-04T00:00:00"/>
    <d v="2024-03-03T00:00:00"/>
    <x v="1"/>
    <x v="10"/>
    <d v="2024-03-02T00:00:00"/>
    <x v="0"/>
    <x v="0"/>
    <x v="0"/>
    <s v="45895085"/>
    <x v="0"/>
    <n v="39"/>
    <x v="0"/>
    <x v="3"/>
    <s v="28"/>
    <x v="1"/>
    <x v="11"/>
    <x v="2"/>
    <x v="0"/>
    <x v="1"/>
    <x v="8"/>
    <x v="1"/>
    <x v="0"/>
    <x v="2"/>
    <x v="0"/>
    <x v="1"/>
    <x v="16"/>
    <s v=""/>
    <m/>
    <x v="0"/>
    <x v="0"/>
    <m/>
    <x v="40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39PACOMA0F"/>
    <s v="2024-03-04 10:59:41"/>
    <s v="2024-03-23 11:09:17"/>
    <s v="104816"/>
    <x v="2"/>
    <x v="2"/>
    <x v="4"/>
    <x v="2"/>
    <n v="18"/>
    <x v="6"/>
    <x v="7"/>
  </r>
  <r>
    <d v="2024-03-20T00:00:00"/>
    <d v="2024-03-16T00:00:00"/>
    <x v="1"/>
    <x v="11"/>
    <d v="2024-03-14T00:00:00"/>
    <x v="0"/>
    <x v="0"/>
    <x v="0"/>
    <s v="02869771"/>
    <x v="0"/>
    <n v="47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04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 RAPIDA NS1,IGM,IGG NEGATIVO"/>
    <x v="0"/>
    <s v="202411200101A101A97.147SUTEAL0F"/>
    <s v="2024-03-20 12:32:40"/>
    <s v="2024-03-23 12:02:06"/>
    <s v="111168"/>
    <x v="0"/>
    <x v="7"/>
    <x v="4"/>
    <x v="6"/>
    <n v="5"/>
    <x v="3"/>
    <x v="1"/>
  </r>
  <r>
    <d v="2024-03-05T00:00:00"/>
    <d v="2024-03-02T00:00:00"/>
    <x v="1"/>
    <x v="12"/>
    <d v="2024-02-27T00:00:00"/>
    <x v="1"/>
    <x v="0"/>
    <x v="0"/>
    <s v="75204728"/>
    <x v="0"/>
    <n v="21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1PAAYVA1F"/>
    <s v="2024-03-04 11:53:09"/>
    <s v="2024-03-05 19:17:24"/>
    <s v="104855"/>
    <x v="1"/>
    <x v="1"/>
    <x v="4"/>
    <x v="6"/>
    <n v="3"/>
    <x v="4"/>
    <x v="0"/>
  </r>
  <r>
    <d v="2024-03-06T00:00:00"/>
    <d v="2024-03-03T00:00:00"/>
    <x v="1"/>
    <x v="10"/>
    <d v="2024-03-01T00:00:00"/>
    <x v="1"/>
    <x v="0"/>
    <x v="0"/>
    <s v="753198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6CHIMJE1F"/>
    <s v="2024-03-05 16:02:08"/>
    <s v="2024-03-07 16:36:37"/>
    <s v="105421"/>
    <x v="1"/>
    <x v="6"/>
    <x v="4"/>
    <x v="2"/>
    <n v="3"/>
    <x v="4"/>
    <x v="1"/>
  </r>
  <r>
    <d v="2024-03-06T00:00:00"/>
    <d v="2024-03-04T00:00:00"/>
    <x v="1"/>
    <x v="10"/>
    <d v="2024-03-04T00:00:00"/>
    <x v="1"/>
    <x v="0"/>
    <x v="0"/>
    <s v="76832703"/>
    <x v="0"/>
    <n v="27"/>
    <x v="0"/>
    <x v="3"/>
    <s v="13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410200401A101A97.027TOVAKE1F"/>
    <s v="2024-03-05 17:29:36"/>
    <s v="2024-03-06 16:37:54"/>
    <s v="105476"/>
    <x v="1"/>
    <x v="6"/>
    <x v="4"/>
    <x v="1"/>
    <n v="2"/>
    <x v="2"/>
    <x v="9"/>
  </r>
  <r>
    <d v="2024-03-11T00:00:00"/>
    <d v="2024-03-05T00:00:00"/>
    <x v="1"/>
    <x v="10"/>
    <d v="2024-03-03T00:00:00"/>
    <x v="1"/>
    <x v="0"/>
    <x v="0"/>
    <s v="73001221"/>
    <x v="0"/>
    <n v="31"/>
    <x v="0"/>
    <x v="3"/>
    <s v="25"/>
    <x v="0"/>
    <x v="1"/>
    <x v="1"/>
    <x v="0"/>
    <x v="0"/>
    <x v="0"/>
    <x v="0"/>
    <x v="0"/>
    <x v="0"/>
    <x v="0"/>
    <x v="0"/>
    <x v="0"/>
    <s v="200601A101"/>
    <s v="HOSP. APOYO II SULLANA"/>
    <x v="130"/>
    <x v="0"/>
    <m/>
    <x v="9"/>
    <x v="0"/>
    <x v="3"/>
    <x v="2"/>
    <x v="0"/>
    <x v="0"/>
    <x v="2"/>
    <x v="0"/>
    <x v="0"/>
    <x v="0"/>
    <x v="0"/>
    <x v="1"/>
    <x v="1"/>
    <x v="4"/>
    <s v=""/>
    <x v="0"/>
    <s v="HOSPITAL LAS MERCEDES-PAITA"/>
    <s v="DX: SINDROME DE HELLP , ANEMIA MODERADA.PIELONEFRITIS"/>
    <x v="0"/>
    <s v="202410200501A101A97.031VITIYA1F"/>
    <s v="2024-03-08 15:24:07"/>
    <s v="2024-03-11 12:57:27"/>
    <s v="106768"/>
    <x v="2"/>
    <x v="4"/>
    <x v="4"/>
    <x v="3"/>
    <m/>
    <x v="5"/>
    <x v="1"/>
  </r>
  <r>
    <d v="2024-03-17T00:00:00"/>
    <d v="2024-03-13T00:00:00"/>
    <x v="1"/>
    <x v="11"/>
    <d v="2024-03-12T00:00:00"/>
    <x v="1"/>
    <x v="0"/>
    <x v="0"/>
    <s v="60834093"/>
    <x v="0"/>
    <n v="17"/>
    <x v="0"/>
    <x v="3"/>
    <s v="8"/>
    <x v="1"/>
    <x v="9"/>
    <x v="1"/>
    <x v="0"/>
    <x v="5"/>
    <x v="6"/>
    <x v="2"/>
    <x v="2"/>
    <x v="5"/>
    <x v="0"/>
    <x v="4"/>
    <x v="13"/>
    <s v=""/>
    <m/>
    <x v="0"/>
    <x v="0"/>
    <m/>
    <x v="40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7ABPADA1F"/>
    <s v="2024-03-14 12:31:07"/>
    <s v="2024-03-19 15:49:56"/>
    <s v="108957"/>
    <x v="3"/>
    <x v="3"/>
    <x v="4"/>
    <x v="4"/>
    <n v="4"/>
    <x v="0"/>
    <x v="7"/>
  </r>
  <r>
    <d v="2024-03-21T00:00:00"/>
    <d v="2024-03-14T00:00:00"/>
    <x v="1"/>
    <x v="11"/>
    <d v="2024-03-12T00:00:00"/>
    <x v="0"/>
    <x v="0"/>
    <x v="0"/>
    <s v="77136669"/>
    <x v="0"/>
    <n v="26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0"/>
    <x v="0"/>
    <x v="0"/>
    <x v="0"/>
    <x v="0"/>
    <x v="0"/>
    <x v="0"/>
    <x v="0"/>
    <x v="0"/>
    <x v="0"/>
    <x v="4"/>
    <s v=""/>
    <x v="0"/>
    <s v="HOSPITAL LAS MERCEDES-PAITA"/>
    <s v="COVID 19 POSITIVO Y ANEMIA MODERADA"/>
    <x v="0"/>
    <s v="202411200501A101A97.126SALAKE1F"/>
    <s v="2024-03-15 11:50:33"/>
    <s v="2024-03-21 19:03:26"/>
    <s v="109306"/>
    <x v="1"/>
    <x v="6"/>
    <x v="4"/>
    <x v="5"/>
    <n v="7"/>
    <x v="3"/>
    <x v="1"/>
  </r>
  <r>
    <d v="2024-03-19T00:00:00"/>
    <d v="2024-03-15T00:00:00"/>
    <x v="1"/>
    <x v="11"/>
    <d v="2024-03-09T00:00:00"/>
    <x v="1"/>
    <x v="0"/>
    <x v="0"/>
    <s v="45305794"/>
    <x v="0"/>
    <n v="3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399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5DOORYU1F"/>
    <s v="2024-03-17 13:04:01"/>
    <s v="2024-03-21 18:35:19"/>
    <s v="109853"/>
    <x v="2"/>
    <x v="2"/>
    <x v="4"/>
    <x v="0"/>
    <n v="4"/>
    <x v="0"/>
    <x v="5"/>
  </r>
  <r>
    <d v="2024-03-19T00:00:00"/>
    <d v="2024-03-16T00:00:00"/>
    <x v="1"/>
    <x v="11"/>
    <d v="2024-03-15T00:00:00"/>
    <x v="1"/>
    <x v="0"/>
    <x v="0"/>
    <s v="46732951"/>
    <x v="0"/>
    <n v="3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3MEMOAN10F"/>
    <s v="2024-03-17 13:08:59"/>
    <s v="2024-03-25 10:45:04"/>
    <s v="109855"/>
    <x v="2"/>
    <x v="4"/>
    <x v="4"/>
    <x v="6"/>
    <n v="3"/>
    <x v="4"/>
    <x v="7"/>
  </r>
  <r>
    <d v="2024-03-21T00:00:00"/>
    <d v="2024-03-18T00:00:00"/>
    <x v="1"/>
    <x v="5"/>
    <d v="2024-03-18T00:00:00"/>
    <x v="1"/>
    <x v="0"/>
    <x v="0"/>
    <s v="61152428"/>
    <x v="0"/>
    <n v="16"/>
    <x v="0"/>
    <x v="3"/>
    <s v="17"/>
    <x v="0"/>
    <x v="9"/>
    <x v="1"/>
    <x v="0"/>
    <x v="5"/>
    <x v="6"/>
    <x v="2"/>
    <x v="2"/>
    <x v="5"/>
    <x v="0"/>
    <x v="4"/>
    <x v="13"/>
    <s v=""/>
    <m/>
    <x v="0"/>
    <x v="0"/>
    <m/>
    <x v="40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16CRCRKA1F"/>
    <s v="2024-03-18 14:58:46"/>
    <s v="2024-03-21 18:36:34"/>
    <s v="110292"/>
    <x v="3"/>
    <x v="3"/>
    <x v="4"/>
    <x v="1"/>
    <n v="3"/>
    <x v="4"/>
    <x v="9"/>
  </r>
  <r>
    <d v="2024-03-19T00:00:00"/>
    <d v="2024-03-17T00:00:00"/>
    <x v="1"/>
    <x v="5"/>
    <d v="2024-03-16T00:00:00"/>
    <x v="1"/>
    <x v="0"/>
    <x v="0"/>
    <s v="74283070"/>
    <x v="0"/>
    <n v="23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23CACOAR1F"/>
    <s v="2024-03-18 15:00:58"/>
    <s v="2024-03-21 18:36:06"/>
    <s v="110293"/>
    <x v="1"/>
    <x v="1"/>
    <x v="4"/>
    <x v="2"/>
    <n v="2"/>
    <x v="2"/>
    <x v="7"/>
  </r>
  <r>
    <d v="2024-03-14T00:00:00"/>
    <d v="2024-03-14T00:00:00"/>
    <x v="1"/>
    <x v="11"/>
    <d v="2024-03-14T00:00:00"/>
    <x v="1"/>
    <x v="0"/>
    <x v="0"/>
    <s v="48489601"/>
    <x v="0"/>
    <n v="29"/>
    <x v="0"/>
    <x v="0"/>
    <s v="0"/>
    <x v="3"/>
    <x v="13"/>
    <x v="1"/>
    <x v="0"/>
    <x v="1"/>
    <x v="8"/>
    <x v="1"/>
    <x v="0"/>
    <x v="2"/>
    <x v="0"/>
    <x v="1"/>
    <x v="16"/>
    <s v=""/>
    <m/>
    <x v="0"/>
    <x v="0"/>
    <m/>
    <x v="403"/>
    <x v="0"/>
    <x v="1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29VATUCA1F"/>
    <s v="2024-03-18 18:28:00"/>
    <s v="2024-03-18 18:28:24"/>
    <s v="110392"/>
    <x v="1"/>
    <x v="6"/>
    <x v="4"/>
    <x v="5"/>
    <n v="3"/>
    <x v="4"/>
    <x v="9"/>
  </r>
  <r>
    <d v="2024-03-16T00:00:00"/>
    <d v="2024-03-16T00:00:00"/>
    <x v="1"/>
    <x v="11"/>
    <d v="2024-03-09T00:00:00"/>
    <x v="1"/>
    <x v="0"/>
    <x v="0"/>
    <s v="62146037"/>
    <x v="0"/>
    <n v="18"/>
    <x v="0"/>
    <x v="3"/>
    <s v="26"/>
    <x v="1"/>
    <x v="13"/>
    <x v="1"/>
    <x v="0"/>
    <x v="1"/>
    <x v="8"/>
    <x v="1"/>
    <x v="0"/>
    <x v="2"/>
    <x v="0"/>
    <x v="1"/>
    <x v="1"/>
    <s v=""/>
    <m/>
    <x v="0"/>
    <x v="0"/>
    <m/>
    <x v="400"/>
    <x v="0"/>
    <x v="1"/>
    <x v="4"/>
    <x v="0"/>
    <x v="0"/>
    <x v="0"/>
    <x v="0"/>
    <x v="0"/>
    <x v="0"/>
    <x v="0"/>
    <x v="0"/>
    <x v="0"/>
    <x v="4"/>
    <s v=""/>
    <x v="0"/>
    <s v="C.S. TAMBOGRANDE"/>
    <s v=""/>
    <x v="0"/>
    <s v="202410200114A201A97.018BECONA1F"/>
    <s v="2024-03-18 18:32:37"/>
    <s v="2024-03-19 20:33:14"/>
    <s v="110397"/>
    <x v="3"/>
    <x v="3"/>
    <x v="4"/>
    <x v="6"/>
    <n v="2"/>
    <x v="2"/>
    <x v="3"/>
  </r>
  <r>
    <d v="2024-03-18T00:00:00"/>
    <d v="2024-03-18T00:00:00"/>
    <x v="1"/>
    <x v="5"/>
    <d v="2024-03-16T00:00:00"/>
    <x v="1"/>
    <x v="0"/>
    <x v="0"/>
    <s v="45341238"/>
    <x v="0"/>
    <n v="35"/>
    <x v="0"/>
    <x v="3"/>
    <s v="7"/>
    <x v="0"/>
    <x v="13"/>
    <x v="1"/>
    <x v="0"/>
    <x v="1"/>
    <x v="8"/>
    <x v="1"/>
    <x v="0"/>
    <x v="2"/>
    <x v="0"/>
    <x v="1"/>
    <x v="16"/>
    <s v=""/>
    <m/>
    <x v="0"/>
    <x v="0"/>
    <m/>
    <x v="399"/>
    <x v="0"/>
    <x v="3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35GRLASI1F"/>
    <s v="2024-03-18 18:43:39"/>
    <s v="2024-03-23 17:20:00"/>
    <s v="110398"/>
    <x v="2"/>
    <x v="2"/>
    <x v="4"/>
    <x v="1"/>
    <n v="1"/>
    <x v="1"/>
    <x v="1"/>
  </r>
  <r>
    <d v="2024-03-20T00:00:00"/>
    <d v="2024-03-17T00:00:00"/>
    <x v="1"/>
    <x v="5"/>
    <d v="2024-03-15T00:00:00"/>
    <x v="1"/>
    <x v="0"/>
    <x v="0"/>
    <s v="74382113"/>
    <x v="0"/>
    <n v="1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1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9JAZAJO1F"/>
    <s v="2024-03-19 18:23:09"/>
    <s v="2024-03-25 10:51:48"/>
    <s v="110883"/>
    <x v="3"/>
    <x v="3"/>
    <x v="4"/>
    <x v="2"/>
    <n v="3"/>
    <x v="4"/>
    <x v="1"/>
  </r>
  <r>
    <d v="2024-03-18T00:00:00"/>
    <d v="2024-03-18T00:00:00"/>
    <x v="1"/>
    <x v="5"/>
    <d v="2024-03-17T00:00:00"/>
    <x v="1"/>
    <x v="0"/>
    <x v="0"/>
    <s v="44642586"/>
    <x v="0"/>
    <n v="36"/>
    <x v="0"/>
    <x v="3"/>
    <s v="33"/>
    <x v="0"/>
    <x v="13"/>
    <x v="1"/>
    <x v="0"/>
    <x v="1"/>
    <x v="8"/>
    <x v="1"/>
    <x v="0"/>
    <x v="2"/>
    <x v="0"/>
    <x v="1"/>
    <x v="6"/>
    <s v="200101A101"/>
    <s v="HOSPITAL SANTA ROSA DE PIURA"/>
    <x v="131"/>
    <x v="0"/>
    <m/>
    <x v="9"/>
    <x v="0"/>
    <x v="3"/>
    <x v="4"/>
    <x v="0"/>
    <x v="0"/>
    <x v="0"/>
    <x v="0"/>
    <x v="0"/>
    <x v="0"/>
    <x v="0"/>
    <x v="0"/>
    <x v="0"/>
    <x v="4"/>
    <s v=""/>
    <x v="1"/>
    <s v="E.S I-3 MICAELA BASTIDAS"/>
    <s v="PLAQUETAS 185000, LEUCOCITOS 3380, HTO 28%"/>
    <x v="0"/>
    <s v="202412200101A204A97.036ZASACY1F"/>
    <s v="2024-03-19 20:44:22"/>
    <s v="2024-03-21 22:57:15"/>
    <s v="110900"/>
    <x v="2"/>
    <x v="2"/>
    <x v="4"/>
    <x v="1"/>
    <m/>
    <x v="5"/>
    <x v="7"/>
  </r>
  <r>
    <d v="2024-03-25T00:00:00"/>
    <d v="2024-03-19T00:00:00"/>
    <x v="1"/>
    <x v="5"/>
    <d v="2024-03-16T00:00:00"/>
    <x v="0"/>
    <x v="0"/>
    <x v="0"/>
    <s v="75220132"/>
    <x v="0"/>
    <n v="23"/>
    <x v="0"/>
    <x v="3"/>
    <s v="21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1200501A101A97.123ANRUDI1F"/>
    <s v="2024-03-20 19:07:15"/>
    <s v="2024-03-25 10:45:04"/>
    <s v="111278"/>
    <x v="1"/>
    <x v="1"/>
    <x v="4"/>
    <x v="3"/>
    <m/>
    <x v="5"/>
    <x v="2"/>
  </r>
  <r>
    <d v="2024-03-25T00:00:00"/>
    <d v="2024-03-21T00:00:00"/>
    <x v="1"/>
    <x v="5"/>
    <d v="2024-03-18T00:00:00"/>
    <x v="0"/>
    <x v="0"/>
    <x v="0"/>
    <s v="76842161"/>
    <x v="0"/>
    <n v="26"/>
    <x v="0"/>
    <x v="3"/>
    <s v="8"/>
    <x v="0"/>
    <x v="1"/>
    <x v="1"/>
    <x v="0"/>
    <x v="0"/>
    <x v="0"/>
    <x v="0"/>
    <x v="0"/>
    <x v="0"/>
    <x v="0"/>
    <x v="0"/>
    <x v="31"/>
    <s v=""/>
    <m/>
    <x v="0"/>
    <x v="0"/>
    <m/>
    <x v="9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26GOAVGL1F"/>
    <s v="2024-03-22 19:12:25"/>
    <s v="2024-03-25 10:51:59"/>
    <s v="112110"/>
    <x v="1"/>
    <x v="6"/>
    <x v="4"/>
    <x v="5"/>
    <m/>
    <x v="5"/>
    <x v="2"/>
  </r>
  <r>
    <d v="2024-03-24T00:00:00"/>
    <d v="2024-03-21T00:00:00"/>
    <x v="1"/>
    <x v="5"/>
    <d v="2024-03-19T00:00:00"/>
    <x v="0"/>
    <x v="0"/>
    <x v="0"/>
    <s v="75516932"/>
    <x v="0"/>
    <n v="19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19CRCOTH1F"/>
    <s v="2024-03-22 19:13:59"/>
    <s v="2024-03-24 10:07:31"/>
    <s v="112111"/>
    <x v="3"/>
    <x v="3"/>
    <x v="4"/>
    <x v="5"/>
    <m/>
    <x v="5"/>
    <x v="1"/>
  </r>
  <r>
    <d v="2024-03-09T00:00:00"/>
    <d v="2024-03-06T00:00:00"/>
    <x v="1"/>
    <x v="10"/>
    <d v="2024-03-05T00:00:00"/>
    <x v="1"/>
    <x v="0"/>
    <x v="0"/>
    <s v="62171131"/>
    <x v="0"/>
    <n v="26"/>
    <x v="0"/>
    <x v="3"/>
    <s v="35"/>
    <x v="1"/>
    <x v="11"/>
    <x v="2"/>
    <x v="0"/>
    <x v="1"/>
    <x v="8"/>
    <x v="1"/>
    <x v="0"/>
    <x v="2"/>
    <x v="0"/>
    <x v="1"/>
    <x v="28"/>
    <s v=""/>
    <m/>
    <x v="0"/>
    <x v="0"/>
    <m/>
    <x v="398"/>
    <x v="0"/>
    <x v="3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0200101A101A97.026HUTOCI0F"/>
    <s v="2024-03-09 11:14:31"/>
    <s v="2024-03-22 13:06:58"/>
    <s v="106917"/>
    <x v="1"/>
    <x v="6"/>
    <x v="4"/>
    <x v="4"/>
    <n v="5"/>
    <x v="3"/>
    <x v="7"/>
  </r>
  <r>
    <d v="2024-03-05T00:00:00"/>
    <d v="2024-03-04T00:00:00"/>
    <x v="1"/>
    <x v="10"/>
    <d v="2024-03-01T00:00:00"/>
    <x v="1"/>
    <x v="0"/>
    <x v="0"/>
    <s v="74294273"/>
    <x v="0"/>
    <n v="20"/>
    <x v="0"/>
    <x v="3"/>
    <s v="19"/>
    <x v="0"/>
    <x v="4"/>
    <x v="1"/>
    <x v="0"/>
    <x v="2"/>
    <x v="2"/>
    <x v="0"/>
    <x v="0"/>
    <x v="2"/>
    <x v="0"/>
    <x v="2"/>
    <x v="18"/>
    <s v=""/>
    <m/>
    <x v="0"/>
    <x v="0"/>
    <m/>
    <x v="377"/>
    <x v="0"/>
    <x v="5"/>
    <x v="2"/>
    <x v="0"/>
    <x v="0"/>
    <x v="7"/>
    <x v="0"/>
    <x v="1"/>
    <x v="0"/>
    <x v="0"/>
    <x v="0"/>
    <x v="1"/>
    <x v="2"/>
    <s v="MATERNIDAD"/>
    <x v="0"/>
    <s v="HOSP. APOYO II SULLANA"/>
    <s v=""/>
    <x v="0"/>
    <s v="20249200601A101A97.020VIPALE1F"/>
    <s v="2024-03-05 10:15:26"/>
    <s v="2024-03-11 08:26:17"/>
    <s v="105201"/>
    <x v="1"/>
    <x v="1"/>
    <x v="4"/>
    <x v="1"/>
    <n v="4"/>
    <x v="0"/>
    <x v="2"/>
  </r>
  <r>
    <d v="2024-03-03T00:00:00"/>
    <d v="2024-03-01T00:00:00"/>
    <x v="1"/>
    <x v="12"/>
    <d v="2024-03-01T00:00:00"/>
    <x v="1"/>
    <x v="0"/>
    <x v="0"/>
    <s v="41589669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8"/>
    <x v="0"/>
    <x v="5"/>
    <x v="0"/>
    <x v="0"/>
    <x v="0"/>
    <x v="0"/>
    <x v="0"/>
    <x v="0"/>
    <x v="0"/>
    <x v="0"/>
    <x v="0"/>
    <x v="0"/>
    <x v="2"/>
    <s v="CIRUGIA"/>
    <x v="2"/>
    <s v="HOSP. CHULUCANAS"/>
    <s v=""/>
    <x v="0"/>
    <s v="20249200401A101A97.044LILOMA1F"/>
    <s v="2024-03-05 16:19:29"/>
    <m/>
    <s v="105435"/>
    <x v="0"/>
    <x v="0"/>
    <x v="4"/>
    <x v="0"/>
    <n v="2"/>
    <x v="2"/>
    <x v="9"/>
  </r>
  <r>
    <d v="2024-02-25T00:00:00"/>
    <d v="2024-02-24T00:00:00"/>
    <x v="1"/>
    <x v="3"/>
    <d v="2024-02-20T00:00:00"/>
    <x v="1"/>
    <x v="0"/>
    <x v="0"/>
    <s v="61334960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5SACHYO1F"/>
    <s v="2024-03-05 16:38:50"/>
    <m/>
    <s v="105445"/>
    <x v="3"/>
    <x v="3"/>
    <x v="2"/>
    <x v="6"/>
    <n v="1"/>
    <x v="1"/>
    <x v="0"/>
  </r>
  <r>
    <d v="2024-02-27T00:00:00"/>
    <d v="2024-02-26T00:00:00"/>
    <x v="1"/>
    <x v="12"/>
    <d v="2024-02-25T00:00:00"/>
    <x v="1"/>
    <x v="0"/>
    <x v="0"/>
    <s v="75970867"/>
    <x v="0"/>
    <n v="27"/>
    <x v="0"/>
    <x v="3"/>
    <s v="11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9200110A201A97.027ECQUAN1F"/>
    <s v="2024-03-05 16:45:11"/>
    <m/>
    <s v="105448"/>
    <x v="1"/>
    <x v="6"/>
    <x v="2"/>
    <x v="1"/>
    <n v="6"/>
    <x v="3"/>
    <x v="7"/>
  </r>
  <r>
    <d v="2024-03-05T00:00:00"/>
    <d v="2024-03-05T00:00:00"/>
    <x v="1"/>
    <x v="10"/>
    <d v="2024-03-02T00:00:00"/>
    <x v="1"/>
    <x v="0"/>
    <x v="0"/>
    <s v="76636196"/>
    <x v="0"/>
    <n v="20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9200601A101A97.020LICHMI1F"/>
    <s v="2024-03-05 17:08:24"/>
    <s v="2024-03-08 07:04:24"/>
    <s v="105464"/>
    <x v="1"/>
    <x v="1"/>
    <x v="4"/>
    <x v="3"/>
    <n v="2"/>
    <x v="2"/>
    <x v="2"/>
  </r>
  <r>
    <d v="2024-03-08T00:00:00"/>
    <d v="2024-03-08T00:00:00"/>
    <x v="1"/>
    <x v="10"/>
    <d v="2024-03-06T00:00:00"/>
    <x v="1"/>
    <x v="0"/>
    <x v="0"/>
    <s v="43873785"/>
    <x v="0"/>
    <n v="37"/>
    <x v="0"/>
    <x v="0"/>
    <s v="0"/>
    <x v="3"/>
    <x v="4"/>
    <x v="1"/>
    <x v="0"/>
    <x v="2"/>
    <x v="2"/>
    <x v="0"/>
    <x v="0"/>
    <x v="2"/>
    <x v="0"/>
    <x v="1"/>
    <x v="33"/>
    <s v=""/>
    <m/>
    <x v="0"/>
    <x v="0"/>
    <m/>
    <x v="398"/>
    <x v="0"/>
    <x v="5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10200601A101A97.037MACIFL10F"/>
    <s v="2024-03-08 15:53:49"/>
    <s v="2024-03-12 13:21:31"/>
    <s v="106779"/>
    <x v="2"/>
    <x v="2"/>
    <x v="4"/>
    <x v="0"/>
    <n v="3"/>
    <x v="4"/>
    <x v="1"/>
  </r>
  <r>
    <d v="2024-03-09T00:00:00"/>
    <d v="2024-03-09T00:00:00"/>
    <x v="1"/>
    <x v="10"/>
    <d v="2024-03-08T00:00:00"/>
    <x v="1"/>
    <x v="0"/>
    <x v="0"/>
    <s v="75798226"/>
    <x v="0"/>
    <n v="21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EMERGENCIA OBSTETRICIA"/>
    <x v="0"/>
    <s v="HOSP. APOYO II SULLANA"/>
    <s v=""/>
    <x v="0"/>
    <s v="202410200601A101A97.021FLSAAU1F"/>
    <s v="2024-03-09 17:30:33"/>
    <s v="2024-03-11 09:25:40"/>
    <s v="107037"/>
    <x v="1"/>
    <x v="1"/>
    <x v="4"/>
    <x v="6"/>
    <n v="1"/>
    <x v="1"/>
    <x v="7"/>
  </r>
  <r>
    <d v="2024-03-09T00:00:00"/>
    <d v="2024-03-08T00:00:00"/>
    <x v="1"/>
    <x v="10"/>
    <d v="2024-03-07T00:00:00"/>
    <x v="1"/>
    <x v="0"/>
    <x v="0"/>
    <s v="90999260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05AQBEJH1M"/>
    <s v="2024-03-12 23:45:07"/>
    <m/>
    <s v="108331"/>
    <x v="5"/>
    <x v="8"/>
    <x v="4"/>
    <x v="0"/>
    <n v="2"/>
    <x v="2"/>
    <x v="7"/>
  </r>
  <r>
    <d v="2024-03-05T00:00:00"/>
    <d v="2024-03-04T00:00:00"/>
    <x v="1"/>
    <x v="10"/>
    <d v="2024-03-04T00:00:00"/>
    <x v="1"/>
    <x v="0"/>
    <x v="0"/>
    <s v="40191851"/>
    <x v="0"/>
    <n v="44"/>
    <x v="0"/>
    <x v="3"/>
    <s v="28"/>
    <x v="0"/>
    <x v="26"/>
    <x v="1"/>
    <x v="0"/>
    <x v="1"/>
    <x v="13"/>
    <x v="1"/>
    <x v="1"/>
    <x v="10"/>
    <x v="0"/>
    <x v="1"/>
    <x v="38"/>
    <s v=""/>
    <m/>
    <x v="0"/>
    <x v="0"/>
    <m/>
    <x v="39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44CHVIJU1F"/>
    <s v="2024-03-15 15:02:34"/>
    <m/>
    <s v="109449"/>
    <x v="0"/>
    <x v="0"/>
    <x v="4"/>
    <x v="1"/>
    <n v="7"/>
    <x v="3"/>
    <x v="9"/>
  </r>
  <r>
    <d v="2024-03-06T00:00:00"/>
    <d v="2024-03-05T00:00:00"/>
    <x v="1"/>
    <x v="10"/>
    <d v="2024-03-01T00:00:00"/>
    <x v="0"/>
    <x v="0"/>
    <x v="0"/>
    <s v="9032460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06CABAJE0M"/>
    <s v="2024-03-15 15:06:39"/>
    <m/>
    <s v="109452"/>
    <x v="5"/>
    <x v="8"/>
    <x v="4"/>
    <x v="3"/>
    <n v="0"/>
    <x v="7"/>
    <x v="0"/>
  </r>
  <r>
    <d v="2024-03-08T00:00:00"/>
    <d v="2024-03-07T00:00:00"/>
    <x v="1"/>
    <x v="10"/>
    <d v="2024-02-24T00:00:00"/>
    <x v="1"/>
    <x v="0"/>
    <x v="0"/>
    <s v="93266963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1PAHUNA1F"/>
    <s v="2024-03-15 15:14:02"/>
    <m/>
    <s v="109457"/>
    <x v="7"/>
    <x v="10"/>
    <x v="4"/>
    <x v="5"/>
    <n v="2"/>
    <x v="2"/>
    <x v="23"/>
  </r>
  <r>
    <d v="2024-03-08T00:00:00"/>
    <d v="2024-03-07T00:00:00"/>
    <x v="1"/>
    <x v="10"/>
    <d v="2024-03-03T00:00:00"/>
    <x v="1"/>
    <x v="0"/>
    <x v="0"/>
    <s v="76864126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9CHGOKR1F"/>
    <s v="2024-03-15 15:18:37"/>
    <m/>
    <s v="109459"/>
    <x v="1"/>
    <x v="6"/>
    <x v="4"/>
    <x v="5"/>
    <n v="2"/>
    <x v="2"/>
    <x v="0"/>
  </r>
  <r>
    <d v="2024-02-26T00:00:00"/>
    <d v="2024-02-25T00:00:00"/>
    <x v="1"/>
    <x v="12"/>
    <d v="2024-02-24T00:00:00"/>
    <x v="0"/>
    <x v="0"/>
    <x v="0"/>
    <s v="92806954"/>
    <x v="0"/>
    <n v="1"/>
    <x v="0"/>
    <x v="0"/>
    <s v="0"/>
    <x v="0"/>
    <x v="26"/>
    <x v="1"/>
    <x v="0"/>
    <x v="1"/>
    <x v="13"/>
    <x v="1"/>
    <x v="1"/>
    <x v="10"/>
    <x v="0"/>
    <x v="5"/>
    <x v="5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INTERNAMIENTO"/>
    <x v="1"/>
    <s v="HOSPITAL SANTA ROSA DE PIURA"/>
    <s v=""/>
    <x v="0"/>
    <s v="20248200101A101A97.101QUCHDA0F"/>
    <s v="2024-03-15 15:56:18"/>
    <m/>
    <s v="109481"/>
    <x v="7"/>
    <x v="10"/>
    <x v="2"/>
    <x v="2"/>
    <n v="4"/>
    <x v="0"/>
    <x v="7"/>
  </r>
  <r>
    <d v="2024-03-16T00:00:00"/>
    <d v="2024-03-15T00:00:00"/>
    <x v="1"/>
    <x v="11"/>
    <d v="2024-03-15T00:00:00"/>
    <x v="1"/>
    <x v="0"/>
    <x v="0"/>
    <s v="93713361"/>
    <x v="1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2"/>
    <s v="EMERGENCIA PEDIATRICA AISLADOS"/>
    <x v="0"/>
    <s v="HOSP. APOYO II SULLANA"/>
    <s v=""/>
    <x v="0"/>
    <s v="202411200601A101A97.01ESARLI1M"/>
    <s v="2024-03-16 11:01:15"/>
    <s v="2024-03-19 13:09:26"/>
    <s v="109679"/>
    <x v="8"/>
    <x v="10"/>
    <x v="4"/>
    <x v="0"/>
    <n v="3"/>
    <x v="4"/>
    <x v="9"/>
  </r>
  <r>
    <d v="2024-03-17T00:00:00"/>
    <d v="2024-03-14T00:00:00"/>
    <x v="1"/>
    <x v="11"/>
    <d v="2024-03-09T00:00:00"/>
    <x v="1"/>
    <x v="0"/>
    <x v="0"/>
    <s v="93029263"/>
    <x v="0"/>
    <n v="1"/>
    <x v="0"/>
    <x v="0"/>
    <s v="0"/>
    <x v="1"/>
    <x v="4"/>
    <x v="1"/>
    <x v="0"/>
    <x v="2"/>
    <x v="2"/>
    <x v="0"/>
    <x v="0"/>
    <x v="2"/>
    <x v="0"/>
    <x v="2"/>
    <x v="7"/>
    <s v="140101A102"/>
    <s v="HOSP. REGIONAL LAMBAYEQUE"/>
    <x v="131"/>
    <x v="0"/>
    <m/>
    <x v="9"/>
    <x v="0"/>
    <x v="1"/>
    <x v="2"/>
    <x v="0"/>
    <x v="0"/>
    <x v="0"/>
    <x v="0"/>
    <x v="0"/>
    <x v="0"/>
    <x v="0"/>
    <x v="0"/>
    <x v="0"/>
    <x v="2"/>
    <s v="EMERGENCIA PEDIATRIA"/>
    <x v="0"/>
    <s v="HOSP. APOYO II SULLANA"/>
    <s v=""/>
    <x v="0"/>
    <s v="202410200601A101A97.001RAFIKA1F"/>
    <s v="2024-03-17 12:31:12"/>
    <s v="2024-03-18 12:43:28"/>
    <s v="109845"/>
    <x v="7"/>
    <x v="10"/>
    <x v="4"/>
    <x v="5"/>
    <m/>
    <x v="5"/>
    <x v="4"/>
  </r>
  <r>
    <d v="2024-03-17T00:00:00"/>
    <d v="2024-03-17T00:00:00"/>
    <x v="1"/>
    <x v="5"/>
    <d v="2024-03-12T00:00:00"/>
    <x v="1"/>
    <x v="0"/>
    <x v="0"/>
    <s v="74483891"/>
    <x v="0"/>
    <n v="21"/>
    <x v="0"/>
    <x v="3"/>
    <s v="30"/>
    <x v="1"/>
    <x v="4"/>
    <x v="1"/>
    <x v="0"/>
    <x v="2"/>
    <x v="2"/>
    <x v="0"/>
    <x v="0"/>
    <x v="2"/>
    <x v="0"/>
    <x v="0"/>
    <x v="31"/>
    <s v=""/>
    <m/>
    <x v="0"/>
    <x v="0"/>
    <m/>
    <x v="403"/>
    <x v="0"/>
    <x v="3"/>
    <x v="0"/>
    <x v="0"/>
    <x v="0"/>
    <x v="0"/>
    <x v="0"/>
    <x v="0"/>
    <x v="0"/>
    <x v="0"/>
    <x v="0"/>
    <x v="0"/>
    <x v="2"/>
    <s v="MATERNIDAD"/>
    <x v="0"/>
    <s v="C.S. TAMARINDO"/>
    <s v=""/>
    <x v="0"/>
    <s v="202411200506A201A97.021LOATKA1F"/>
    <s v="2024-03-18 07:47:47"/>
    <s v="2024-03-18 09:06:45"/>
    <s v="109945"/>
    <x v="1"/>
    <x v="1"/>
    <x v="4"/>
    <x v="2"/>
    <n v="0"/>
    <x v="7"/>
    <x v="4"/>
  </r>
  <r>
    <d v="2024-03-21T00:00:00"/>
    <d v="2024-03-17T00:00:00"/>
    <x v="1"/>
    <x v="5"/>
    <d v="2024-03-15T00:00:00"/>
    <x v="1"/>
    <x v="0"/>
    <x v="0"/>
    <s v="70410409"/>
    <x v="0"/>
    <n v="24"/>
    <x v="0"/>
    <x v="3"/>
    <s v="34"/>
    <x v="0"/>
    <x v="1"/>
    <x v="1"/>
    <x v="0"/>
    <x v="0"/>
    <x v="0"/>
    <x v="0"/>
    <x v="0"/>
    <x v="0"/>
    <x v="0"/>
    <x v="0"/>
    <x v="5"/>
    <s v=""/>
    <m/>
    <x v="0"/>
    <x v="0"/>
    <m/>
    <x v="404"/>
    <x v="0"/>
    <x v="5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1200501A101A97.024SOLOZU1F"/>
    <s v="2024-03-18 15:57:02"/>
    <s v="2024-03-21 19:04:23"/>
    <s v="110312"/>
    <x v="1"/>
    <x v="1"/>
    <x v="4"/>
    <x v="2"/>
    <n v="4"/>
    <x v="0"/>
    <x v="1"/>
  </r>
  <r>
    <d v="2024-03-11T00:00:00"/>
    <d v="2024-03-11T00:00:00"/>
    <x v="1"/>
    <x v="11"/>
    <d v="2024-03-03T00:00:00"/>
    <x v="1"/>
    <x v="0"/>
    <x v="0"/>
    <s v="73001221"/>
    <x v="0"/>
    <n v="31"/>
    <x v="0"/>
    <x v="3"/>
    <s v="26"/>
    <x v="0"/>
    <x v="4"/>
    <x v="1"/>
    <x v="0"/>
    <x v="2"/>
    <x v="2"/>
    <x v="0"/>
    <x v="0"/>
    <x v="2"/>
    <x v="0"/>
    <x v="0"/>
    <x v="0"/>
    <s v=""/>
    <m/>
    <x v="0"/>
    <x v="0"/>
    <m/>
    <x v="401"/>
    <x v="2"/>
    <x v="1"/>
    <x v="0"/>
    <x v="0"/>
    <x v="0"/>
    <x v="0"/>
    <x v="0"/>
    <x v="0"/>
    <x v="0"/>
    <x v="0"/>
    <x v="0"/>
    <x v="0"/>
    <x v="2"/>
    <s v="MATERNIDAD"/>
    <x v="0"/>
    <s v="HOSPITAL LAS MERCEDES-PAITA"/>
    <s v="PACIENTE CON MUESTRA REALIZADA EN HOSPITAL VIRGEN DE LAS MERCEDES PAITA"/>
    <x v="0"/>
    <s v="202410200501A101A97.031VITIYA1F"/>
    <s v="2024-03-19 17:50:03"/>
    <s v="2024-03-20 08:27:03"/>
    <s v="110876"/>
    <x v="2"/>
    <x v="4"/>
    <x v="4"/>
    <x v="1"/>
    <n v="2"/>
    <x v="2"/>
    <x v="8"/>
  </r>
  <r>
    <d v="2024-03-20T00:00:00"/>
    <d v="2024-03-20T00:00:00"/>
    <x v="1"/>
    <x v="5"/>
    <d v="2024-03-18T00:00:00"/>
    <x v="1"/>
    <x v="0"/>
    <x v="0"/>
    <s v="75742809"/>
    <x v="0"/>
    <n v="20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2200601A101A97.020RUFAKA1F"/>
    <s v="2024-03-20 07:33:57"/>
    <s v="2024-03-22 08:35:42"/>
    <s v="110926"/>
    <x v="1"/>
    <x v="1"/>
    <x v="4"/>
    <x v="4"/>
    <n v="1"/>
    <x v="1"/>
    <x v="1"/>
  </r>
  <r>
    <d v="2024-03-07T00:00:00"/>
    <d v="2024-03-06T00:00:00"/>
    <x v="1"/>
    <x v="10"/>
    <d v="2024-03-06T00:00:00"/>
    <x v="1"/>
    <x v="0"/>
    <x v="0"/>
    <s v="92327173"/>
    <x v="0"/>
    <n v="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41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02JIALMI1M"/>
    <s v="2024-03-20 10:36:27"/>
    <m/>
    <s v="111042"/>
    <x v="7"/>
    <x v="10"/>
    <x v="4"/>
    <x v="4"/>
    <n v="6"/>
    <x v="3"/>
    <x v="9"/>
  </r>
  <r>
    <d v="2024-03-07T00:00:00"/>
    <d v="2024-03-06T00:00:00"/>
    <x v="1"/>
    <x v="10"/>
    <d v="2024-03-06T00:00:00"/>
    <x v="0"/>
    <x v="0"/>
    <x v="0"/>
    <s v="75864467"/>
    <x v="0"/>
    <n v="26"/>
    <x v="0"/>
    <x v="3"/>
    <s v="26"/>
    <x v="0"/>
    <x v="26"/>
    <x v="1"/>
    <x v="0"/>
    <x v="1"/>
    <x v="13"/>
    <x v="1"/>
    <x v="1"/>
    <x v="10"/>
    <x v="0"/>
    <x v="1"/>
    <x v="38"/>
    <s v="200110A201"/>
    <s v="E.S I-4 LA UNION"/>
    <x v="132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HOSPITAL SANTA ROSA DE PIURA"/>
    <s v="ALTA VOLUNTARIA"/>
    <x v="0"/>
    <s v="202410200101A101A97.126RIPUMI0F"/>
    <s v="2024-03-20 10:50:36"/>
    <m/>
    <s v="111051"/>
    <x v="1"/>
    <x v="6"/>
    <x v="4"/>
    <x v="4"/>
    <m/>
    <x v="5"/>
    <x v="9"/>
  </r>
  <r>
    <d v="2024-03-09T00:00:00"/>
    <d v="2024-03-08T00:00:00"/>
    <x v="1"/>
    <x v="10"/>
    <d v="2024-03-07T00:00:00"/>
    <x v="1"/>
    <x v="0"/>
    <x v="0"/>
    <s v="91996479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03SICOLU1M"/>
    <s v="2024-03-20 10:57:52"/>
    <m/>
    <s v="111053"/>
    <x v="7"/>
    <x v="10"/>
    <x v="4"/>
    <x v="0"/>
    <n v="2"/>
    <x v="2"/>
    <x v="7"/>
  </r>
  <r>
    <d v="2024-03-20T00:00:00"/>
    <d v="2024-03-20T00:00:00"/>
    <x v="1"/>
    <x v="5"/>
    <d v="2024-03-17T00:00:00"/>
    <x v="1"/>
    <x v="0"/>
    <x v="0"/>
    <s v="78013323"/>
    <x v="0"/>
    <n v="27"/>
    <x v="0"/>
    <x v="3"/>
    <s v="38"/>
    <x v="1"/>
    <x v="4"/>
    <x v="1"/>
    <x v="0"/>
    <x v="2"/>
    <x v="2"/>
    <x v="0"/>
    <x v="0"/>
    <x v="2"/>
    <x v="0"/>
    <x v="3"/>
    <x v="22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MATERNIDAD"/>
    <x v="0"/>
    <s v="C.S. MANCORA"/>
    <s v=""/>
    <x v="0"/>
    <s v="202412200706A201A97.027HICACE1F"/>
    <s v="2024-03-21 09:48:58"/>
    <s v="2024-03-22 18:25:28"/>
    <s v="111375"/>
    <x v="1"/>
    <x v="6"/>
    <x v="4"/>
    <x v="4"/>
    <n v="2"/>
    <x v="2"/>
    <x v="2"/>
  </r>
  <r>
    <d v="2024-03-11T00:00:00"/>
    <d v="2024-03-08T00:00:00"/>
    <x v="1"/>
    <x v="10"/>
    <d v="2024-03-03T00:00:00"/>
    <x v="1"/>
    <x v="1"/>
    <x v="0"/>
    <s v="75631583"/>
    <x v="0"/>
    <n v="13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18"/>
    <x v="0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HOY SE ENVIO MUESTRA A LARESA 11/03, TIENE PRUEBA RAPIDA NEGATIVA, PRESENTA SINTOMATOLOGIA"/>
    <x v="0"/>
    <s v="202410200501C101A97.013CHMOSA1M"/>
    <s v="2024-03-11 13:18:54"/>
    <s v="2024-03-12 11:58:48"/>
    <s v="107525"/>
    <x v="6"/>
    <x v="9"/>
    <x v="4"/>
    <x v="0"/>
    <n v="4"/>
    <x v="0"/>
    <x v="4"/>
  </r>
  <r>
    <d v="2024-03-11T00:00:00"/>
    <d v="2024-03-10T00:00:00"/>
    <x v="1"/>
    <x v="11"/>
    <d v="2024-03-05T00:00:00"/>
    <x v="0"/>
    <x v="1"/>
    <x v="0"/>
    <s v="77882942"/>
    <x v="0"/>
    <n v="11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22"/>
    <x v="0"/>
    <x v="3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10200101C101A97.011LOCAFE10F"/>
    <s v="2024-03-12 09:47:37"/>
    <s v="2024-03-21 13:28:32"/>
    <s v="107764"/>
    <x v="6"/>
    <x v="9"/>
    <x v="4"/>
    <x v="2"/>
    <n v="5"/>
    <x v="3"/>
    <x v="4"/>
  </r>
  <r>
    <d v="2024-03-11T00:00:00"/>
    <d v="2024-03-09T00:00:00"/>
    <x v="1"/>
    <x v="10"/>
    <d v="2024-03-02T00:00:00"/>
    <x v="0"/>
    <x v="1"/>
    <x v="0"/>
    <s v="79075834"/>
    <x v="0"/>
    <n v="8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8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9200101C101A97.008RAELAR1F"/>
    <s v="2024-03-12 09:49:18"/>
    <s v="2024-03-12 12:00:23"/>
    <s v="107767"/>
    <x v="5"/>
    <x v="8"/>
    <x v="4"/>
    <x v="6"/>
    <n v="3"/>
    <x v="4"/>
    <x v="3"/>
  </r>
  <r>
    <d v="2024-03-12T00:00:00"/>
    <d v="2024-03-03T00:00:00"/>
    <x v="1"/>
    <x v="10"/>
    <d v="2024-02-29T00:00:00"/>
    <x v="0"/>
    <x v="1"/>
    <x v="0"/>
    <s v="77987285"/>
    <x v="0"/>
    <n v="11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1ROCHTH10M"/>
    <s v="2024-03-12 11:52:31"/>
    <m/>
    <s v="107929"/>
    <x v="6"/>
    <x v="9"/>
    <x v="4"/>
    <x v="2"/>
    <n v="2"/>
    <x v="2"/>
    <x v="2"/>
  </r>
  <r>
    <d v="2024-03-12T00:00:00"/>
    <d v="2024-02-28T00:00:00"/>
    <x v="1"/>
    <x v="12"/>
    <d v="2024-02-25T00:00:00"/>
    <x v="0"/>
    <x v="1"/>
    <x v="0"/>
    <s v="78273745"/>
    <x v="0"/>
    <n v="10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0MABEJO1M"/>
    <s v="2024-03-12 12:33:29"/>
    <s v="2024-03-21 13:17:22"/>
    <s v="107987"/>
    <x v="6"/>
    <x v="9"/>
    <x v="2"/>
    <x v="4"/>
    <n v="2"/>
    <x v="2"/>
    <x v="2"/>
  </r>
  <r>
    <d v="2024-03-12T00:00:00"/>
    <d v="2024-02-28T00:00:00"/>
    <x v="1"/>
    <x v="12"/>
    <d v="2024-02-21T00:00:00"/>
    <x v="0"/>
    <x v="1"/>
    <x v="0"/>
    <s v="93399388"/>
    <x v="1"/>
    <n v="9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9SUPUIA1M"/>
    <s v="2024-03-12 12:36:16"/>
    <s v="2024-03-21 13:15:55"/>
    <s v="107993"/>
    <x v="8"/>
    <x v="10"/>
    <x v="2"/>
    <x v="4"/>
    <n v="2"/>
    <x v="2"/>
    <x v="3"/>
  </r>
  <r>
    <d v="2024-03-12T00:00:00"/>
    <d v="2024-02-19T00:00:00"/>
    <x v="1"/>
    <x v="3"/>
    <d v="2024-02-19T00:00:00"/>
    <x v="0"/>
    <x v="1"/>
    <x v="0"/>
    <s v="77772983"/>
    <x v="0"/>
    <n v="1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11ALMORO1F"/>
    <s v="2024-03-12 13:09:59"/>
    <m/>
    <s v="108049"/>
    <x v="6"/>
    <x v="9"/>
    <x v="2"/>
    <x v="1"/>
    <n v="4"/>
    <x v="0"/>
    <x v="9"/>
  </r>
  <r>
    <d v="2024-03-12T00:00:00"/>
    <d v="2024-02-18T00:00:00"/>
    <x v="1"/>
    <x v="3"/>
    <d v="2024-02-16T00:00:00"/>
    <x v="0"/>
    <x v="1"/>
    <x v="0"/>
    <s v="90397908"/>
    <x v="0"/>
    <n v="6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334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7200101C101A97.006DETATH0F"/>
    <s v="2024-03-12 13:12:31"/>
    <m/>
    <s v="108059"/>
    <x v="5"/>
    <x v="8"/>
    <x v="2"/>
    <x v="2"/>
    <n v="2"/>
    <x v="2"/>
    <x v="1"/>
  </r>
  <r>
    <d v="2024-03-15T00:00:00"/>
    <d v="2024-03-14T00:00:00"/>
    <x v="1"/>
    <x v="11"/>
    <d v="2024-03-09T00:00:00"/>
    <x v="0"/>
    <x v="1"/>
    <x v="0"/>
    <s v="76893990"/>
    <x v="0"/>
    <n v="12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3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0200101C101A97.012ZUECJE1M"/>
    <s v="2024-03-15 11:14:54"/>
    <s v="2024-03-18 11:36:15"/>
    <s v="109272"/>
    <x v="6"/>
    <x v="9"/>
    <x v="4"/>
    <x v="5"/>
    <n v="3"/>
    <x v="4"/>
    <x v="4"/>
  </r>
  <r>
    <d v="2024-03-18T00:00:00"/>
    <d v="2024-03-16T00:00:00"/>
    <x v="1"/>
    <x v="11"/>
    <d v="2024-03-10T00:00:00"/>
    <x v="1"/>
    <x v="1"/>
    <x v="0"/>
    <s v="79019494"/>
    <x v="0"/>
    <n v="9"/>
    <x v="0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9CHFLCR1F"/>
    <s v="2024-03-18 11:38:47"/>
    <m/>
    <s v="110131"/>
    <x v="5"/>
    <x v="8"/>
    <x v="4"/>
    <x v="6"/>
    <m/>
    <x v="5"/>
    <x v="5"/>
  </r>
  <r>
    <d v="2024-03-18T00:00:00"/>
    <d v="2024-03-17T00:00:00"/>
    <x v="1"/>
    <x v="5"/>
    <d v="2024-03-16T00:00:00"/>
    <x v="0"/>
    <x v="1"/>
    <x v="0"/>
    <s v="79974112"/>
    <x v="0"/>
    <n v="7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1200701C101A97.107SIZAPA1F"/>
    <s v="2024-03-21 09:58:49"/>
    <m/>
    <s v="111383"/>
    <x v="5"/>
    <x v="8"/>
    <x v="4"/>
    <x v="2"/>
    <m/>
    <x v="5"/>
    <x v="7"/>
  </r>
  <r>
    <d v="2024-02-29T00:00:00"/>
    <d v="2024-02-29T00:00:00"/>
    <x v="1"/>
    <x v="12"/>
    <d v="2024-02-25T00:00:00"/>
    <x v="0"/>
    <x v="1"/>
    <x v="0"/>
    <s v="92737457"/>
    <x v="0"/>
    <n v="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77"/>
    <x v="0"/>
    <x v="3"/>
    <x v="0"/>
    <x v="0"/>
    <x v="0"/>
    <x v="0"/>
    <x v="0"/>
    <x v="0"/>
    <x v="0"/>
    <x v="0"/>
    <x v="0"/>
    <x v="0"/>
    <x v="5"/>
    <s v=""/>
    <x v="0"/>
    <s v="P.S. SANTA SOFIA"/>
    <s v=""/>
    <x v="0"/>
    <s v="20249200603A303A97.102NOIMBE1M"/>
    <s v="2024-03-01 09:51:25"/>
    <s v="2024-03-11 08:22:46"/>
    <s v="104099"/>
    <x v="7"/>
    <x v="10"/>
    <x v="2"/>
    <x v="5"/>
    <n v="8"/>
    <x v="3"/>
    <x v="0"/>
  </r>
  <r>
    <d v="2024-02-28T00:00:00"/>
    <d v="2024-02-28T00:00:00"/>
    <x v="1"/>
    <x v="12"/>
    <d v="2024-02-12T00:00:00"/>
    <x v="1"/>
    <x v="1"/>
    <x v="0"/>
    <s v="7857019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1"/>
    <x v="3"/>
    <x v="0"/>
    <x v="0"/>
    <x v="0"/>
    <x v="0"/>
    <x v="0"/>
    <x v="0"/>
    <x v="0"/>
    <x v="0"/>
    <x v="0"/>
    <x v="5"/>
    <s v=""/>
    <x v="0"/>
    <s v="P.S. LAS MONICAS"/>
    <s v=""/>
    <x v="0"/>
    <s v="20247200114A310A97.009MAJUAL1F"/>
    <s v="2024-03-01 11:24:19"/>
    <s v="2024-03-05 18:34:27"/>
    <s v="104199"/>
    <x v="5"/>
    <x v="8"/>
    <x v="2"/>
    <x v="4"/>
    <n v="6"/>
    <x v="3"/>
    <x v="35"/>
  </r>
  <r>
    <d v="2024-03-01T00:00:00"/>
    <d v="2024-03-01T00:00:00"/>
    <x v="1"/>
    <x v="12"/>
    <d v="2024-02-28T00:00:00"/>
    <x v="0"/>
    <x v="1"/>
    <x v="0"/>
    <s v="78474599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10ALNABR1F"/>
    <s v="2024-03-01 11:49:39"/>
    <s v="2024-03-02 07:25:30"/>
    <s v="104239"/>
    <x v="6"/>
    <x v="9"/>
    <x v="4"/>
    <x v="0"/>
    <n v="0"/>
    <x v="7"/>
    <x v="1"/>
  </r>
  <r>
    <d v="2024-03-02T00:00:00"/>
    <d v="2024-03-02T00:00:00"/>
    <x v="1"/>
    <x v="12"/>
    <d v="2024-02-24T00:00:00"/>
    <x v="0"/>
    <x v="1"/>
    <x v="0"/>
    <s v="92817677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60"/>
    <x v="0"/>
    <x v="5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01MANIAD1M"/>
    <s v="2024-03-02 10:46:02"/>
    <s v="2024-03-04 18:10:47"/>
    <s v="104450"/>
    <x v="7"/>
    <x v="10"/>
    <x v="4"/>
    <x v="6"/>
    <n v="2"/>
    <x v="2"/>
    <x v="3"/>
  </r>
  <r>
    <d v="2024-03-05T00:00:00"/>
    <d v="2024-03-01T00:00:00"/>
    <x v="1"/>
    <x v="12"/>
    <d v="2024-02-28T00:00:00"/>
    <x v="0"/>
    <x v="1"/>
    <x v="0"/>
    <s v="79008827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2SAOLMA1F"/>
    <s v="2024-03-02 12:10:22"/>
    <s v="2024-03-05 19:11:13"/>
    <s v="104481"/>
    <x v="6"/>
    <x v="9"/>
    <x v="4"/>
    <x v="0"/>
    <n v="4"/>
    <x v="0"/>
    <x v="1"/>
  </r>
  <r>
    <d v="2024-03-13T00:00:00"/>
    <d v="2024-02-29T00:00:00"/>
    <x v="1"/>
    <x v="12"/>
    <d v="2024-02-29T00:00:00"/>
    <x v="0"/>
    <x v="1"/>
    <x v="0"/>
    <s v="79913164"/>
    <x v="0"/>
    <n v="7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401"/>
    <x v="0"/>
    <x v="1"/>
    <x v="4"/>
    <x v="0"/>
    <x v="0"/>
    <x v="0"/>
    <x v="0"/>
    <x v="0"/>
    <x v="0"/>
    <x v="0"/>
    <x v="0"/>
    <x v="0"/>
    <x v="5"/>
    <s v=""/>
    <x v="2"/>
    <s v="HOSP. CHULUCANAS"/>
    <s v="DADO DE ALTA POR OTRA PATOLOGIA MENINGOENCEFALITIS"/>
    <x v="0"/>
    <s v="20249200401A101A97.107BESEDA1M"/>
    <s v="2024-03-03 23:17:55"/>
    <s v="2024-03-17 10:13:37"/>
    <s v="104589"/>
    <x v="5"/>
    <x v="8"/>
    <x v="2"/>
    <x v="5"/>
    <n v="13"/>
    <x v="6"/>
    <x v="9"/>
  </r>
  <r>
    <d v="2024-03-03T00:00:00"/>
    <d v="2024-03-03T00:00:00"/>
    <x v="1"/>
    <x v="10"/>
    <d v="2024-03-01T00:00:00"/>
    <x v="0"/>
    <x v="1"/>
    <x v="0"/>
    <s v="92830441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47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01ALABAL1F"/>
    <s v="2024-03-04 12:58:43"/>
    <s v="2024-03-05 18:36:18"/>
    <s v="104902"/>
    <x v="7"/>
    <x v="10"/>
    <x v="4"/>
    <x v="2"/>
    <n v="2"/>
    <x v="2"/>
    <x v="1"/>
  </r>
  <r>
    <d v="2024-03-05T00:00:00"/>
    <d v="2024-03-04T00:00:00"/>
    <x v="1"/>
    <x v="10"/>
    <d v="2024-02-25T00:00:00"/>
    <x v="0"/>
    <x v="1"/>
    <x v="0"/>
    <s v="93319635"/>
    <x v="1"/>
    <n v="1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2"/>
    <x v="0"/>
    <x v="1"/>
    <x v="4"/>
    <x v="0"/>
    <x v="0"/>
    <x v="0"/>
    <x v="0"/>
    <x v="0"/>
    <x v="0"/>
    <x v="0"/>
    <x v="0"/>
    <x v="0"/>
    <x v="5"/>
    <s v=""/>
    <x v="0"/>
    <s v="HOSP. APOYO II SULLANA"/>
    <s v=""/>
    <x v="0"/>
    <s v="20249200601A101A97.111CAGUJO10M"/>
    <s v="2024-03-05 10:26:51"/>
    <s v="2024-03-11 08:41:52"/>
    <s v="105207"/>
    <x v="8"/>
    <x v="10"/>
    <x v="4"/>
    <x v="1"/>
    <n v="5"/>
    <x v="3"/>
    <x v="8"/>
  </r>
  <r>
    <d v="2024-03-08T00:00:00"/>
    <d v="2024-03-01T00:00:00"/>
    <x v="1"/>
    <x v="12"/>
    <d v="2024-02-23T00:00:00"/>
    <x v="0"/>
    <x v="1"/>
    <x v="0"/>
    <s v="93327861"/>
    <x v="1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8200401A101A97.111VATRJH1M"/>
    <s v="2024-03-05 15:28:33"/>
    <s v="2024-03-12 16:40:25"/>
    <s v="105409"/>
    <x v="8"/>
    <x v="10"/>
    <x v="4"/>
    <x v="0"/>
    <n v="7"/>
    <x v="3"/>
    <x v="3"/>
  </r>
  <r>
    <d v="2024-03-13T00:00:00"/>
    <d v="2024-03-05T00:00:00"/>
    <x v="1"/>
    <x v="10"/>
    <d v="2024-02-27T00:00:00"/>
    <x v="0"/>
    <x v="1"/>
    <x v="0"/>
    <s v="78346320"/>
    <x v="0"/>
    <n v="11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01"/>
    <x v="0"/>
    <x v="1"/>
    <x v="4"/>
    <x v="0"/>
    <x v="0"/>
    <x v="0"/>
    <x v="0"/>
    <x v="0"/>
    <x v="0"/>
    <x v="0"/>
    <x v="0"/>
    <x v="0"/>
    <x v="5"/>
    <s v=""/>
    <x v="2"/>
    <s v="LA MATANZA"/>
    <s v=""/>
    <x v="0"/>
    <s v="20249200404A201A97.111SAMOAR1F"/>
    <s v="2024-03-05 17:15:45"/>
    <s v="2024-03-17 10:13:06"/>
    <s v="105471"/>
    <x v="6"/>
    <x v="9"/>
    <x v="4"/>
    <x v="3"/>
    <n v="8"/>
    <x v="3"/>
    <x v="3"/>
  </r>
  <r>
    <d v="2024-03-07T00:00:00"/>
    <d v="2024-03-04T00:00:00"/>
    <x v="1"/>
    <x v="10"/>
    <d v="2024-03-01T00:00:00"/>
    <x v="0"/>
    <x v="1"/>
    <x v="0"/>
    <s v="78218892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CANOTH1M"/>
    <s v="2024-03-05 19:43:30"/>
    <s v="2024-03-08 14:57:22"/>
    <s v="105507"/>
    <x v="6"/>
    <x v="9"/>
    <x v="4"/>
    <x v="1"/>
    <n v="3"/>
    <x v="4"/>
    <x v="2"/>
  </r>
  <r>
    <d v="2024-03-10T00:00:00"/>
    <d v="2024-03-05T00:00:00"/>
    <x v="1"/>
    <x v="10"/>
    <d v="2024-03-03T00:00:00"/>
    <x v="0"/>
    <x v="1"/>
    <x v="0"/>
    <s v="9231616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2DOGASO1F"/>
    <s v="2024-03-06 10:37:03"/>
    <s v="2024-03-10 18:34:58"/>
    <s v="105735"/>
    <x v="7"/>
    <x v="10"/>
    <x v="4"/>
    <x v="3"/>
    <n v="5"/>
    <x v="3"/>
    <x v="1"/>
  </r>
  <r>
    <d v="2024-03-07T00:00:00"/>
    <d v="2024-03-07T00:00:00"/>
    <x v="1"/>
    <x v="10"/>
    <d v="2024-03-06T00:00:00"/>
    <x v="0"/>
    <x v="1"/>
    <x v="0"/>
    <s v="91380160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10200601A101A97.104CHFAJO1M"/>
    <s v="2024-03-07 11:51:18"/>
    <s v="2024-03-11 09:22:41"/>
    <s v="106169"/>
    <x v="7"/>
    <x v="10"/>
    <x v="4"/>
    <x v="5"/>
    <n v="3"/>
    <x v="4"/>
    <x v="7"/>
  </r>
  <r>
    <d v="2024-03-07T00:00:00"/>
    <d v="2024-03-07T00:00:00"/>
    <x v="1"/>
    <x v="10"/>
    <d v="2024-03-05T00:00:00"/>
    <x v="0"/>
    <x v="1"/>
    <x v="0"/>
    <s v="819330"/>
    <x v="1"/>
    <n v="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0200601A101A97.17DISOLU1M"/>
    <s v="2024-03-08 07:39:32"/>
    <s v="2024-03-12 18:53:12"/>
    <s v="106434"/>
    <x v="8"/>
    <x v="10"/>
    <x v="4"/>
    <x v="5"/>
    <n v="5"/>
    <x v="3"/>
    <x v="1"/>
  </r>
  <r>
    <d v="2024-03-08T00:00:00"/>
    <d v="2024-03-08T00:00:00"/>
    <x v="1"/>
    <x v="10"/>
    <d v="2024-03-02T00:00:00"/>
    <x v="1"/>
    <x v="1"/>
    <x v="0"/>
    <s v="90271836"/>
    <x v="0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9"/>
    <x v="0"/>
    <x v="1"/>
    <x v="4"/>
    <x v="0"/>
    <x v="0"/>
    <x v="0"/>
    <x v="0"/>
    <x v="0"/>
    <x v="0"/>
    <x v="0"/>
    <x v="0"/>
    <x v="0"/>
    <x v="5"/>
    <s v=""/>
    <x v="0"/>
    <s v="C.S. MARCAVELICA"/>
    <s v=""/>
    <x v="0"/>
    <s v="20249200605A201A97.006NAZAER1M"/>
    <s v="2024-03-08 09:16:13"/>
    <s v="2024-03-11 09:23:43"/>
    <s v="106503"/>
    <x v="5"/>
    <x v="8"/>
    <x v="4"/>
    <x v="0"/>
    <n v="2"/>
    <x v="2"/>
    <x v="5"/>
  </r>
  <r>
    <d v="2024-03-10T00:00:00"/>
    <d v="2024-03-07T00:00:00"/>
    <x v="1"/>
    <x v="10"/>
    <d v="2024-03-02T00:00:00"/>
    <x v="0"/>
    <x v="1"/>
    <x v="0"/>
    <s v="6270068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3GONODI1M"/>
    <s v="2024-03-08 12:37:39"/>
    <s v="2024-03-10 18:36:14"/>
    <s v="106691"/>
    <x v="6"/>
    <x v="9"/>
    <x v="4"/>
    <x v="5"/>
    <n v="3"/>
    <x v="4"/>
    <x v="4"/>
  </r>
  <r>
    <d v="2024-03-15T00:00:00"/>
    <d v="2024-03-08T00:00:00"/>
    <x v="1"/>
    <x v="10"/>
    <d v="2024-03-05T00:00:00"/>
    <x v="0"/>
    <x v="1"/>
    <x v="0"/>
    <s v="6178293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4PECAAN1F"/>
    <s v="2024-03-09 19:21:30"/>
    <s v="2024-03-15 10:52:21"/>
    <s v="107069"/>
    <x v="6"/>
    <x v="9"/>
    <x v="4"/>
    <x v="0"/>
    <m/>
    <x v="5"/>
    <x v="2"/>
  </r>
  <r>
    <d v="2024-03-20T00:00:00"/>
    <d v="2024-03-08T00:00:00"/>
    <x v="1"/>
    <x v="10"/>
    <d v="2024-03-07T00:00:00"/>
    <x v="0"/>
    <x v="1"/>
    <x v="0"/>
    <s v="93278504"/>
    <x v="0"/>
    <n v="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9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1FAMOEY1M"/>
    <s v="2024-03-09 19:47:57"/>
    <s v="2024-03-20 16:06:00"/>
    <s v="107071"/>
    <x v="7"/>
    <x v="10"/>
    <x v="4"/>
    <x v="0"/>
    <m/>
    <x v="5"/>
    <x v="7"/>
  </r>
  <r>
    <d v="2024-03-10T00:00:00"/>
    <d v="2024-03-09T00:00:00"/>
    <x v="1"/>
    <x v="10"/>
    <d v="2024-03-06T00:00:00"/>
    <x v="0"/>
    <x v="1"/>
    <x v="0"/>
    <s v="91445407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4RECOJA1F"/>
    <s v="2024-03-10 12:03:14"/>
    <s v="2024-03-10 18:39:09"/>
    <s v="107109"/>
    <x v="7"/>
    <x v="10"/>
    <x v="4"/>
    <x v="6"/>
    <n v="1"/>
    <x v="1"/>
    <x v="2"/>
  </r>
  <r>
    <d v="2024-03-09T00:00:00"/>
    <d v="2024-03-09T00:00:00"/>
    <x v="1"/>
    <x v="10"/>
    <d v="2024-03-06T00:00:00"/>
    <x v="1"/>
    <x v="1"/>
    <x v="0"/>
    <s v="91603388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0"/>
    <x v="0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0200601A307A97.004LUBEMA1M"/>
    <s v="2024-03-11 10:31:25"/>
    <s v="2024-03-15 18:08:31"/>
    <s v="107359"/>
    <x v="7"/>
    <x v="10"/>
    <x v="4"/>
    <x v="6"/>
    <n v="6"/>
    <x v="3"/>
    <x v="2"/>
  </r>
  <r>
    <d v="2024-03-09T00:00:00"/>
    <d v="2024-03-09T00:00:00"/>
    <x v="1"/>
    <x v="10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18"/>
    <x v="0"/>
    <x v="1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3-11 10:44:28"/>
    <s v="2024-03-12 13:20:00"/>
    <s v="107386"/>
    <x v="8"/>
    <x v="10"/>
    <x v="4"/>
    <x v="6"/>
    <n v="3"/>
    <x v="4"/>
    <x v="34"/>
  </r>
  <r>
    <d v="2024-03-16T00:00:00"/>
    <d v="2024-03-10T00:00:00"/>
    <x v="1"/>
    <x v="11"/>
    <d v="2024-03-07T00:00:00"/>
    <x v="0"/>
    <x v="1"/>
    <x v="0"/>
    <s v="62568490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ZACAKE1F"/>
    <s v="2024-03-11 14:24:55"/>
    <s v="2024-03-16 19:15:54"/>
    <s v="107563"/>
    <x v="6"/>
    <x v="9"/>
    <x v="4"/>
    <x v="2"/>
    <n v="6"/>
    <x v="3"/>
    <x v="2"/>
  </r>
  <r>
    <d v="2024-03-21T00:00:00"/>
    <d v="2024-03-11T00:00:00"/>
    <x v="1"/>
    <x v="11"/>
    <d v="2024-03-10T00:00:00"/>
    <x v="0"/>
    <x v="1"/>
    <x v="0"/>
    <s v="6280382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2CHAGJO1M"/>
    <s v="2024-03-11 18:29:37"/>
    <s v="2024-03-21 12:24:07"/>
    <s v="107668"/>
    <x v="6"/>
    <x v="9"/>
    <x v="4"/>
    <x v="1"/>
    <m/>
    <x v="5"/>
    <x v="7"/>
  </r>
  <r>
    <d v="2024-03-13T00:00:00"/>
    <d v="2024-03-11T00:00:00"/>
    <x v="1"/>
    <x v="11"/>
    <d v="2024-03-10T00:00:00"/>
    <x v="1"/>
    <x v="1"/>
    <x v="0"/>
    <s v="79880370"/>
    <x v="0"/>
    <n v="7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01"/>
    <x v="0"/>
    <x v="5"/>
    <x v="0"/>
    <x v="0"/>
    <x v="0"/>
    <x v="0"/>
    <x v="0"/>
    <x v="0"/>
    <x v="0"/>
    <x v="0"/>
    <x v="0"/>
    <x v="0"/>
    <x v="5"/>
    <s v=""/>
    <x v="2"/>
    <s v="HOSP. CHULUCANAS"/>
    <s v="RETIRO VOLUNTARIO"/>
    <x v="0"/>
    <s v="202411200401A101A97.007MASUJH1M"/>
    <s v="2024-03-12 11:12:41"/>
    <s v="2024-03-17 10:16:19"/>
    <s v="107861"/>
    <x v="5"/>
    <x v="8"/>
    <x v="4"/>
    <x v="1"/>
    <n v="2"/>
    <x v="2"/>
    <x v="7"/>
  </r>
  <r>
    <d v="2024-03-12T00:00:00"/>
    <d v="2024-03-05T00:00:00"/>
    <x v="1"/>
    <x v="10"/>
    <d v="2024-03-04T00:00:00"/>
    <x v="0"/>
    <x v="1"/>
    <x v="0"/>
    <s v="78149280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1"/>
    <x v="2"/>
    <x v="1"/>
    <x v="0"/>
    <x v="0"/>
    <x v="0"/>
    <x v="0"/>
    <x v="0"/>
    <x v="0"/>
    <x v="0"/>
    <x v="0"/>
    <x v="0"/>
    <x v="0"/>
    <x v="5"/>
    <s v=""/>
    <x v="2"/>
    <s v="HOSP. CHULUCANAS"/>
    <s v="DADO DE ALTA POR OTRA PATOLOGIA"/>
    <x v="0"/>
    <s v="202410200401A101A97.110CAPIJE1M"/>
    <s v="2024-03-12 15:25:06"/>
    <s v="2024-03-17 10:18:14"/>
    <s v="108186"/>
    <x v="6"/>
    <x v="9"/>
    <x v="4"/>
    <x v="3"/>
    <n v="9"/>
    <x v="3"/>
    <x v="7"/>
  </r>
  <r>
    <d v="2024-03-19T00:00:00"/>
    <d v="2024-03-12T00:00:00"/>
    <x v="1"/>
    <x v="11"/>
    <d v="2024-03-09T00:00:00"/>
    <x v="0"/>
    <x v="1"/>
    <x v="0"/>
    <s v="93541308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9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6LEJUEI1M"/>
    <s v="2024-03-14 07:40:24"/>
    <s v="2024-03-19 18:23:55"/>
    <s v="108722"/>
    <x v="8"/>
    <x v="10"/>
    <x v="4"/>
    <x v="3"/>
    <n v="7"/>
    <x v="3"/>
    <x v="2"/>
  </r>
  <r>
    <d v="2024-03-16T00:00:00"/>
    <d v="2024-03-12T00:00:00"/>
    <x v="1"/>
    <x v="11"/>
    <d v="2024-03-05T00:00:00"/>
    <x v="1"/>
    <x v="1"/>
    <x v="0"/>
    <s v="93378041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0AVESTE1M"/>
    <s v="2024-03-14 08:21:20"/>
    <s v="2024-03-16 19:16:25"/>
    <s v="108743"/>
    <x v="8"/>
    <x v="10"/>
    <x v="4"/>
    <x v="3"/>
    <n v="4"/>
    <x v="0"/>
    <x v="3"/>
  </r>
  <r>
    <d v="2024-03-14T00:00:00"/>
    <d v="2024-03-11T00:00:00"/>
    <x v="1"/>
    <x v="11"/>
    <d v="2024-03-07T00:00:00"/>
    <x v="0"/>
    <x v="1"/>
    <x v="0"/>
    <s v="6270104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1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ACPAMA1M"/>
    <s v="2024-03-14 09:42:47"/>
    <s v="2024-03-14 18:59:38"/>
    <s v="108810"/>
    <x v="6"/>
    <x v="9"/>
    <x v="4"/>
    <x v="1"/>
    <n v="3"/>
    <x v="4"/>
    <x v="0"/>
  </r>
  <r>
    <d v="2024-03-16T00:00:00"/>
    <d v="2024-03-13T00:00:00"/>
    <x v="1"/>
    <x v="11"/>
    <d v="2024-03-10T00:00:00"/>
    <x v="0"/>
    <x v="1"/>
    <x v="0"/>
    <s v="62512014"/>
    <x v="0"/>
    <n v="1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0"/>
    <x v="0"/>
    <x v="5"/>
    <x v="4"/>
    <x v="0"/>
    <x v="0"/>
    <x v="0"/>
    <x v="0"/>
    <x v="0"/>
    <x v="0"/>
    <x v="0"/>
    <x v="0"/>
    <x v="0"/>
    <x v="5"/>
    <s v=""/>
    <x v="2"/>
    <s v="HOSP. CHULUCANAS"/>
    <s v=""/>
    <x v="0"/>
    <s v="202411200401A101A97.113MOCHMA1F"/>
    <s v="2024-03-14 12:36:37"/>
    <s v="2024-03-17 10:20:50"/>
    <s v="108969"/>
    <x v="6"/>
    <x v="9"/>
    <x v="4"/>
    <x v="4"/>
    <n v="3"/>
    <x v="4"/>
    <x v="2"/>
  </r>
  <r>
    <d v="2024-03-15T00:00:00"/>
    <d v="2024-03-15T00:00:00"/>
    <x v="1"/>
    <x v="11"/>
    <d v="2024-03-13T00:00:00"/>
    <x v="0"/>
    <x v="1"/>
    <x v="0"/>
    <s v="91067895"/>
    <x v="0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0"/>
    <x v="0"/>
    <x v="5"/>
    <x v="0"/>
    <x v="0"/>
    <x v="0"/>
    <x v="0"/>
    <x v="0"/>
    <x v="0"/>
    <x v="0"/>
    <x v="0"/>
    <x v="0"/>
    <x v="0"/>
    <x v="5"/>
    <s v=""/>
    <x v="0"/>
    <s v="P.S. NUEVO SULLANA"/>
    <s v=""/>
    <x v="0"/>
    <s v="202411200601A306A97.108VIALPA1M"/>
    <s v="2024-03-15 13:34:01"/>
    <s v="2024-03-18 07:28:11"/>
    <s v="109409"/>
    <x v="5"/>
    <x v="8"/>
    <x v="4"/>
    <x v="0"/>
    <n v="1"/>
    <x v="1"/>
    <x v="1"/>
  </r>
  <r>
    <d v="2024-03-20T00:00:00"/>
    <d v="2024-03-16T00:00:00"/>
    <x v="1"/>
    <x v="11"/>
    <d v="2024-03-09T00:00:00"/>
    <x v="0"/>
    <x v="1"/>
    <x v="0"/>
    <s v="7793340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1PEPECA1F"/>
    <s v="2024-03-16 16:07:10"/>
    <s v="2024-03-20 16:10:49"/>
    <s v="109799"/>
    <x v="6"/>
    <x v="9"/>
    <x v="4"/>
    <x v="6"/>
    <m/>
    <x v="5"/>
    <x v="3"/>
  </r>
  <r>
    <d v="2024-03-20T00:00:00"/>
    <d v="2024-03-17T00:00:00"/>
    <x v="1"/>
    <x v="5"/>
    <d v="2024-03-15T00:00:00"/>
    <x v="0"/>
    <x v="1"/>
    <x v="0"/>
    <s v="7953443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8CACAED1M"/>
    <s v="2024-03-17 11:08:31"/>
    <s v="2024-03-20 16:15:15"/>
    <s v="109836"/>
    <x v="5"/>
    <x v="8"/>
    <x v="4"/>
    <x v="2"/>
    <n v="3"/>
    <x v="4"/>
    <x v="1"/>
  </r>
  <r>
    <d v="2024-03-17T00:00:00"/>
    <d v="2024-03-17T00:00:00"/>
    <x v="1"/>
    <x v="5"/>
    <d v="2024-03-16T00:00:00"/>
    <x v="0"/>
    <x v="1"/>
    <x v="0"/>
    <s v="92563532"/>
    <x v="0"/>
    <n v="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9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2SIGOEL1M"/>
    <s v="2024-03-18 09:12:45"/>
    <s v="2024-03-21 07:03:47"/>
    <s v="109997"/>
    <x v="7"/>
    <x v="10"/>
    <x v="4"/>
    <x v="2"/>
    <n v="3"/>
    <x v="4"/>
    <x v="7"/>
  </r>
  <r>
    <d v="2024-03-20T00:00:00"/>
    <d v="2024-03-17T00:00:00"/>
    <x v="1"/>
    <x v="5"/>
    <d v="2024-03-12T00:00:00"/>
    <x v="0"/>
    <x v="1"/>
    <x v="0"/>
    <s v="90531921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SAGADA1M"/>
    <s v="2024-03-18 15:58:36"/>
    <s v="2024-03-20 16:17:23"/>
    <s v="110314"/>
    <x v="5"/>
    <x v="8"/>
    <x v="4"/>
    <x v="2"/>
    <n v="2"/>
    <x v="2"/>
    <x v="4"/>
  </r>
  <r>
    <d v="2024-03-19T00:00:00"/>
    <d v="2024-03-18T00:00:00"/>
    <x v="1"/>
    <x v="5"/>
    <d v="2024-03-16T00:00:00"/>
    <x v="0"/>
    <x v="1"/>
    <x v="0"/>
    <s v="90589732"/>
    <x v="0"/>
    <n v="6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AGSECH1F"/>
    <s v="2024-03-18 18:51:53"/>
    <s v="2024-03-19 18:24:09"/>
    <s v="110406"/>
    <x v="5"/>
    <x v="8"/>
    <x v="4"/>
    <x v="1"/>
    <n v="1"/>
    <x v="1"/>
    <x v="1"/>
  </r>
  <r>
    <d v="2024-03-22T00:00:00"/>
    <d v="2024-03-18T00:00:00"/>
    <x v="1"/>
    <x v="5"/>
    <d v="2024-03-14T00:00:00"/>
    <x v="0"/>
    <x v="1"/>
    <x v="0"/>
    <s v="62635252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4DIQUAN10F"/>
    <s v="2024-03-19 12:32:59"/>
    <s v="2024-03-22 12:02:05"/>
    <s v="110684"/>
    <x v="6"/>
    <x v="9"/>
    <x v="4"/>
    <x v="1"/>
    <m/>
    <x v="5"/>
    <x v="0"/>
  </r>
  <r>
    <d v="2024-03-22T00:00:00"/>
    <d v="2024-03-18T00:00:00"/>
    <x v="1"/>
    <x v="5"/>
    <d v="2024-03-15T00:00:00"/>
    <x v="0"/>
    <x v="1"/>
    <x v="0"/>
    <s v="78436346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NIMODA1F"/>
    <s v="2024-03-19 12:52:31"/>
    <s v="2024-03-23 16:25:31"/>
    <s v="110698"/>
    <x v="6"/>
    <x v="9"/>
    <x v="4"/>
    <x v="1"/>
    <n v="4"/>
    <x v="0"/>
    <x v="2"/>
  </r>
  <r>
    <d v="2024-03-18T00:00:00"/>
    <d v="2024-03-18T00:00:00"/>
    <x v="1"/>
    <x v="5"/>
    <d v="2024-03-13T00:00:00"/>
    <x v="0"/>
    <x v="1"/>
    <x v="0"/>
    <s v="81176050"/>
    <x v="0"/>
    <n v="1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C.S. BELLAVISTA"/>
    <s v=""/>
    <x v="0"/>
    <s v="202411200602A201A97.010NUVIMI1M"/>
    <s v="2024-03-19 13:22:32"/>
    <s v="2024-03-19 13:26:03"/>
    <s v="110724"/>
    <x v="6"/>
    <x v="9"/>
    <x v="4"/>
    <x v="1"/>
    <n v="1"/>
    <x v="1"/>
    <x v="4"/>
  </r>
  <r>
    <d v="2024-03-19T00:00:00"/>
    <d v="2024-03-19T00:00:00"/>
    <x v="1"/>
    <x v="5"/>
    <d v="2024-03-15T00:00:00"/>
    <x v="0"/>
    <x v="1"/>
    <x v="0"/>
    <s v="93239006"/>
    <x v="0"/>
    <n v="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19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1ZACOMA1F"/>
    <s v="2024-03-19 13:37:59"/>
    <s v="2024-03-21 07:04:11"/>
    <s v="110731"/>
    <x v="7"/>
    <x v="10"/>
    <x v="4"/>
    <x v="3"/>
    <n v="1"/>
    <x v="1"/>
    <x v="0"/>
  </r>
  <r>
    <d v="2024-03-03T00:00:00"/>
    <d v="2024-03-03T00:00:00"/>
    <x v="1"/>
    <x v="10"/>
    <d v="2024-02-26T00:00:00"/>
    <x v="1"/>
    <x v="1"/>
    <x v="0"/>
    <s v="79028296"/>
    <x v="0"/>
    <n v="9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84"/>
    <x v="2"/>
    <x v="1"/>
    <x v="0"/>
    <x v="0"/>
    <x v="0"/>
    <x v="0"/>
    <x v="0"/>
    <x v="0"/>
    <x v="0"/>
    <x v="0"/>
    <x v="0"/>
    <x v="0"/>
    <x v="5"/>
    <s v=""/>
    <x v="0"/>
    <s v="C.S. BELLAVISTA"/>
    <s v="PACIENTE VIENE CON MUESTRA REALIZADA EN EL C.S BELLAVISTA"/>
    <x v="0"/>
    <s v="20249200602A201A97.009ZARUFL1F"/>
    <s v="2024-03-19 17:47:01"/>
    <s v="2024-03-20 08:33:29"/>
    <s v="110871"/>
    <x v="5"/>
    <x v="8"/>
    <x v="4"/>
    <x v="2"/>
    <n v="3"/>
    <x v="4"/>
    <x v="5"/>
  </r>
  <r>
    <d v="2024-03-20T00:00:00"/>
    <d v="2024-03-20T00:00:00"/>
    <x v="1"/>
    <x v="5"/>
    <d v="2024-03-16T00:00:00"/>
    <x v="0"/>
    <x v="1"/>
    <x v="0"/>
    <s v="90721835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1"/>
    <x v="0"/>
    <x v="0"/>
    <x v="0"/>
    <x v="0"/>
    <x v="0"/>
    <x v="0"/>
    <x v="0"/>
    <x v="0"/>
    <x v="0"/>
    <x v="0"/>
    <x v="0"/>
    <x v="0"/>
    <x v="5"/>
    <s v=""/>
    <x v="0"/>
    <s v="C.S. QUERECOTILLO"/>
    <s v=""/>
    <x v="0"/>
    <s v="202411200607A201A97.105CRROJU1M"/>
    <s v="2024-03-20 14:12:36"/>
    <s v="2024-03-25 09:03:12"/>
    <s v="111238"/>
    <x v="5"/>
    <x v="8"/>
    <x v="4"/>
    <x v="4"/>
    <n v="3"/>
    <x v="4"/>
    <x v="0"/>
  </r>
  <r>
    <d v="2024-03-22T00:00:00"/>
    <d v="2024-03-18T00:00:00"/>
    <x v="1"/>
    <x v="5"/>
    <d v="2024-03-16T00:00:00"/>
    <x v="0"/>
    <x v="1"/>
    <x v="0"/>
    <s v="9036952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LORADA1M"/>
    <s v="2024-03-20 16:27:07"/>
    <s v="2024-03-22 12:02:31"/>
    <s v="111256"/>
    <x v="5"/>
    <x v="8"/>
    <x v="4"/>
    <x v="1"/>
    <m/>
    <x v="5"/>
    <x v="1"/>
  </r>
  <r>
    <d v="2024-03-21T00:00:00"/>
    <d v="2024-03-19T00:00:00"/>
    <x v="1"/>
    <x v="5"/>
    <d v="2024-03-15T00:00:00"/>
    <x v="0"/>
    <x v="1"/>
    <x v="0"/>
    <s v="7838576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ATESLU1M"/>
    <s v="2024-03-20 16:28:39"/>
    <s v="2024-03-21 14:38:30"/>
    <s v="111258"/>
    <x v="6"/>
    <x v="9"/>
    <x v="4"/>
    <x v="3"/>
    <m/>
    <x v="5"/>
    <x v="0"/>
  </r>
  <r>
    <d v="2024-03-20T00:00:00"/>
    <d v="2024-03-20T00:00:00"/>
    <x v="1"/>
    <x v="5"/>
    <d v="2024-03-20T00:00:00"/>
    <x v="0"/>
    <x v="1"/>
    <x v="0"/>
    <s v="93326649"/>
    <x v="1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E.S I-3 BERNAL"/>
    <s v=""/>
    <x v="0"/>
    <s v="202412200803A201A97.111PUCOJU1M"/>
    <s v="2024-03-21 09:01:42"/>
    <m/>
    <s v="111345"/>
    <x v="8"/>
    <x v="10"/>
    <x v="4"/>
    <x v="4"/>
    <m/>
    <x v="5"/>
    <x v="9"/>
  </r>
  <r>
    <d v="2024-03-21T00:00:00"/>
    <d v="2024-03-19T00:00:00"/>
    <x v="1"/>
    <x v="5"/>
    <d v="2024-03-19T00:00:00"/>
    <x v="0"/>
    <x v="1"/>
    <x v="0"/>
    <s v="93676257"/>
    <x v="1"/>
    <n v="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2MEALLU1M"/>
    <s v="2024-03-21 10:10:42"/>
    <s v="2024-03-22 07:36:06"/>
    <s v="111389"/>
    <x v="8"/>
    <x v="10"/>
    <x v="4"/>
    <x v="3"/>
    <m/>
    <x v="5"/>
    <x v="9"/>
  </r>
  <r>
    <d v="2024-03-21T00:00:00"/>
    <d v="2024-03-21T00:00:00"/>
    <x v="1"/>
    <x v="5"/>
    <d v="2024-03-15T00:00:00"/>
    <x v="0"/>
    <x v="1"/>
    <x v="0"/>
    <s v="93405573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5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11200601A101A97.19SOGOJE1M"/>
    <s v="2024-03-22 07:20:24"/>
    <s v="2024-03-22 18:14:18"/>
    <s v="111722"/>
    <x v="8"/>
    <x v="10"/>
    <x v="4"/>
    <x v="5"/>
    <n v="1"/>
    <x v="1"/>
    <x v="5"/>
  </r>
  <r>
    <d v="2024-03-22T00:00:00"/>
    <d v="2024-03-22T00:00:00"/>
    <x v="1"/>
    <x v="5"/>
    <d v="2024-03-16T00:00:00"/>
    <x v="1"/>
    <x v="1"/>
    <x v="0"/>
    <s v="74192228"/>
    <x v="0"/>
    <n v="1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MALINGAS"/>
    <s v=""/>
    <x v="0"/>
    <s v="202411200114A303A97.013JUZARO1M"/>
    <s v="2024-03-22 18:31:24"/>
    <m/>
    <s v="112092"/>
    <x v="6"/>
    <x v="9"/>
    <x v="4"/>
    <x v="0"/>
    <m/>
    <x v="5"/>
    <x v="5"/>
  </r>
  <r>
    <d v="2024-03-22T00:00:00"/>
    <d v="2024-03-22T00:00:00"/>
    <x v="1"/>
    <x v="5"/>
    <d v="2024-03-20T00:00:00"/>
    <x v="0"/>
    <x v="1"/>
    <x v="0"/>
    <s v="61577201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12200114A201A97.112ESDOCA1M"/>
    <s v="2024-03-22 18:32:18"/>
    <m/>
    <s v="112094"/>
    <x v="6"/>
    <x v="9"/>
    <x v="4"/>
    <x v="0"/>
    <m/>
    <x v="5"/>
    <x v="1"/>
  </r>
  <r>
    <d v="2024-03-06T00:00:00"/>
    <d v="2024-03-05T00:00:00"/>
    <x v="1"/>
    <x v="10"/>
    <d v="2024-03-01T00:00:00"/>
    <x v="0"/>
    <x v="1"/>
    <x v="0"/>
    <s v="77311399"/>
    <x v="0"/>
    <n v="12"/>
    <x v="0"/>
    <x v="0"/>
    <s v="0"/>
    <x v="0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12LUESVA0F"/>
    <s v="2024-03-07 16:20:18"/>
    <m/>
    <s v="106268"/>
    <x v="6"/>
    <x v="9"/>
    <x v="4"/>
    <x v="3"/>
    <m/>
    <x v="5"/>
    <x v="0"/>
  </r>
  <r>
    <d v="2024-03-07T00:00:00"/>
    <d v="2024-03-05T00:00:00"/>
    <x v="1"/>
    <x v="10"/>
    <d v="2024-03-02T00:00:00"/>
    <x v="0"/>
    <x v="1"/>
    <x v="0"/>
    <s v="79926752"/>
    <x v="0"/>
    <n v="7"/>
    <x v="1"/>
    <x v="1"/>
    <s v="0"/>
    <x v="1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07SIANDO0M"/>
    <s v="2024-03-07 17:11:19"/>
    <m/>
    <s v="106341"/>
    <x v="5"/>
    <x v="8"/>
    <x v="4"/>
    <x v="3"/>
    <m/>
    <x v="5"/>
    <x v="2"/>
  </r>
  <r>
    <d v="2024-03-01T00:00:00"/>
    <d v="2024-02-29T00:00:00"/>
    <x v="1"/>
    <x v="12"/>
    <d v="2024-02-24T00:00:00"/>
    <x v="0"/>
    <x v="1"/>
    <x v="0"/>
    <s v="92806954"/>
    <x v="0"/>
    <n v="1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8200101A101A97.101QUCHDA0F"/>
    <s v="2024-03-01 10:42:21"/>
    <s v="2024-03-11 13:17:53"/>
    <s v="104143"/>
    <x v="7"/>
    <x v="10"/>
    <x v="2"/>
    <x v="5"/>
    <n v="4"/>
    <x v="0"/>
    <x v="4"/>
  </r>
  <r>
    <d v="2024-03-01T00:00:00"/>
    <d v="2024-03-01T00:00:00"/>
    <x v="1"/>
    <x v="12"/>
    <d v="2024-02-25T00:00:00"/>
    <x v="0"/>
    <x v="1"/>
    <x v="0"/>
    <s v="48412673"/>
    <x v="0"/>
    <n v="2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7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PRUEBA RAPIDA NS1 POSITIVO "/>
    <x v="0"/>
    <s v="20249200101A101A97.129CAPAOD0M"/>
    <s v="2024-03-01 10:49:27"/>
    <s v="2024-03-12 12:52:02"/>
    <s v="104150"/>
    <x v="1"/>
    <x v="6"/>
    <x v="4"/>
    <x v="0"/>
    <n v="4"/>
    <x v="0"/>
    <x v="4"/>
  </r>
  <r>
    <d v="2024-03-04T00:00:00"/>
    <d v="2024-03-02T00:00:00"/>
    <x v="1"/>
    <x v="12"/>
    <d v="2024-02-26T00:00:00"/>
    <x v="0"/>
    <x v="1"/>
    <x v="0"/>
    <s v="81103037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9200101A101A97.111RAROHE0M"/>
    <s v="2024-03-04 10:35:41"/>
    <s v="2024-03-11 13:13:32"/>
    <s v="104761"/>
    <x v="6"/>
    <x v="9"/>
    <x v="4"/>
    <x v="6"/>
    <n v="2"/>
    <x v="2"/>
    <x v="4"/>
  </r>
  <r>
    <d v="2024-03-04T00:00:00"/>
    <d v="2024-03-03T00:00:00"/>
    <x v="1"/>
    <x v="10"/>
    <d v="2024-03-02T00:00:00"/>
    <x v="0"/>
    <x v="1"/>
    <x v="0"/>
    <s v="79918857"/>
    <x v="0"/>
    <n v="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60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NS1.IGG,IGM NEGATIVOS "/>
    <x v="0"/>
    <s v="20249200101A101A97.107YEPAJO0M"/>
    <s v="2024-03-04 10:43:22"/>
    <s v="2024-03-11 12:29:51"/>
    <s v="104784"/>
    <x v="5"/>
    <x v="8"/>
    <x v="4"/>
    <x v="2"/>
    <n v="1"/>
    <x v="1"/>
    <x v="7"/>
  </r>
  <r>
    <d v="2024-03-04T00:00:00"/>
    <d v="2024-03-03T00:00:00"/>
    <x v="1"/>
    <x v="10"/>
    <d v="2024-02-26T00:00:00"/>
    <x v="0"/>
    <x v="1"/>
    <x v="0"/>
    <s v="71451806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9200101A101A97.127ALGEKE0F"/>
    <s v="2024-03-04 10:49:36"/>
    <s v="2024-03-12 13:08:16"/>
    <s v="104799"/>
    <x v="1"/>
    <x v="6"/>
    <x v="4"/>
    <x v="2"/>
    <n v="3"/>
    <x v="4"/>
    <x v="5"/>
  </r>
  <r>
    <d v="2024-03-04T00:00:00"/>
    <d v="2024-03-03T00:00:00"/>
    <x v="1"/>
    <x v="10"/>
    <d v="2024-03-01T00:00:00"/>
    <x v="0"/>
    <x v="1"/>
    <x v="0"/>
    <s v="02700230"/>
    <x v="0"/>
    <n v="7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0"/>
    <x v="0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9200101A101A97.170LANIMA0M"/>
    <s v="2024-03-04 10:53:12"/>
    <s v="2024-03-22 13:18:57"/>
    <s v="104803"/>
    <x v="9"/>
    <x v="15"/>
    <x v="4"/>
    <x v="2"/>
    <n v="13"/>
    <x v="6"/>
    <x v="1"/>
  </r>
  <r>
    <d v="2024-03-04T00:00:00"/>
    <d v="2024-03-04T00:00:00"/>
    <x v="1"/>
    <x v="10"/>
    <d v="2024-02-28T00:00:00"/>
    <x v="0"/>
    <x v="1"/>
    <x v="0"/>
    <s v="92946823"/>
    <x v="0"/>
    <n v="1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37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A"/>
    <x v="0"/>
    <s v="20249200101A101A97.101BECHMA0F"/>
    <s v="2024-03-04 11:02:41"/>
    <s v="2024-03-22 12:50:13"/>
    <s v="104821"/>
    <x v="7"/>
    <x v="10"/>
    <x v="4"/>
    <x v="1"/>
    <n v="4"/>
    <x v="0"/>
    <x v="4"/>
  </r>
  <r>
    <d v="2024-03-07T00:00:00"/>
    <d v="2024-03-02T00:00:00"/>
    <x v="1"/>
    <x v="12"/>
    <d v="2024-02-16T00:00:00"/>
    <x v="0"/>
    <x v="1"/>
    <x v="0"/>
    <s v="004081758"/>
    <x v="0"/>
    <n v="13"/>
    <x v="0"/>
    <x v="0"/>
    <s v="0"/>
    <x v="1"/>
    <x v="11"/>
    <x v="2"/>
    <x v="0"/>
    <x v="1"/>
    <x v="8"/>
    <x v="1"/>
    <x v="0"/>
    <x v="2"/>
    <x v="0"/>
    <x v="1"/>
    <x v="6"/>
    <s v="200101A202"/>
    <s v="E.S I-4 LOS ALGARROBOS"/>
    <x v="117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 IGG POSITIVO"/>
    <x v="0"/>
    <s v="20247200101A101A97.113CUSOFR0F"/>
    <s v="2024-03-07 12:38:43"/>
    <m/>
    <s v="106193"/>
    <x v="6"/>
    <x v="9"/>
    <x v="4"/>
    <x v="6"/>
    <m/>
    <x v="5"/>
    <x v="28"/>
  </r>
  <r>
    <d v="2024-03-07T00:00:00"/>
    <d v="2024-03-04T00:00:00"/>
    <x v="1"/>
    <x v="10"/>
    <d v="2024-02-26T00:00:00"/>
    <x v="1"/>
    <x v="1"/>
    <x v="0"/>
    <s v="90073441"/>
    <x v="0"/>
    <n v="7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77"/>
    <x v="0"/>
    <x v="3"/>
    <x v="3"/>
    <x v="0"/>
    <x v="0"/>
    <x v="0"/>
    <x v="0"/>
    <x v="0"/>
    <x v="0"/>
    <x v="0"/>
    <x v="0"/>
    <x v="0"/>
    <x v="3"/>
    <s v=""/>
    <x v="1"/>
    <s v="E.S I-4 LA UNION"/>
    <s v="RESULTADO DE PRUEBA RAPIDA NS1 IGM POSITIVO"/>
    <x v="0"/>
    <s v="20249200110A201A97.007ROMECA1M"/>
    <s v="2024-03-07 12:41:21"/>
    <s v="2024-03-11 13:08:46"/>
    <s v="106196"/>
    <x v="5"/>
    <x v="8"/>
    <x v="4"/>
    <x v="1"/>
    <n v="4"/>
    <x v="0"/>
    <x v="3"/>
  </r>
  <r>
    <d v="2024-03-07T00:00:00"/>
    <d v="2024-03-04T00:00:00"/>
    <x v="1"/>
    <x v="10"/>
    <d v="2024-02-26T00:00:00"/>
    <x v="1"/>
    <x v="1"/>
    <x v="0"/>
    <s v="03090998"/>
    <x v="0"/>
    <n v="8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98"/>
    <x v="0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RAPIDA NS1 IGG POSITIVO"/>
    <x v="0"/>
    <s v="20249200101A210A97.081AVCAZO1F"/>
    <s v="2024-03-07 16:34:24"/>
    <s v="2024-03-22 13:09:32"/>
    <s v="106274"/>
    <x v="9"/>
    <x v="13"/>
    <x v="4"/>
    <x v="1"/>
    <n v="7"/>
    <x v="3"/>
    <x v="3"/>
  </r>
  <r>
    <d v="2024-03-07T00:00:00"/>
    <d v="2024-03-06T00:00:00"/>
    <x v="1"/>
    <x v="10"/>
    <d v="2024-03-01T00:00:00"/>
    <x v="1"/>
    <x v="1"/>
    <x v="0"/>
    <s v="73445837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9200101A101A97.021BAOLKA0F"/>
    <s v="2024-03-07 16:53:10"/>
    <s v="2024-03-12 12:57:51"/>
    <s v="106299"/>
    <x v="1"/>
    <x v="1"/>
    <x v="4"/>
    <x v="4"/>
    <n v="3"/>
    <x v="4"/>
    <x v="4"/>
  </r>
  <r>
    <d v="2024-03-09T00:00:00"/>
    <d v="2024-03-07T00:00:00"/>
    <x v="1"/>
    <x v="10"/>
    <d v="2024-03-06T00:00:00"/>
    <x v="0"/>
    <x v="1"/>
    <x v="0"/>
    <s v="75864467"/>
    <x v="0"/>
    <n v="26"/>
    <x v="0"/>
    <x v="3"/>
    <s v="27"/>
    <x v="1"/>
    <x v="11"/>
    <x v="2"/>
    <x v="0"/>
    <x v="1"/>
    <x v="8"/>
    <x v="1"/>
    <x v="0"/>
    <x v="2"/>
    <x v="0"/>
    <x v="1"/>
    <x v="38"/>
    <s v=""/>
    <m/>
    <x v="0"/>
    <x v="0"/>
    <m/>
    <x v="411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26RIPUMI0F"/>
    <s v="2024-03-09 11:07:42"/>
    <s v="2024-03-22 12:12:10"/>
    <s v="106911"/>
    <x v="1"/>
    <x v="6"/>
    <x v="4"/>
    <x v="5"/>
    <n v="7"/>
    <x v="3"/>
    <x v="7"/>
  </r>
  <r>
    <d v="2024-03-09T00:00:00"/>
    <d v="2024-03-07T00:00:00"/>
    <x v="1"/>
    <x v="10"/>
    <d v="2024-03-04T00:00:00"/>
    <x v="8"/>
    <x v="1"/>
    <x v="0"/>
    <s v="77313083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11"/>
    <x v="0"/>
    <x v="3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0200104C101A97.012SAGUGE1M"/>
    <s v="2024-03-09 11:11:03"/>
    <s v="2024-03-22 13:15:32"/>
    <s v="106914"/>
    <x v="6"/>
    <x v="9"/>
    <x v="4"/>
    <x v="5"/>
    <n v="7"/>
    <x v="3"/>
    <x v="2"/>
  </r>
  <r>
    <d v="2024-03-09T00:00:00"/>
    <d v="2024-03-07T00:00:00"/>
    <x v="1"/>
    <x v="10"/>
    <d v="2024-02-29T00:00:00"/>
    <x v="1"/>
    <x v="1"/>
    <x v="0"/>
    <s v="02878860"/>
    <x v="0"/>
    <n v="5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398"/>
    <x v="2"/>
    <x v="1"/>
    <x v="0"/>
    <x v="0"/>
    <x v="0"/>
    <x v="0"/>
    <x v="0"/>
    <x v="0"/>
    <x v="0"/>
    <x v="0"/>
    <x v="0"/>
    <x v="0"/>
    <x v="3"/>
    <s v=""/>
    <x v="1"/>
    <s v="E.S I-3 LA ARENA"/>
    <s v=""/>
    <x v="0"/>
    <s v="20249200109A201A97.051CHTASA1F"/>
    <s v="2024-03-09 11:20:10"/>
    <s v="2024-03-22 13:08:16"/>
    <s v="106922"/>
    <x v="4"/>
    <x v="5"/>
    <x v="4"/>
    <x v="5"/>
    <n v="4"/>
    <x v="0"/>
    <x v="3"/>
  </r>
  <r>
    <d v="2024-03-09T00:00:00"/>
    <d v="2024-03-08T00:00:00"/>
    <x v="1"/>
    <x v="10"/>
    <d v="2024-03-08T00:00:00"/>
    <x v="0"/>
    <x v="1"/>
    <x v="0"/>
    <s v="46934253"/>
    <x v="0"/>
    <n v="3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2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POSITIVO"/>
    <x v="0"/>
    <s v="202410200101A101A97.132SIVIMA1F"/>
    <s v="2024-03-09 11:54:36"/>
    <s v="2024-03-23 11:13:28"/>
    <s v="106952"/>
    <x v="2"/>
    <x v="4"/>
    <x v="4"/>
    <x v="0"/>
    <n v="7"/>
    <x v="3"/>
    <x v="9"/>
  </r>
  <r>
    <d v="2024-03-09T00:00:00"/>
    <d v="2024-03-08T00:00:00"/>
    <x v="1"/>
    <x v="10"/>
    <d v="2024-03-08T00:00:00"/>
    <x v="0"/>
    <x v="1"/>
    <x v="0"/>
    <s v="425021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0200101A101A97.139SIZAVE1F"/>
    <s v="2024-03-09 12:06:57"/>
    <s v="2024-03-13 15:57:44"/>
    <s v="106967"/>
    <x v="2"/>
    <x v="2"/>
    <x v="4"/>
    <x v="0"/>
    <n v="5"/>
    <x v="3"/>
    <x v="9"/>
  </r>
  <r>
    <d v="2024-03-09T00:00:00"/>
    <d v="2024-03-08T00:00:00"/>
    <x v="1"/>
    <x v="10"/>
    <d v="2024-03-08T00:00:00"/>
    <x v="0"/>
    <x v="1"/>
    <x v="0"/>
    <s v="93320533"/>
    <x v="1"/>
    <n v="1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 IGM, IGG NEGATIVO"/>
    <x v="0"/>
    <s v="202410200101A101A97.111PAOJCA0F"/>
    <s v="2024-03-09 12:22:26"/>
    <s v="2024-03-14 13:14:16"/>
    <s v="106987"/>
    <x v="8"/>
    <x v="10"/>
    <x v="4"/>
    <x v="0"/>
    <n v="1"/>
    <x v="1"/>
    <x v="9"/>
  </r>
  <r>
    <d v="2024-03-09T00:00:00"/>
    <d v="2024-03-07T00:00:00"/>
    <x v="1"/>
    <x v="10"/>
    <d v="2024-03-06T00:00:00"/>
    <x v="0"/>
    <x v="1"/>
    <x v="0"/>
    <s v="90764634"/>
    <x v="0"/>
    <n v="5"/>
    <x v="0"/>
    <x v="1"/>
    <s v="0"/>
    <x v="1"/>
    <x v="11"/>
    <x v="2"/>
    <x v="0"/>
    <x v="1"/>
    <x v="8"/>
    <x v="1"/>
    <x v="0"/>
    <x v="2"/>
    <x v="0"/>
    <x v="0"/>
    <x v="31"/>
    <s v=""/>
    <m/>
    <x v="0"/>
    <x v="0"/>
    <m/>
    <x v="38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5ATBEFL0F"/>
    <s v="2024-03-09 12:24:09"/>
    <s v="2024-03-14 12:55:27"/>
    <s v="106988"/>
    <x v="5"/>
    <x v="8"/>
    <x v="4"/>
    <x v="5"/>
    <n v="3"/>
    <x v="4"/>
    <x v="7"/>
  </r>
  <r>
    <d v="2024-03-09T00:00:00"/>
    <d v="2024-03-08T00:00:00"/>
    <x v="1"/>
    <x v="10"/>
    <d v="2024-03-01T00:00:00"/>
    <x v="0"/>
    <x v="1"/>
    <x v="0"/>
    <s v="93607261"/>
    <x v="1"/>
    <n v="4"/>
    <x v="0"/>
    <x v="1"/>
    <s v="0"/>
    <x v="1"/>
    <x v="11"/>
    <x v="2"/>
    <x v="0"/>
    <x v="1"/>
    <x v="8"/>
    <x v="1"/>
    <x v="0"/>
    <x v="2"/>
    <x v="0"/>
    <x v="1"/>
    <x v="33"/>
    <s v=""/>
    <m/>
    <x v="0"/>
    <x v="0"/>
    <m/>
    <x v="42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PARTICULAR NS1, IGM POSITIVO"/>
    <x v="0"/>
    <s v="20249200101A101A97.14TOTAJE1F"/>
    <s v="2024-03-09 12:28:08"/>
    <s v="2024-03-23 11:26:42"/>
    <s v="106991"/>
    <x v="8"/>
    <x v="10"/>
    <x v="4"/>
    <x v="0"/>
    <n v="8"/>
    <x v="3"/>
    <x v="3"/>
  </r>
  <r>
    <d v="2024-03-11T00:00:00"/>
    <d v="2024-03-09T00:00:00"/>
    <x v="1"/>
    <x v="10"/>
    <d v="2024-03-03T00:00:00"/>
    <x v="0"/>
    <x v="1"/>
    <x v="0"/>
    <s v="78449357"/>
    <x v="0"/>
    <n v="10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422"/>
    <x v="1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0OJMOMI1F"/>
    <s v="2024-03-11 11:06:35"/>
    <s v="2024-03-23 11:33:08"/>
    <s v="107410"/>
    <x v="6"/>
    <x v="9"/>
    <x v="4"/>
    <x v="6"/>
    <n v="6"/>
    <x v="3"/>
    <x v="5"/>
  </r>
  <r>
    <d v="2024-03-11T00:00:00"/>
    <d v="2024-03-01T00:00:00"/>
    <x v="1"/>
    <x v="12"/>
    <d v="2024-02-24T00:00:00"/>
    <x v="1"/>
    <x v="1"/>
    <x v="0"/>
    <s v="42512973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48"/>
    <x v="0"/>
    <x v="1"/>
    <x v="4"/>
    <x v="0"/>
    <x v="0"/>
    <x v="0"/>
    <x v="0"/>
    <x v="0"/>
    <x v="0"/>
    <x v="0"/>
    <x v="0"/>
    <x v="0"/>
    <x v="3"/>
    <s v=""/>
    <x v="1"/>
    <s v="E.S I-4 LOS ALGARROBOS"/>
    <s v="NS1-IGM-IGG  NEGATIVOS"/>
    <x v="0"/>
    <s v="20248200101A202A97.039SACHIR1F"/>
    <s v="2024-03-11 12:57:24"/>
    <m/>
    <s v="107501"/>
    <x v="2"/>
    <x v="2"/>
    <x v="4"/>
    <x v="0"/>
    <n v="2"/>
    <x v="2"/>
    <x v="5"/>
  </r>
  <r>
    <d v="2024-03-11T00:00:00"/>
    <d v="2024-02-22T00:00:00"/>
    <x v="1"/>
    <x v="3"/>
    <d v="2024-02-18T00:00:00"/>
    <x v="0"/>
    <x v="1"/>
    <x v="0"/>
    <s v="91045773"/>
    <x v="0"/>
    <n v="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8200101A101A97.105SARIAB1F"/>
    <s v="2024-03-11 13:04:50"/>
    <m/>
    <s v="107512"/>
    <x v="5"/>
    <x v="8"/>
    <x v="2"/>
    <x v="5"/>
    <n v="2"/>
    <x v="2"/>
    <x v="0"/>
  </r>
  <r>
    <d v="2024-03-12T00:00:00"/>
    <d v="2024-03-11T00:00:00"/>
    <x v="1"/>
    <x v="11"/>
    <d v="2024-03-03T00:00:00"/>
    <x v="0"/>
    <x v="1"/>
    <x v="0"/>
    <s v="93231440"/>
    <x v="0"/>
    <n v="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1VEVAAI1F"/>
    <s v="2024-03-12 11:08:58"/>
    <s v="2024-03-23 11:36:38"/>
    <s v="107858"/>
    <x v="7"/>
    <x v="10"/>
    <x v="4"/>
    <x v="1"/>
    <n v="7"/>
    <x v="3"/>
    <x v="8"/>
  </r>
  <r>
    <d v="2024-03-12T00:00:00"/>
    <d v="2024-03-11T00:00:00"/>
    <x v="1"/>
    <x v="11"/>
    <d v="2024-03-03T00:00:00"/>
    <x v="0"/>
    <x v="1"/>
    <x v="0"/>
    <s v="02725955"/>
    <x v="0"/>
    <n v="84"/>
    <x v="0"/>
    <x v="0"/>
    <s v="0"/>
    <x v="1"/>
    <x v="11"/>
    <x v="2"/>
    <x v="0"/>
    <x v="1"/>
    <x v="8"/>
    <x v="1"/>
    <x v="0"/>
    <x v="2"/>
    <x v="0"/>
    <x v="1"/>
    <x v="38"/>
    <s v=""/>
    <m/>
    <x v="0"/>
    <x v="1"/>
    <d v="2024-03-14T00:00:00"/>
    <x v="9"/>
    <x v="2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0200101A101A97.184YODEEX1F"/>
    <s v="2024-03-12 11:16:44"/>
    <s v="2024-03-22 13:25:17"/>
    <s v="107871"/>
    <x v="9"/>
    <x v="13"/>
    <x v="4"/>
    <x v="1"/>
    <m/>
    <x v="5"/>
    <x v="8"/>
  </r>
  <r>
    <d v="2024-03-10T00:00:00"/>
    <d v="2024-03-04T00:00:00"/>
    <x v="1"/>
    <x v="10"/>
    <d v="2024-03-01T00:00:00"/>
    <x v="5"/>
    <x v="1"/>
    <x v="0"/>
    <s v="93616217"/>
    <x v="1"/>
    <n v="3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84"/>
    <x v="0"/>
    <x v="5"/>
    <x v="0"/>
    <x v="0"/>
    <x v="0"/>
    <x v="0"/>
    <x v="0"/>
    <x v="0"/>
    <x v="0"/>
    <x v="0"/>
    <x v="0"/>
    <x v="0"/>
    <x v="3"/>
    <s v=""/>
    <x v="1"/>
    <s v="E.S I-4 SECHURA"/>
    <s v="NS1, IGM, IGG NEGATIVO PRUEBA RAPIDA"/>
    <x v="0"/>
    <s v="20249200801A201A97.23GUPUSA1M"/>
    <s v="2024-03-12 12:36:33"/>
    <s v="2024-03-12 12:37:20"/>
    <s v="107996"/>
    <x v="8"/>
    <x v="10"/>
    <x v="4"/>
    <x v="1"/>
    <n v="2"/>
    <x v="2"/>
    <x v="2"/>
  </r>
  <r>
    <d v="2024-03-12T00:00:00"/>
    <d v="2024-02-27T00:00:00"/>
    <x v="1"/>
    <x v="12"/>
    <d v="2024-02-23T00:00:00"/>
    <x v="0"/>
    <x v="1"/>
    <x v="0"/>
    <s v="73122319"/>
    <x v="0"/>
    <n v="2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-IGM-IGG  NEGATIVOS"/>
    <x v="0"/>
    <s v="20248200101A101A97.125ALARAA0M"/>
    <s v="2024-03-12 13:11:06"/>
    <m/>
    <s v="108054"/>
    <x v="1"/>
    <x v="6"/>
    <x v="2"/>
    <x v="3"/>
    <n v="0"/>
    <x v="7"/>
    <x v="0"/>
  </r>
  <r>
    <d v="2024-03-13T00:00:00"/>
    <d v="2024-03-12T00:00:00"/>
    <x v="1"/>
    <x v="11"/>
    <d v="2024-03-07T00:00:00"/>
    <x v="5"/>
    <x v="1"/>
    <x v="0"/>
    <s v="77413901"/>
    <x v="0"/>
    <n v="1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99"/>
    <x v="1"/>
    <x v="1"/>
    <x v="0"/>
    <x v="0"/>
    <x v="0"/>
    <x v="0"/>
    <x v="0"/>
    <x v="0"/>
    <x v="0"/>
    <x v="0"/>
    <x v="0"/>
    <x v="0"/>
    <x v="3"/>
    <s v=""/>
    <x v="1"/>
    <s v="E.S I-1 CRUZ DE CANA"/>
    <s v=""/>
    <x v="0"/>
    <s v="202410200104A311A97.212MAVIYA1F"/>
    <s v="2024-03-13 16:12:17"/>
    <s v="2024-03-23 11:45:28"/>
    <s v="108657"/>
    <x v="6"/>
    <x v="9"/>
    <x v="4"/>
    <x v="3"/>
    <n v="7"/>
    <x v="3"/>
    <x v="4"/>
  </r>
  <r>
    <d v="2024-03-13T00:00:00"/>
    <d v="2024-03-13T00:00:00"/>
    <x v="1"/>
    <x v="11"/>
    <d v="2024-03-08T00:00:00"/>
    <x v="1"/>
    <x v="1"/>
    <x v="0"/>
    <s v="92239422"/>
    <x v="0"/>
    <n v="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0"/>
    <x v="1"/>
    <x v="0"/>
    <x v="0"/>
    <x v="0"/>
    <x v="2"/>
    <x v="0"/>
    <x v="0"/>
    <x v="0"/>
    <x v="0"/>
    <x v="1"/>
    <x v="1"/>
    <x v="3"/>
    <s v=""/>
    <x v="1"/>
    <s v="E.S I-4 CATACAOS"/>
    <s v="NS1 POSITIVO PRUEBA PARTICULAR"/>
    <x v="0"/>
    <s v="202410200105A201A97.003AGGAAN1M"/>
    <s v="2024-03-13 16:14:38"/>
    <s v="2024-03-23 11:27:28"/>
    <s v="108661"/>
    <x v="7"/>
    <x v="10"/>
    <x v="4"/>
    <x v="4"/>
    <n v="4"/>
    <x v="0"/>
    <x v="4"/>
  </r>
  <r>
    <d v="2024-03-13T00:00:00"/>
    <d v="2024-03-12T00:00:00"/>
    <x v="1"/>
    <x v="11"/>
    <d v="2024-03-07T00:00:00"/>
    <x v="1"/>
    <x v="1"/>
    <x v="0"/>
    <s v="03699607"/>
    <x v="0"/>
    <n v="65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401"/>
    <x v="1"/>
    <x v="1"/>
    <x v="0"/>
    <x v="0"/>
    <x v="0"/>
    <x v="2"/>
    <x v="0"/>
    <x v="0"/>
    <x v="0"/>
    <x v="0"/>
    <x v="1"/>
    <x v="1"/>
    <x v="3"/>
    <s v=""/>
    <x v="1"/>
    <s v="E.S I-2 SAN CLEMENTE"/>
    <s v="NS1, IGM POSITIVO PARTICULAR"/>
    <x v="0"/>
    <s v="202410200802A301A97.065VIALJU1M"/>
    <s v="2024-03-13 16:21:27"/>
    <s v="2024-03-14 12:48:32"/>
    <s v="108663"/>
    <x v="9"/>
    <x v="11"/>
    <x v="4"/>
    <x v="3"/>
    <n v="1"/>
    <x v="1"/>
    <x v="4"/>
  </r>
  <r>
    <d v="2024-03-13T00:00:00"/>
    <d v="2024-03-12T00:00:00"/>
    <x v="1"/>
    <x v="11"/>
    <d v="2024-03-07T00:00:00"/>
    <x v="0"/>
    <x v="1"/>
    <x v="0"/>
    <s v="03626847"/>
    <x v="0"/>
    <n v="66"/>
    <x v="1"/>
    <x v="1"/>
    <s v="0"/>
    <x v="1"/>
    <x v="11"/>
    <x v="2"/>
    <x v="0"/>
    <x v="1"/>
    <x v="8"/>
    <x v="1"/>
    <x v="0"/>
    <x v="2"/>
    <x v="0"/>
    <x v="2"/>
    <x v="3"/>
    <s v=""/>
    <m/>
    <x v="0"/>
    <x v="0"/>
    <m/>
    <x v="39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IGG POSITIVO PARTICULAR"/>
    <x v="0"/>
    <s v="202410200101A101A97.166SOORRO1M"/>
    <s v="2024-03-13 16:27:25"/>
    <s v="2024-03-22 13:23:30"/>
    <s v="108664"/>
    <x v="9"/>
    <x v="11"/>
    <x v="4"/>
    <x v="3"/>
    <n v="7"/>
    <x v="3"/>
    <x v="4"/>
  </r>
  <r>
    <d v="2024-03-14T00:00:00"/>
    <d v="2024-03-13T00:00:00"/>
    <x v="1"/>
    <x v="11"/>
    <d v="2024-03-11T00:00:00"/>
    <x v="0"/>
    <x v="1"/>
    <x v="0"/>
    <s v="62867428"/>
    <x v="0"/>
    <n v="1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0"/>
    <x v="1"/>
    <x v="1"/>
    <x v="0"/>
    <x v="0"/>
    <x v="0"/>
    <x v="0"/>
    <x v="0"/>
    <x v="0"/>
    <x v="0"/>
    <x v="0"/>
    <x v="0"/>
    <x v="0"/>
    <x v="3"/>
    <s v=""/>
    <x v="1"/>
    <s v="E.S I-2 MONTE SULLON"/>
    <s v=""/>
    <x v="0"/>
    <s v="202411200105A304A97.013YAQUIS1M"/>
    <s v="2024-03-14 10:49:19"/>
    <s v="2024-03-23 11:28:48"/>
    <s v="108875"/>
    <x v="6"/>
    <x v="9"/>
    <x v="4"/>
    <x v="4"/>
    <n v="3"/>
    <x v="4"/>
    <x v="1"/>
  </r>
  <r>
    <d v="2024-03-14T00:00:00"/>
    <d v="2024-03-13T00:00:00"/>
    <x v="1"/>
    <x v="11"/>
    <d v="2024-03-09T00:00:00"/>
    <x v="0"/>
    <x v="1"/>
    <x v="0"/>
    <s v="91537654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4ROBABA1M"/>
    <s v="2024-03-14 12:18:53"/>
    <s v="2024-03-23 11:29:43"/>
    <s v="108949"/>
    <x v="7"/>
    <x v="10"/>
    <x v="4"/>
    <x v="4"/>
    <n v="3"/>
    <x v="4"/>
    <x v="0"/>
  </r>
  <r>
    <d v="2024-03-14T00:00:00"/>
    <d v="2024-03-13T00:00:00"/>
    <x v="1"/>
    <x v="11"/>
    <d v="2024-03-07T00:00:00"/>
    <x v="0"/>
    <x v="1"/>
    <x v="0"/>
    <s v="03094197"/>
    <x v="0"/>
    <n v="7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0CAALAN1M"/>
    <s v="2024-03-14 12:26:01"/>
    <m/>
    <s v="108951"/>
    <x v="9"/>
    <x v="15"/>
    <x v="4"/>
    <x v="4"/>
    <m/>
    <x v="5"/>
    <x v="5"/>
  </r>
  <r>
    <d v="2024-03-14T00:00:00"/>
    <d v="2024-03-13T00:00:00"/>
    <x v="1"/>
    <x v="11"/>
    <d v="2024-03-07T00:00:00"/>
    <x v="0"/>
    <x v="1"/>
    <x v="0"/>
    <s v="22995565"/>
    <x v="0"/>
    <n v="7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22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6LOBAMA0F"/>
    <s v="2024-03-14 12:27:46"/>
    <s v="2024-03-23 11:20:41"/>
    <s v="108952"/>
    <x v="9"/>
    <x v="13"/>
    <x v="4"/>
    <x v="4"/>
    <n v="2"/>
    <x v="2"/>
    <x v="5"/>
  </r>
  <r>
    <d v="2024-03-15T00:00:00"/>
    <d v="2024-03-11T00:00:00"/>
    <x v="1"/>
    <x v="11"/>
    <d v="2024-03-07T00:00:00"/>
    <x v="1"/>
    <x v="1"/>
    <x v="0"/>
    <s v="93325280"/>
    <x v="1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011SUCHJO0M"/>
    <s v="2024-03-15 10:56:27"/>
    <s v="2024-03-23 11:56:43"/>
    <s v="109251"/>
    <x v="8"/>
    <x v="10"/>
    <x v="4"/>
    <x v="1"/>
    <n v="11"/>
    <x v="6"/>
    <x v="0"/>
  </r>
  <r>
    <d v="2024-03-16T00:00:00"/>
    <d v="2024-03-15T00:00:00"/>
    <x v="1"/>
    <x v="11"/>
    <d v="2024-03-10T00:00:00"/>
    <x v="1"/>
    <x v="1"/>
    <x v="0"/>
    <s v="47131907"/>
    <x v="0"/>
    <n v="33"/>
    <x v="0"/>
    <x v="3"/>
    <s v="39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4 CATACAOS"/>
    <s v=""/>
    <x v="0"/>
    <s v="202411200105A201A97.033GAYOIN1F"/>
    <s v="2024-03-16 10:35:44"/>
    <m/>
    <s v="109676"/>
    <x v="2"/>
    <x v="4"/>
    <x v="4"/>
    <x v="0"/>
    <m/>
    <x v="5"/>
    <x v="4"/>
  </r>
  <r>
    <d v="2024-03-18T00:00:00"/>
    <d v="2024-03-15T00:00:00"/>
    <x v="1"/>
    <x v="11"/>
    <d v="2024-03-10T00:00:00"/>
    <x v="0"/>
    <x v="1"/>
    <x v="0"/>
    <s v="79133299"/>
    <x v="0"/>
    <n v="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8RONUAL0F"/>
    <s v="2024-03-18 12:47:37"/>
    <m/>
    <s v="110201"/>
    <x v="5"/>
    <x v="8"/>
    <x v="4"/>
    <x v="0"/>
    <n v="2"/>
    <x v="2"/>
    <x v="4"/>
  </r>
  <r>
    <d v="2024-03-18T00:00:00"/>
    <d v="2024-03-15T00:00:00"/>
    <x v="1"/>
    <x v="11"/>
    <d v="2024-03-09T00:00:00"/>
    <x v="0"/>
    <x v="1"/>
    <x v="0"/>
    <s v="78301339"/>
    <x v="0"/>
    <n v="12"/>
    <x v="1"/>
    <x v="1"/>
    <s v="0"/>
    <x v="1"/>
    <x v="11"/>
    <x v="2"/>
    <x v="0"/>
    <x v="1"/>
    <x v="8"/>
    <x v="1"/>
    <x v="0"/>
    <x v="2"/>
    <x v="0"/>
    <x v="3"/>
    <x v="4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12PEZAGI0M"/>
    <s v="2024-03-18 12:49:13"/>
    <m/>
    <s v="110207"/>
    <x v="6"/>
    <x v="9"/>
    <x v="4"/>
    <x v="0"/>
    <m/>
    <x v="5"/>
    <x v="5"/>
  </r>
  <r>
    <d v="2024-03-19T00:00:00"/>
    <d v="2024-03-19T00:00:00"/>
    <x v="1"/>
    <x v="5"/>
    <d v="2024-03-16T00:00:00"/>
    <x v="0"/>
    <x v="1"/>
    <x v="0"/>
    <s v="60811351"/>
    <x v="0"/>
    <n v="20"/>
    <x v="0"/>
    <x v="3"/>
    <s v="38"/>
    <x v="1"/>
    <x v="11"/>
    <x v="2"/>
    <x v="0"/>
    <x v="1"/>
    <x v="8"/>
    <x v="1"/>
    <x v="0"/>
    <x v="2"/>
    <x v="0"/>
    <x v="1"/>
    <x v="16"/>
    <s v=""/>
    <m/>
    <x v="0"/>
    <x v="0"/>
    <m/>
    <x v="41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ALTA VOLUNTARIA "/>
    <x v="0"/>
    <s v="202411200101A101A97.120MOQUMA1F"/>
    <s v="2024-03-19 10:50:37"/>
    <s v="2024-03-23 11:53:52"/>
    <s v="110580"/>
    <x v="1"/>
    <x v="1"/>
    <x v="4"/>
    <x v="3"/>
    <n v="1"/>
    <x v="1"/>
    <x v="2"/>
  </r>
  <r>
    <d v="2024-03-19T00:00:00"/>
    <d v="2024-03-18T00:00:00"/>
    <x v="1"/>
    <x v="5"/>
    <d v="2024-03-16T00:00:00"/>
    <x v="0"/>
    <x v="1"/>
    <x v="0"/>
    <s v="90475945"/>
    <x v="0"/>
    <n v="6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1200101A101A97.106GACOMI0F"/>
    <s v="2024-03-19 10:53:16"/>
    <m/>
    <s v="110588"/>
    <x v="5"/>
    <x v="8"/>
    <x v="4"/>
    <x v="1"/>
    <m/>
    <x v="5"/>
    <x v="1"/>
  </r>
  <r>
    <d v="2024-03-19T00:00:00"/>
    <d v="2024-03-18T00:00:00"/>
    <x v="1"/>
    <x v="5"/>
    <d v="2024-03-16T00:00:00"/>
    <x v="0"/>
    <x v="1"/>
    <x v="0"/>
    <s v="02690940"/>
    <x v="0"/>
    <n v="7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PARTICULAR "/>
    <x v="0"/>
    <s v="202411200101A101A97.175PASALE1M"/>
    <s v="2024-03-19 11:00:50"/>
    <s v="2024-03-20 12:46:25"/>
    <s v="110595"/>
    <x v="9"/>
    <x v="13"/>
    <x v="4"/>
    <x v="1"/>
    <m/>
    <x v="5"/>
    <x v="1"/>
  </r>
  <r>
    <d v="2024-03-20T00:00:00"/>
    <d v="2024-03-19T00:00:00"/>
    <x v="1"/>
    <x v="5"/>
    <d v="2024-03-15T00:00:00"/>
    <x v="0"/>
    <x v="1"/>
    <x v="0"/>
    <s v="81410950"/>
    <x v="0"/>
    <n v="1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IGG POSITIVO"/>
    <x v="0"/>
    <s v="202411200101A101A97.110DEAQTH0M"/>
    <s v="2024-03-20 12:13:42"/>
    <s v="2024-03-23 12:03:39"/>
    <s v="111137"/>
    <x v="6"/>
    <x v="9"/>
    <x v="4"/>
    <x v="3"/>
    <n v="3"/>
    <x v="4"/>
    <x v="0"/>
  </r>
  <r>
    <d v="2024-03-21T00:00:00"/>
    <d v="2024-03-20T00:00:00"/>
    <x v="1"/>
    <x v="5"/>
    <d v="2024-03-12T00:00:00"/>
    <x v="0"/>
    <x v="1"/>
    <x v="0"/>
    <s v="91443993"/>
    <x v="0"/>
    <n v="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1200101A101A97.104CACOAN0F"/>
    <s v="2024-03-21 10:34:16"/>
    <s v="2024-03-23 12:04:12"/>
    <s v="111423"/>
    <x v="7"/>
    <x v="10"/>
    <x v="4"/>
    <x v="4"/>
    <n v="2"/>
    <x v="2"/>
    <x v="8"/>
  </r>
  <r>
    <d v="2024-03-21T00:00:00"/>
    <d v="2024-03-21T00:00:00"/>
    <x v="1"/>
    <x v="5"/>
    <d v="2024-03-16T00:00:00"/>
    <x v="0"/>
    <x v="1"/>
    <x v="0"/>
    <s v="91674504"/>
    <x v="0"/>
    <n v="1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11MOARST0F"/>
    <s v="2024-03-21 10:39:41"/>
    <s v="2024-03-23 12:04:46"/>
    <s v="111425"/>
    <x v="6"/>
    <x v="9"/>
    <x v="4"/>
    <x v="5"/>
    <n v="1"/>
    <x v="1"/>
    <x v="4"/>
  </r>
  <r>
    <d v="2024-03-21T00:00:00"/>
    <d v="2024-03-20T00:00:00"/>
    <x v="1"/>
    <x v="5"/>
    <d v="2024-03-17T00:00:00"/>
    <x v="1"/>
    <x v="1"/>
    <x v="0"/>
    <s v="44642586"/>
    <x v="0"/>
    <n v="36"/>
    <x v="0"/>
    <x v="3"/>
    <s v="34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MICAELA BASTIDAS"/>
    <s v=""/>
    <x v="0"/>
    <s v="202412200101A204A97.036ZASACY1F"/>
    <s v="2024-03-21 10:42:01"/>
    <m/>
    <s v="111432"/>
    <x v="2"/>
    <x v="2"/>
    <x v="4"/>
    <x v="4"/>
    <m/>
    <x v="5"/>
    <x v="2"/>
  </r>
  <r>
    <d v="2024-03-21T00:00:00"/>
    <d v="2024-03-20T00:00:00"/>
    <x v="1"/>
    <x v="5"/>
    <d v="2024-03-15T00:00:00"/>
    <x v="0"/>
    <x v="1"/>
    <x v="0"/>
    <s v="03301922"/>
    <x v="0"/>
    <n v="65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1200101A101A97.165MORIMA0M"/>
    <s v="2024-03-21 10:59:49"/>
    <m/>
    <s v="111441"/>
    <x v="9"/>
    <x v="11"/>
    <x v="4"/>
    <x v="4"/>
    <m/>
    <x v="5"/>
    <x v="4"/>
  </r>
  <r>
    <d v="2024-03-22T00:00:00"/>
    <d v="2024-03-21T00:00:00"/>
    <x v="1"/>
    <x v="5"/>
    <d v="2024-03-16T00:00:00"/>
    <x v="0"/>
    <x v="1"/>
    <x v="0"/>
    <s v="91661171"/>
    <x v="0"/>
    <n v="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4CHZASA1F"/>
    <s v="2024-03-22 11:14:07"/>
    <s v="2024-03-25 11:01:29"/>
    <s v="111859"/>
    <x v="7"/>
    <x v="10"/>
    <x v="4"/>
    <x v="5"/>
    <n v="3"/>
    <x v="4"/>
    <x v="4"/>
  </r>
  <r>
    <d v="2024-03-22T00:00:00"/>
    <d v="2024-03-21T00:00:00"/>
    <x v="1"/>
    <x v="5"/>
    <d v="2024-03-17T00:00:00"/>
    <x v="5"/>
    <x v="1"/>
    <x v="0"/>
    <s v="47823631"/>
    <x v="0"/>
    <n v="8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284ZASIMA0F"/>
    <s v="2024-03-22 11:15:31"/>
    <m/>
    <s v="111864"/>
    <x v="9"/>
    <x v="13"/>
    <x v="4"/>
    <x v="5"/>
    <m/>
    <x v="5"/>
    <x v="0"/>
  </r>
  <r>
    <d v="2024-03-11T00:00:00"/>
    <d v="2024-03-08T00:00:00"/>
    <x v="1"/>
    <x v="10"/>
    <d v="2024-03-05T00:00:00"/>
    <x v="0"/>
    <x v="1"/>
    <x v="0"/>
    <s v="02621959"/>
    <x v="0"/>
    <n v="79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00"/>
    <x v="0"/>
    <x v="1"/>
    <x v="0"/>
    <x v="0"/>
    <x v="0"/>
    <x v="14"/>
    <x v="1"/>
    <x v="0"/>
    <x v="0"/>
    <x v="0"/>
    <x v="1"/>
    <x v="1"/>
    <x v="3"/>
    <s v=""/>
    <x v="1"/>
    <s v="HOSPITAL II JORGE REATEGUI DELGADO"/>
    <s v="SE ENVIO MUESTRA A LARESA, TIENE PRUEBA RAPIDA POSITIVA"/>
    <x v="0"/>
    <s v="202410200101C101A97.179VAROAD10M"/>
    <s v="2024-03-11 13:22:29"/>
    <s v="2024-03-19 10:08:45"/>
    <s v="107533"/>
    <x v="9"/>
    <x v="13"/>
    <x v="4"/>
    <x v="0"/>
    <n v="10"/>
    <x v="3"/>
    <x v="2"/>
  </r>
  <r>
    <d v="2024-03-11T00:00:00"/>
    <d v="2024-03-10T00:00:00"/>
    <x v="1"/>
    <x v="11"/>
    <d v="2024-03-08T00:00:00"/>
    <x v="0"/>
    <x v="1"/>
    <x v="0"/>
    <s v="92046896"/>
    <x v="0"/>
    <n v="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1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O MUESTRA A LARESA"/>
    <x v="0"/>
    <s v="202410200101C101A97.103NACHSO1F"/>
    <s v="2024-03-12 09:51:09"/>
    <s v="2024-03-18 11:35:27"/>
    <s v="107772"/>
    <x v="7"/>
    <x v="10"/>
    <x v="4"/>
    <x v="2"/>
    <n v="4"/>
    <x v="0"/>
    <x v="1"/>
  </r>
  <r>
    <d v="2024-03-12T00:00:00"/>
    <d v="2024-03-11T00:00:00"/>
    <x v="1"/>
    <x v="11"/>
    <d v="2024-03-08T00:00:00"/>
    <x v="0"/>
    <x v="1"/>
    <x v="0"/>
    <s v="70625292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1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LARESA"/>
    <x v="0"/>
    <s v="202410200101C101A97.017MOCOYE1M"/>
    <s v="2024-03-12 09:54:27"/>
    <s v="2024-03-14 10:05:12"/>
    <s v="107774"/>
    <x v="3"/>
    <x v="3"/>
    <x v="4"/>
    <x v="1"/>
    <n v="2"/>
    <x v="2"/>
    <x v="2"/>
  </r>
  <r>
    <d v="2024-03-12T00:00:00"/>
    <d v="2024-03-11T00:00:00"/>
    <x v="1"/>
    <x v="11"/>
    <d v="2024-03-07T00:00:00"/>
    <x v="0"/>
    <x v="1"/>
    <x v="0"/>
    <s v="02818955"/>
    <x v="0"/>
    <n v="5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A LARESA"/>
    <x v="0"/>
    <s v="202410200101C101A97.154SACRRI10M"/>
    <s v="2024-03-12 09:59:13"/>
    <m/>
    <s v="107785"/>
    <x v="4"/>
    <x v="5"/>
    <x v="4"/>
    <x v="1"/>
    <m/>
    <x v="5"/>
    <x v="0"/>
  </r>
  <r>
    <d v="2024-03-12T00:00:00"/>
    <d v="2024-03-11T00:00:00"/>
    <x v="1"/>
    <x v="11"/>
    <d v="2024-03-07T00:00:00"/>
    <x v="1"/>
    <x v="1"/>
    <x v="0"/>
    <s v="72942542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8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SE ENVIO MUESTRA A LARESA"/>
    <x v="0"/>
    <s v="202410200105C301A97.023CAMOAN0F"/>
    <s v="2024-03-12 10:02:07"/>
    <s v="2024-03-14 10:06:55"/>
    <s v="107790"/>
    <x v="1"/>
    <x v="1"/>
    <x v="4"/>
    <x v="1"/>
    <n v="1"/>
    <x v="1"/>
    <x v="0"/>
  </r>
  <r>
    <d v="2024-03-12T00:00:00"/>
    <d v="2024-03-06T00:00:00"/>
    <x v="1"/>
    <x v="10"/>
    <d v="2024-03-03T00:00:00"/>
    <x v="0"/>
    <x v="1"/>
    <x v="0"/>
    <s v="75452792"/>
    <x v="0"/>
    <n v="25"/>
    <x v="1"/>
    <x v="1"/>
    <s v="0"/>
    <x v="1"/>
    <x v="14"/>
    <x v="0"/>
    <x v="0"/>
    <x v="1"/>
    <x v="4"/>
    <x v="1"/>
    <x v="3"/>
    <x v="0"/>
    <x v="0"/>
    <x v="1"/>
    <x v="28"/>
    <s v="200104C101"/>
    <s v="HOSPITAL III JOSE CAYETANO HEREDIA"/>
    <x v="123"/>
    <x v="0"/>
    <m/>
    <x v="9"/>
    <x v="0"/>
    <x v="3"/>
    <x v="3"/>
    <x v="0"/>
    <x v="0"/>
    <x v="2"/>
    <x v="0"/>
    <x v="0"/>
    <x v="0"/>
    <x v="0"/>
    <x v="1"/>
    <x v="1"/>
    <x v="3"/>
    <s v=""/>
    <x v="1"/>
    <s v="HOSPITAL II JORGE REATEGUI DELGADO"/>
    <s v="SE ENVIO MUESTRA A LARESA"/>
    <x v="0"/>
    <s v="20249200101C101A97.025MOVIAN10M"/>
    <s v="2024-03-12 10:08:10"/>
    <s v="2024-03-21 13:26:39"/>
    <s v="107795"/>
    <x v="1"/>
    <x v="6"/>
    <x v="4"/>
    <x v="4"/>
    <m/>
    <x v="5"/>
    <x v="2"/>
  </r>
  <r>
    <d v="2024-03-12T00:00:00"/>
    <d v="2024-03-04T00:00:00"/>
    <x v="1"/>
    <x v="10"/>
    <d v="2024-02-26T00:00:00"/>
    <x v="0"/>
    <x v="1"/>
    <x v="0"/>
    <s v="05640290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047RIRIRA1M"/>
    <s v="2024-03-12 11:56:06"/>
    <s v="2024-03-12 12:12:32"/>
    <s v="107937"/>
    <x v="0"/>
    <x v="7"/>
    <x v="4"/>
    <x v="1"/>
    <n v="1"/>
    <x v="1"/>
    <x v="3"/>
  </r>
  <r>
    <d v="2024-03-12T00:00:00"/>
    <d v="2024-03-06T00:00:00"/>
    <x v="1"/>
    <x v="10"/>
    <d v="2024-03-03T00:00:00"/>
    <x v="0"/>
    <x v="1"/>
    <x v="0"/>
    <s v="76451288"/>
    <x v="0"/>
    <n v="22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0200101C101A97.122SICOTR1F"/>
    <s v="2024-03-12 12:07:32"/>
    <m/>
    <s v="107956"/>
    <x v="1"/>
    <x v="1"/>
    <x v="4"/>
    <x v="4"/>
    <n v="1"/>
    <x v="1"/>
    <x v="2"/>
  </r>
  <r>
    <d v="2024-03-12T00:00:00"/>
    <d v="2024-03-01T00:00:00"/>
    <x v="1"/>
    <x v="12"/>
    <d v="2024-02-25T00:00:00"/>
    <x v="0"/>
    <x v="1"/>
    <x v="0"/>
    <s v="71375023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39"/>
    <x v="0"/>
    <x v="3"/>
    <x v="0"/>
    <x v="4"/>
    <x v="0"/>
    <x v="0"/>
    <x v="0"/>
    <x v="0"/>
    <x v="0"/>
    <x v="0"/>
    <x v="0"/>
    <x v="0"/>
    <x v="3"/>
    <s v=""/>
    <x v="1"/>
    <s v="HOSPITAL II JORGE REATEGUI DELGADO"/>
    <s v=""/>
    <x v="0"/>
    <s v="20248200101C101A97.023JULERO0F"/>
    <s v="2024-03-12 12:17:11"/>
    <s v="2024-03-21 13:11:31"/>
    <s v="107967"/>
    <x v="1"/>
    <x v="1"/>
    <x v="4"/>
    <x v="0"/>
    <n v="1"/>
    <x v="1"/>
    <x v="4"/>
  </r>
  <r>
    <d v="2024-03-12T00:00:00"/>
    <d v="2024-03-01T00:00:00"/>
    <x v="1"/>
    <x v="12"/>
    <d v="2024-02-24T00:00:00"/>
    <x v="0"/>
    <x v="1"/>
    <x v="0"/>
    <s v="61185090"/>
    <x v="0"/>
    <n v="16"/>
    <x v="0"/>
    <x v="0"/>
    <s v="0"/>
    <x v="0"/>
    <x v="14"/>
    <x v="0"/>
    <x v="0"/>
    <x v="1"/>
    <x v="4"/>
    <x v="1"/>
    <x v="3"/>
    <x v="0"/>
    <x v="0"/>
    <x v="5"/>
    <x v="17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116CHCHEL10F"/>
    <s v="2024-03-12 12:22:11"/>
    <m/>
    <s v="107974"/>
    <x v="3"/>
    <x v="3"/>
    <x v="4"/>
    <x v="0"/>
    <n v="1"/>
    <x v="1"/>
    <x v="5"/>
  </r>
  <r>
    <d v="2024-03-12T00:00:00"/>
    <d v="2024-02-29T00:00:00"/>
    <x v="1"/>
    <x v="12"/>
    <d v="2024-02-25T00:00:00"/>
    <x v="0"/>
    <x v="1"/>
    <x v="0"/>
    <s v="61450583"/>
    <x v="0"/>
    <n v="15"/>
    <x v="0"/>
    <x v="0"/>
    <s v="0"/>
    <x v="0"/>
    <x v="14"/>
    <x v="0"/>
    <x v="0"/>
    <x v="1"/>
    <x v="4"/>
    <x v="1"/>
    <x v="3"/>
    <x v="0"/>
    <x v="0"/>
    <x v="1"/>
    <x v="20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115PUSIAN1F"/>
    <s v="2024-03-12 12:23:47"/>
    <m/>
    <s v="107976"/>
    <x v="3"/>
    <x v="3"/>
    <x v="2"/>
    <x v="5"/>
    <n v="2"/>
    <x v="2"/>
    <x v="0"/>
  </r>
  <r>
    <d v="2024-03-12T00:00:00"/>
    <d v="2024-02-27T00:00:00"/>
    <x v="1"/>
    <x v="12"/>
    <d v="2024-02-25T00:00:00"/>
    <x v="0"/>
    <x v="1"/>
    <x v="0"/>
    <s v="03861228"/>
    <x v="0"/>
    <n v="65"/>
    <x v="1"/>
    <x v="1"/>
    <s v="0"/>
    <x v="1"/>
    <x v="14"/>
    <x v="0"/>
    <x v="0"/>
    <x v="1"/>
    <x v="4"/>
    <x v="1"/>
    <x v="3"/>
    <x v="0"/>
    <x v="0"/>
    <x v="2"/>
    <x v="2"/>
    <s v=""/>
    <m/>
    <x v="0"/>
    <x v="0"/>
    <m/>
    <x v="33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165CASITU1M"/>
    <s v="2024-03-12 12:26:02"/>
    <m/>
    <s v="107981"/>
    <x v="9"/>
    <x v="11"/>
    <x v="2"/>
    <x v="3"/>
    <n v="4"/>
    <x v="0"/>
    <x v="1"/>
  </r>
  <r>
    <d v="2024-03-12T00:00:00"/>
    <d v="2024-02-29T00:00:00"/>
    <x v="1"/>
    <x v="12"/>
    <d v="2024-02-25T00:00:00"/>
    <x v="0"/>
    <x v="1"/>
    <x v="0"/>
    <s v="90377824"/>
    <x v="0"/>
    <n v="13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84"/>
    <x v="0"/>
    <x v="3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013VIGOJE1M"/>
    <s v="2024-03-12 12:27:41"/>
    <s v="2024-03-21 13:19:38"/>
    <s v="107984"/>
    <x v="6"/>
    <x v="9"/>
    <x v="2"/>
    <x v="5"/>
    <n v="6"/>
    <x v="3"/>
    <x v="0"/>
  </r>
  <r>
    <d v="2024-03-12T00:00:00"/>
    <d v="2024-02-26T00:00:00"/>
    <x v="1"/>
    <x v="12"/>
    <d v="2024-02-24T00:00:00"/>
    <x v="0"/>
    <x v="1"/>
    <x v="0"/>
    <s v="02872755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8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047CACACA1M"/>
    <s v="2024-03-12 12:38:29"/>
    <m/>
    <s v="107998"/>
    <x v="0"/>
    <x v="7"/>
    <x v="2"/>
    <x v="1"/>
    <n v="4"/>
    <x v="0"/>
    <x v="1"/>
  </r>
  <r>
    <d v="2024-03-12T00:00:00"/>
    <d v="2024-02-23T00:00:00"/>
    <x v="1"/>
    <x v="3"/>
    <d v="2024-02-12T00:00:00"/>
    <x v="0"/>
    <x v="1"/>
    <x v="0"/>
    <s v="02819840"/>
    <x v="0"/>
    <n v="55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55RACAGA0M"/>
    <s v="2024-03-12 12:42:54"/>
    <m/>
    <s v="108002"/>
    <x v="4"/>
    <x v="12"/>
    <x v="2"/>
    <x v="0"/>
    <n v="0"/>
    <x v="7"/>
    <x v="16"/>
  </r>
  <r>
    <d v="2024-03-12T00:00:00"/>
    <d v="2024-02-23T00:00:00"/>
    <x v="1"/>
    <x v="3"/>
    <d v="2024-02-18T00:00:00"/>
    <x v="0"/>
    <x v="1"/>
    <x v="0"/>
    <s v="92391784"/>
    <x v="0"/>
    <n v="2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02VEOREL0M"/>
    <s v="2024-03-12 13:00:10"/>
    <m/>
    <s v="108025"/>
    <x v="7"/>
    <x v="10"/>
    <x v="2"/>
    <x v="0"/>
    <n v="0"/>
    <x v="7"/>
    <x v="4"/>
  </r>
  <r>
    <d v="2024-03-12T00:00:00"/>
    <d v="2024-02-18T00:00:00"/>
    <x v="1"/>
    <x v="3"/>
    <d v="2024-02-14T00:00:00"/>
    <x v="0"/>
    <x v="1"/>
    <x v="0"/>
    <s v="02881936"/>
    <x v="0"/>
    <n v="7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7200101C101A97.179COFAPA1M"/>
    <s v="2024-03-12 13:05:14"/>
    <m/>
    <s v="108033"/>
    <x v="9"/>
    <x v="13"/>
    <x v="2"/>
    <x v="2"/>
    <n v="4"/>
    <x v="0"/>
    <x v="0"/>
  </r>
  <r>
    <d v="2024-03-12T00:00:00"/>
    <d v="2024-02-19T00:00:00"/>
    <x v="1"/>
    <x v="3"/>
    <d v="2024-02-18T00:00:00"/>
    <x v="0"/>
    <x v="1"/>
    <x v="0"/>
    <s v="03460759"/>
    <x v="0"/>
    <n v="70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60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170ACPAPA1M"/>
    <s v="2024-03-12 13:07:54"/>
    <m/>
    <s v="108041"/>
    <x v="9"/>
    <x v="15"/>
    <x v="2"/>
    <x v="1"/>
    <n v="14"/>
    <x v="6"/>
    <x v="7"/>
  </r>
  <r>
    <d v="2024-03-14T00:00:00"/>
    <d v="2024-03-13T00:00:00"/>
    <x v="1"/>
    <x v="11"/>
    <d v="2024-03-10T00:00:00"/>
    <x v="0"/>
    <x v="1"/>
    <x v="0"/>
    <s v="91170798"/>
    <x v="0"/>
    <n v="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03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5CUAMNA1F"/>
    <s v="2024-03-14 10:03:09"/>
    <s v="2024-03-18 11:32:01"/>
    <s v="108846"/>
    <x v="5"/>
    <x v="8"/>
    <x v="4"/>
    <x v="4"/>
    <n v="4"/>
    <x v="0"/>
    <x v="2"/>
  </r>
  <r>
    <d v="2024-03-15T00:00:00"/>
    <d v="2024-03-15T00:00:00"/>
    <x v="1"/>
    <x v="11"/>
    <d v="2024-03-10T00:00:00"/>
    <x v="0"/>
    <x v="1"/>
    <x v="0"/>
    <s v="79762629"/>
    <x v="0"/>
    <n v="7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7ZAFRCA1M"/>
    <s v="2024-03-15 11:19:36"/>
    <m/>
    <s v="109278"/>
    <x v="5"/>
    <x v="8"/>
    <x v="4"/>
    <x v="0"/>
    <m/>
    <x v="5"/>
    <x v="4"/>
  </r>
  <r>
    <d v="2024-03-19T00:00:00"/>
    <d v="2024-03-18T00:00:00"/>
    <x v="1"/>
    <x v="5"/>
    <d v="2024-03-14T00:00:00"/>
    <x v="0"/>
    <x v="1"/>
    <x v="0"/>
    <s v="78480386"/>
    <x v="0"/>
    <n v="10"/>
    <x v="0"/>
    <x v="0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0HUCUBR1F"/>
    <s v="2024-03-19 10:03:10"/>
    <m/>
    <s v="110534"/>
    <x v="6"/>
    <x v="9"/>
    <x v="4"/>
    <x v="1"/>
    <m/>
    <x v="5"/>
    <x v="0"/>
  </r>
  <r>
    <d v="2024-03-18T00:00:00"/>
    <d v="2024-03-17T00:00:00"/>
    <x v="1"/>
    <x v="5"/>
    <d v="2024-03-13T00:00:00"/>
    <x v="0"/>
    <x v="1"/>
    <x v="0"/>
    <s v="62390715"/>
    <x v="0"/>
    <n v="13"/>
    <x v="1"/>
    <x v="1"/>
    <s v="0"/>
    <x v="1"/>
    <x v="14"/>
    <x v="0"/>
    <x v="0"/>
    <x v="1"/>
    <x v="4"/>
    <x v="1"/>
    <x v="3"/>
    <x v="0"/>
    <x v="0"/>
    <x v="1"/>
    <x v="38"/>
    <s v=""/>
    <m/>
    <x v="0"/>
    <x v="0"/>
    <m/>
    <x v="400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3IPRUJE1M"/>
    <s v="2024-03-19 10:04:43"/>
    <m/>
    <s v="110537"/>
    <x v="6"/>
    <x v="9"/>
    <x v="4"/>
    <x v="2"/>
    <n v="1"/>
    <x v="1"/>
    <x v="0"/>
  </r>
  <r>
    <d v="2024-03-21T00:00:00"/>
    <d v="2024-03-20T00:00:00"/>
    <x v="1"/>
    <x v="5"/>
    <d v="2024-03-15T00:00:00"/>
    <x v="0"/>
    <x v="1"/>
    <x v="0"/>
    <s v="03844638"/>
    <x v="0"/>
    <n v="7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1200701C101A97.174AGLOVI1M"/>
    <s v="2024-03-21 09:42:36"/>
    <m/>
    <s v="111367"/>
    <x v="9"/>
    <x v="15"/>
    <x v="4"/>
    <x v="4"/>
    <m/>
    <x v="5"/>
    <x v="4"/>
  </r>
  <r>
    <d v="2024-02-29T00:00:00"/>
    <d v="2024-02-29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200601A101"/>
    <s v="HOSP. APOYO II SULLANA"/>
    <x v="134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19DEPALU1M"/>
    <s v="2024-03-01 09:48:04"/>
    <s v="2024-03-01 11:44:00"/>
    <s v="104096"/>
    <x v="3"/>
    <x v="3"/>
    <x v="2"/>
    <x v="5"/>
    <m/>
    <x v="5"/>
    <x v="2"/>
  </r>
  <r>
    <d v="2024-03-01T00:00:00"/>
    <d v="2024-03-01T00:00:00"/>
    <x v="1"/>
    <x v="12"/>
    <d v="2024-02-29T00:00:00"/>
    <x v="0"/>
    <x v="1"/>
    <x v="0"/>
    <s v="03666823"/>
    <x v="0"/>
    <n v="4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49BASASE1M"/>
    <s v="2024-03-01 11:14:23"/>
    <s v="2024-03-05 09:52:35"/>
    <s v="104187"/>
    <x v="0"/>
    <x v="7"/>
    <x v="4"/>
    <x v="0"/>
    <n v="2"/>
    <x v="2"/>
    <x v="7"/>
  </r>
  <r>
    <d v="2024-03-01T00:00:00"/>
    <d v="2024-03-01T00:00:00"/>
    <x v="1"/>
    <x v="12"/>
    <d v="2024-02-23T00:00:00"/>
    <x v="0"/>
    <x v="1"/>
    <x v="0"/>
    <s v="03689065"/>
    <x v="0"/>
    <n v="4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39"/>
    <x v="0"/>
    <x v="1"/>
    <x v="2"/>
    <x v="0"/>
    <x v="0"/>
    <x v="0"/>
    <x v="0"/>
    <x v="0"/>
    <x v="0"/>
    <x v="0"/>
    <x v="0"/>
    <x v="0"/>
    <x v="3"/>
    <s v=""/>
    <x v="0"/>
    <s v="C.S. MARCAVELICA"/>
    <s v=""/>
    <x v="0"/>
    <s v="20248200605A201A97.146QUALFR1M"/>
    <s v="2024-03-01 12:16:19"/>
    <s v="2024-03-07 10:27:51"/>
    <s v="104256"/>
    <x v="0"/>
    <x v="7"/>
    <x v="4"/>
    <x v="0"/>
    <n v="1"/>
    <x v="1"/>
    <x v="3"/>
  </r>
  <r>
    <d v="2024-03-02T00:00:00"/>
    <d v="2024-03-02T00:00:00"/>
    <x v="1"/>
    <x v="12"/>
    <d v="2024-02-29T00:00:00"/>
    <x v="0"/>
    <x v="1"/>
    <x v="0"/>
    <s v="60816287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17GAROCA1F"/>
    <s v="2024-03-02 11:39:17"/>
    <s v="2024-03-05 09:54:07"/>
    <s v="104473"/>
    <x v="3"/>
    <x v="3"/>
    <x v="4"/>
    <x v="6"/>
    <n v="2"/>
    <x v="2"/>
    <x v="1"/>
  </r>
  <r>
    <d v="2024-03-01T00:00:00"/>
    <d v="2024-03-01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39"/>
    <x v="0"/>
    <x v="5"/>
    <x v="0"/>
    <x v="0"/>
    <x v="0"/>
    <x v="0"/>
    <x v="0"/>
    <x v="0"/>
    <x v="0"/>
    <x v="0"/>
    <x v="0"/>
    <x v="0"/>
    <x v="3"/>
    <s v=""/>
    <x v="0"/>
    <s v="C.S. BELLAVISTA"/>
    <s v=""/>
    <x v="1"/>
    <s v="20249200602A201A97.119DEPALU1M"/>
    <s v="2024-03-02 13:41:09"/>
    <m/>
    <s v="104519"/>
    <x v="3"/>
    <x v="3"/>
    <x v="4"/>
    <x v="0"/>
    <n v="1"/>
    <x v="1"/>
    <x v="0"/>
  </r>
  <r>
    <d v="2024-02-24T00:00:00"/>
    <d v="2024-02-24T00:00:00"/>
    <x v="1"/>
    <x v="3"/>
    <d v="2024-02-23T00:00:00"/>
    <x v="0"/>
    <x v="1"/>
    <x v="0"/>
    <s v="77970831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1ZEGOVA1F"/>
    <s v="2024-03-05 06:39:52"/>
    <m/>
    <s v="105124"/>
    <x v="6"/>
    <x v="9"/>
    <x v="2"/>
    <x v="6"/>
    <n v="7"/>
    <x v="3"/>
    <x v="7"/>
  </r>
  <r>
    <d v="2024-03-01T00:00:00"/>
    <d v="2024-03-01T00:00:00"/>
    <x v="1"/>
    <x v="12"/>
    <d v="2024-02-25T00:00:00"/>
    <x v="1"/>
    <x v="1"/>
    <x v="0"/>
    <s v="93464850"/>
    <x v="1"/>
    <n v="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07PEPEÁM1F"/>
    <s v="2024-03-05 08:19:58"/>
    <s v="2024-03-05 08:21:51"/>
    <s v="105132"/>
    <x v="8"/>
    <x v="10"/>
    <x v="4"/>
    <x v="0"/>
    <n v="1"/>
    <x v="1"/>
    <x v="4"/>
  </r>
  <r>
    <d v="2024-03-01T00:00:00"/>
    <d v="2024-03-01T00:00:00"/>
    <x v="1"/>
    <x v="12"/>
    <d v="2024-02-28T00:00:00"/>
    <x v="0"/>
    <x v="1"/>
    <x v="0"/>
    <s v="78565025"/>
    <x v="0"/>
    <n v="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9DEAMNO1M"/>
    <s v="2024-03-05 08:23:55"/>
    <m/>
    <s v="105135"/>
    <x v="5"/>
    <x v="8"/>
    <x v="4"/>
    <x v="0"/>
    <n v="1"/>
    <x v="1"/>
    <x v="1"/>
  </r>
  <r>
    <d v="2024-02-29T00:00:00"/>
    <d v="2024-02-29T00:00:00"/>
    <x v="1"/>
    <x v="12"/>
    <d v="2024-02-23T00:00:00"/>
    <x v="0"/>
    <x v="1"/>
    <x v="0"/>
    <s v="48781263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7QUCHDE1M"/>
    <s v="2024-03-05 09:56:34"/>
    <m/>
    <s v="105179"/>
    <x v="1"/>
    <x v="6"/>
    <x v="2"/>
    <x v="5"/>
    <m/>
    <x v="5"/>
    <x v="5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35"/>
    <m/>
    <s v="105181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49"/>
    <m/>
    <s v="105183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48141511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0ECMAMA1F"/>
    <s v="2024-03-05 10:01:23"/>
    <m/>
    <s v="105185"/>
    <x v="2"/>
    <x v="4"/>
    <x v="4"/>
    <x v="6"/>
    <n v="2"/>
    <x v="2"/>
    <x v="2"/>
  </r>
  <r>
    <d v="2024-03-03T00:00:00"/>
    <d v="2024-03-03T00:00:00"/>
    <x v="1"/>
    <x v="10"/>
    <d v="2024-03-02T00:00:00"/>
    <x v="0"/>
    <x v="1"/>
    <x v="0"/>
    <s v="91269904"/>
    <x v="0"/>
    <n v="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4NAFIRO1F"/>
    <s v="2024-03-05 10:05:18"/>
    <m/>
    <s v="105190"/>
    <x v="7"/>
    <x v="10"/>
    <x v="4"/>
    <x v="2"/>
    <n v="1"/>
    <x v="1"/>
    <x v="7"/>
  </r>
  <r>
    <d v="2024-03-03T00:00:00"/>
    <d v="2024-03-03T00:00:00"/>
    <x v="1"/>
    <x v="10"/>
    <d v="2024-03-01T00:00:00"/>
    <x v="0"/>
    <x v="1"/>
    <x v="0"/>
    <s v="61166433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6PAFIWA1M"/>
    <s v="2024-03-05 10:07:39"/>
    <s v="2024-03-05 10:27:23"/>
    <s v="105192"/>
    <x v="3"/>
    <x v="3"/>
    <x v="4"/>
    <x v="2"/>
    <n v="1"/>
    <x v="1"/>
    <x v="1"/>
  </r>
  <r>
    <d v="2024-03-05T00:00:00"/>
    <d v="2024-03-04T00:00:00"/>
    <x v="1"/>
    <x v="10"/>
    <d v="2024-03-02T00:00:00"/>
    <x v="0"/>
    <x v="1"/>
    <x v="0"/>
    <s v="93277996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9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01CACAAY1F"/>
    <s v="2024-03-05 10:19:31"/>
    <s v="2024-03-08 07:03:01"/>
    <s v="105204"/>
    <x v="7"/>
    <x v="10"/>
    <x v="4"/>
    <x v="1"/>
    <n v="3"/>
    <x v="4"/>
    <x v="1"/>
  </r>
  <r>
    <d v="2024-03-04T00:00:00"/>
    <d v="2024-03-04T00:00:00"/>
    <x v="1"/>
    <x v="10"/>
    <d v="2024-03-03T00:00:00"/>
    <x v="0"/>
    <x v="1"/>
    <x v="0"/>
    <s v="75925558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24CARUJE1F"/>
    <s v="2024-03-06 10:37:00"/>
    <m/>
    <s v="105732"/>
    <x v="1"/>
    <x v="1"/>
    <x v="4"/>
    <x v="1"/>
    <n v="1"/>
    <x v="1"/>
    <x v="7"/>
  </r>
  <r>
    <d v="2024-03-04T00:00:00"/>
    <d v="2024-03-04T00:00:00"/>
    <x v="1"/>
    <x v="10"/>
    <d v="2024-03-03T00:00:00"/>
    <x v="0"/>
    <x v="1"/>
    <x v="0"/>
    <s v="61821592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4ECPUAL1M"/>
    <s v="2024-03-06 10:37:59"/>
    <m/>
    <s v="105738"/>
    <x v="6"/>
    <x v="9"/>
    <x v="4"/>
    <x v="1"/>
    <n v="1"/>
    <x v="1"/>
    <x v="7"/>
  </r>
  <r>
    <d v="2024-03-06T00:00:00"/>
    <d v="2024-03-04T00:00:00"/>
    <x v="1"/>
    <x v="10"/>
    <d v="2024-03-01T00:00:00"/>
    <x v="0"/>
    <x v="1"/>
    <x v="0"/>
    <s v="72107845"/>
    <x v="0"/>
    <n v="25"/>
    <x v="0"/>
    <x v="0"/>
    <s v="0"/>
    <x v="0"/>
    <x v="35"/>
    <x v="1"/>
    <x v="0"/>
    <x v="7"/>
    <x v="20"/>
    <x v="2"/>
    <x v="2"/>
    <x v="15"/>
    <x v="0"/>
    <x v="8"/>
    <x v="39"/>
    <s v=""/>
    <m/>
    <x v="0"/>
    <x v="0"/>
    <m/>
    <x v="397"/>
    <x v="0"/>
    <x v="3"/>
    <x v="0"/>
    <x v="0"/>
    <x v="0"/>
    <x v="0"/>
    <x v="0"/>
    <x v="0"/>
    <x v="0"/>
    <x v="0"/>
    <x v="0"/>
    <x v="0"/>
    <x v="3"/>
    <s v=""/>
    <x v="2"/>
    <s v="EL FAIQUE"/>
    <s v="NINGUNA"/>
    <x v="0"/>
    <s v="20249200306A201A97.125LADOME1F"/>
    <s v="2024-03-06 16:21:23"/>
    <s v="2024-03-07 21:51:02"/>
    <s v="105964"/>
    <x v="1"/>
    <x v="6"/>
    <x v="4"/>
    <x v="1"/>
    <n v="3"/>
    <x v="4"/>
    <x v="2"/>
  </r>
  <r>
    <d v="2024-03-10T00:00:00"/>
    <d v="2024-03-05T00:00:00"/>
    <x v="1"/>
    <x v="10"/>
    <d v="2024-03-01T00:00:00"/>
    <x v="0"/>
    <x v="1"/>
    <x v="0"/>
    <s v="6349476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9"/>
    <x v="0"/>
    <x v="5"/>
    <x v="4"/>
    <x v="0"/>
    <x v="0"/>
    <x v="0"/>
    <x v="0"/>
    <x v="0"/>
    <x v="0"/>
    <x v="0"/>
    <x v="0"/>
    <x v="0"/>
    <x v="3"/>
    <s v=""/>
    <x v="2"/>
    <s v="HOSP. CHULUCANAS"/>
    <s v="OBSERVACION DE PEDIATRIA"/>
    <x v="0"/>
    <s v="20249200401A101A97.111JUCAAN1F"/>
    <s v="2024-03-06 17:25:25"/>
    <s v="2024-03-12 16:43:23"/>
    <s v="105984"/>
    <x v="6"/>
    <x v="9"/>
    <x v="4"/>
    <x v="3"/>
    <n v="5"/>
    <x v="3"/>
    <x v="0"/>
  </r>
  <r>
    <d v="2024-03-06T00:00:00"/>
    <d v="2024-03-06T00:00:00"/>
    <x v="1"/>
    <x v="10"/>
    <d v="2024-03-02T00:00:00"/>
    <x v="0"/>
    <x v="1"/>
    <x v="0"/>
    <s v="76135175"/>
    <x v="0"/>
    <n v="22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22VARUAN1F"/>
    <s v="2024-03-06 17:37:22"/>
    <s v="2024-03-11 08:30:54"/>
    <s v="106000"/>
    <x v="1"/>
    <x v="1"/>
    <x v="4"/>
    <x v="4"/>
    <n v="2"/>
    <x v="2"/>
    <x v="0"/>
  </r>
  <r>
    <d v="2024-03-07T00:00:00"/>
    <d v="2024-03-06T00:00:00"/>
    <x v="1"/>
    <x v="10"/>
    <d v="2024-03-02T00:00:00"/>
    <x v="1"/>
    <x v="1"/>
    <x v="0"/>
    <s v="61323763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3"/>
    <x v="2"/>
    <x v="0"/>
    <x v="0"/>
    <x v="0"/>
    <x v="0"/>
    <x v="1"/>
    <x v="1"/>
    <x v="3"/>
    <s v=""/>
    <x v="1"/>
    <s v="E.S I-4 SECHURA"/>
    <s v=""/>
    <x v="0"/>
    <s v="20249200801A201A97.016PAFIRU1F"/>
    <s v="2024-03-07 11:56:34"/>
    <s v="2024-03-07 11:57:19"/>
    <s v="106174"/>
    <x v="3"/>
    <x v="3"/>
    <x v="4"/>
    <x v="4"/>
    <m/>
    <x v="5"/>
    <x v="0"/>
  </r>
  <r>
    <d v="2024-03-11T00:00:00"/>
    <d v="2024-03-05T00:00:00"/>
    <x v="1"/>
    <x v="10"/>
    <d v="2024-03-01T00:00:00"/>
    <x v="0"/>
    <x v="1"/>
    <x v="0"/>
    <s v="6199400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9200401A101A97.114CUCHKE1F"/>
    <s v="2024-03-07 16:47:55"/>
    <s v="2024-03-12 16:44:51"/>
    <s v="106291"/>
    <x v="6"/>
    <x v="9"/>
    <x v="4"/>
    <x v="3"/>
    <n v="6"/>
    <x v="3"/>
    <x v="0"/>
  </r>
  <r>
    <d v="2024-03-07T00:00:00"/>
    <d v="2024-03-05T00:00:00"/>
    <x v="1"/>
    <x v="10"/>
    <d v="2024-03-02T00:00:00"/>
    <x v="0"/>
    <x v="1"/>
    <x v="0"/>
    <s v="93426486"/>
    <x v="1"/>
    <n v="9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9200801A201A97.19RUNUMI1F"/>
    <s v="2024-03-07 18:22:48"/>
    <m/>
    <s v="106420"/>
    <x v="8"/>
    <x v="10"/>
    <x v="4"/>
    <x v="3"/>
    <m/>
    <x v="5"/>
    <x v="2"/>
  </r>
  <r>
    <d v="2024-03-08T00:00:00"/>
    <d v="2024-03-08T00:00:00"/>
    <x v="1"/>
    <x v="10"/>
    <d v="2024-03-05T00:00:00"/>
    <x v="0"/>
    <x v="1"/>
    <x v="0"/>
    <s v="61067405"/>
    <x v="0"/>
    <n v="20"/>
    <x v="0"/>
    <x v="3"/>
    <s v="10"/>
    <x v="1"/>
    <x v="28"/>
    <x v="1"/>
    <x v="0"/>
    <x v="4"/>
    <x v="15"/>
    <x v="1"/>
    <x v="1"/>
    <x v="4"/>
    <x v="0"/>
    <x v="5"/>
    <x v="37"/>
    <s v=""/>
    <m/>
    <x v="0"/>
    <x v="0"/>
    <m/>
    <x v="38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0200801A201A97.120PAAVKE1F"/>
    <s v="2024-03-10 17:39:24"/>
    <s v="2024-03-11 09:29:18"/>
    <s v="107117"/>
    <x v="1"/>
    <x v="1"/>
    <x v="4"/>
    <x v="0"/>
    <n v="2"/>
    <x v="2"/>
    <x v="2"/>
  </r>
  <r>
    <d v="2024-03-09T00:00:00"/>
    <d v="2024-03-09T00:00:00"/>
    <x v="1"/>
    <x v="10"/>
    <d v="2024-03-05T00:00:00"/>
    <x v="0"/>
    <x v="1"/>
    <x v="0"/>
    <s v="02742678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57ECCHMA1F"/>
    <s v="2024-03-11 09:31:19"/>
    <m/>
    <s v="107269"/>
    <x v="4"/>
    <x v="12"/>
    <x v="4"/>
    <x v="6"/>
    <m/>
    <x v="5"/>
    <x v="0"/>
  </r>
  <r>
    <d v="2024-03-09T00:00:00"/>
    <d v="2024-03-09T00:00:00"/>
    <x v="1"/>
    <x v="10"/>
    <d v="2024-03-07T00:00:00"/>
    <x v="0"/>
    <x v="1"/>
    <x v="0"/>
    <s v="92358956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02CHBUDO1M"/>
    <s v="2024-03-11 09:38:55"/>
    <m/>
    <s v="107292"/>
    <x v="7"/>
    <x v="10"/>
    <x v="4"/>
    <x v="6"/>
    <m/>
    <x v="5"/>
    <x v="1"/>
  </r>
  <r>
    <d v="2024-03-11T00:00:00"/>
    <d v="2024-03-11T00:00:00"/>
    <x v="1"/>
    <x v="11"/>
    <d v="2024-03-06T00:00:00"/>
    <x v="1"/>
    <x v="1"/>
    <x v="0"/>
    <s v="63773966"/>
    <x v="0"/>
    <n v="1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22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0200701A202A97.013RUZAJO1M"/>
    <s v="2024-03-11 10:51:42"/>
    <s v="2024-03-15 18:09:09"/>
    <s v="107398"/>
    <x v="6"/>
    <x v="9"/>
    <x v="4"/>
    <x v="1"/>
    <n v="4"/>
    <x v="0"/>
    <x v="4"/>
  </r>
  <r>
    <d v="2024-03-11T00:00:00"/>
    <d v="2024-03-11T00:00:00"/>
    <x v="1"/>
    <x v="11"/>
    <d v="2024-03-08T00:00:00"/>
    <x v="0"/>
    <x v="1"/>
    <x v="0"/>
    <s v="62791715"/>
    <x v="0"/>
    <n v="1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2RUAYJU1M"/>
    <s v="2024-03-13 06:22:40"/>
    <m/>
    <s v="108332"/>
    <x v="6"/>
    <x v="9"/>
    <x v="4"/>
    <x v="1"/>
    <m/>
    <x v="5"/>
    <x v="2"/>
  </r>
  <r>
    <d v="2024-03-11T00:00:00"/>
    <d v="2024-03-11T00:00:00"/>
    <x v="1"/>
    <x v="11"/>
    <d v="2024-03-08T00:00:00"/>
    <x v="0"/>
    <x v="1"/>
    <x v="0"/>
    <s v="45720916"/>
    <x v="0"/>
    <n v="3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35PAGOYE1F"/>
    <s v="2024-03-13 06:24:21"/>
    <m/>
    <s v="108334"/>
    <x v="2"/>
    <x v="2"/>
    <x v="4"/>
    <x v="1"/>
    <m/>
    <x v="5"/>
    <x v="2"/>
  </r>
  <r>
    <d v="2024-03-09T00:00:00"/>
    <d v="2024-03-09T00:00:00"/>
    <x v="1"/>
    <x v="10"/>
    <d v="2024-03-08T00:00:00"/>
    <x v="1"/>
    <x v="1"/>
    <x v="0"/>
    <s v="17562402"/>
    <x v="0"/>
    <n v="5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54BASULU1M"/>
    <s v="2024-03-13 06:25:43"/>
    <m/>
    <s v="108337"/>
    <x v="4"/>
    <x v="5"/>
    <x v="4"/>
    <x v="6"/>
    <m/>
    <x v="5"/>
    <x v="7"/>
  </r>
  <r>
    <d v="2024-03-12T00:00:00"/>
    <d v="2024-03-12T00:00:00"/>
    <x v="1"/>
    <x v="11"/>
    <d v="2024-03-09T00:00:00"/>
    <x v="0"/>
    <x v="1"/>
    <x v="0"/>
    <s v="60962819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0PEBAAN1F"/>
    <s v="2024-03-13 06:27:04"/>
    <m/>
    <s v="108339"/>
    <x v="1"/>
    <x v="1"/>
    <x v="4"/>
    <x v="3"/>
    <m/>
    <x v="5"/>
    <x v="2"/>
  </r>
  <r>
    <d v="2024-03-04T00:00:00"/>
    <d v="2024-03-04T00:00:00"/>
    <x v="1"/>
    <x v="10"/>
    <d v="2024-03-01T00:00:00"/>
    <x v="1"/>
    <x v="1"/>
    <x v="0"/>
    <s v="90334059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006PEJAAL1F"/>
    <s v="2024-03-13 07:17:42"/>
    <m/>
    <s v="108342"/>
    <x v="5"/>
    <x v="8"/>
    <x v="4"/>
    <x v="1"/>
    <n v="1"/>
    <x v="1"/>
    <x v="2"/>
  </r>
  <r>
    <d v="2024-03-12T00:00:00"/>
    <d v="2024-03-12T00:00:00"/>
    <x v="1"/>
    <x v="11"/>
    <d v="2024-03-06T00:00:00"/>
    <x v="0"/>
    <x v="1"/>
    <x v="0"/>
    <s v="92177771"/>
    <x v="0"/>
    <n v="3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401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0200602A201A97.103CACHAU1F"/>
    <s v="2024-03-13 09:22:58"/>
    <s v="2024-03-14 10:30:11"/>
    <s v="108389"/>
    <x v="7"/>
    <x v="10"/>
    <x v="4"/>
    <x v="3"/>
    <n v="1"/>
    <x v="1"/>
    <x v="5"/>
  </r>
  <r>
    <d v="2024-03-12T00:00:00"/>
    <d v="2024-03-12T00:00:00"/>
    <x v="1"/>
    <x v="11"/>
    <d v="2024-03-10T00:00:00"/>
    <x v="0"/>
    <x v="1"/>
    <x v="0"/>
    <s v="81797760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00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1200801A201A97.106CUJUST1F"/>
    <s v="2024-03-13 10:26:25"/>
    <s v="2024-03-18 20:26:27"/>
    <s v="108434"/>
    <x v="5"/>
    <x v="8"/>
    <x v="4"/>
    <x v="3"/>
    <n v="6"/>
    <x v="3"/>
    <x v="1"/>
  </r>
  <r>
    <d v="2024-03-12T00:00:00"/>
    <d v="2024-03-12T00:00:00"/>
    <x v="1"/>
    <x v="11"/>
    <d v="2024-03-08T00:00:00"/>
    <x v="0"/>
    <x v="1"/>
    <x v="0"/>
    <s v="76676765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8PAJAMA1F"/>
    <s v="2024-03-13 10:28:25"/>
    <m/>
    <s v="108441"/>
    <x v="1"/>
    <x v="6"/>
    <x v="4"/>
    <x v="3"/>
    <m/>
    <x v="5"/>
    <x v="0"/>
  </r>
  <r>
    <d v="2024-03-12T00:00:00"/>
    <d v="2024-03-12T00:00:00"/>
    <x v="1"/>
    <x v="11"/>
    <d v="2024-03-08T00:00:00"/>
    <x v="0"/>
    <x v="1"/>
    <x v="0"/>
    <s v="48344695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9VISAAN1F"/>
    <s v="2024-03-13 10:30:59"/>
    <m/>
    <s v="108447"/>
    <x v="1"/>
    <x v="6"/>
    <x v="4"/>
    <x v="3"/>
    <m/>
    <x v="5"/>
    <x v="0"/>
  </r>
  <r>
    <d v="2024-03-12T00:00:00"/>
    <d v="2024-03-12T00:00:00"/>
    <x v="1"/>
    <x v="11"/>
    <d v="2024-03-07T00:00:00"/>
    <x v="0"/>
    <x v="1"/>
    <x v="0"/>
    <s v="78213048"/>
    <x v="0"/>
    <n v="1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0200801A201A97.110CHCHLE1F"/>
    <s v="2024-03-13 10:52:25"/>
    <m/>
    <s v="108478"/>
    <x v="6"/>
    <x v="9"/>
    <x v="4"/>
    <x v="3"/>
    <m/>
    <x v="5"/>
    <x v="4"/>
  </r>
  <r>
    <d v="2024-03-13T00:00:00"/>
    <d v="2024-03-12T00:00:00"/>
    <x v="1"/>
    <x v="11"/>
    <d v="2024-03-12T00:00:00"/>
    <x v="0"/>
    <x v="1"/>
    <x v="0"/>
    <s v="73306730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5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9JUNAMA1M"/>
    <s v="2024-03-13 13:00:22"/>
    <m/>
    <s v="108584"/>
    <x v="3"/>
    <x v="3"/>
    <x v="4"/>
    <x v="3"/>
    <m/>
    <x v="5"/>
    <x v="9"/>
  </r>
  <r>
    <d v="2024-03-14T00:00:00"/>
    <d v="2024-03-14T00:00:00"/>
    <x v="1"/>
    <x v="11"/>
    <d v="2024-03-11T00:00:00"/>
    <x v="0"/>
    <x v="1"/>
    <x v="0"/>
    <s v="61775375"/>
    <x v="0"/>
    <n v="15"/>
    <x v="0"/>
    <x v="3"/>
    <s v="27"/>
    <x v="1"/>
    <x v="5"/>
    <x v="1"/>
    <x v="0"/>
    <x v="3"/>
    <x v="3"/>
    <x v="0"/>
    <x v="0"/>
    <x v="3"/>
    <x v="0"/>
    <x v="3"/>
    <x v="4"/>
    <s v=""/>
    <m/>
    <x v="0"/>
    <x v="0"/>
    <m/>
    <x v="411"/>
    <x v="0"/>
    <x v="1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5IMSARO1F"/>
    <s v="2024-03-14 13:50:26"/>
    <s v="2024-03-15 16:15:37"/>
    <s v="109034"/>
    <x v="3"/>
    <x v="3"/>
    <x v="4"/>
    <x v="5"/>
    <n v="0"/>
    <x v="7"/>
    <x v="2"/>
  </r>
  <r>
    <d v="2024-02-23T00:00:00"/>
    <d v="2024-02-23T00:00:00"/>
    <x v="1"/>
    <x v="3"/>
    <d v="2024-02-21T00:00:00"/>
    <x v="0"/>
    <x v="1"/>
    <x v="0"/>
    <s v="48397367"/>
    <x v="0"/>
    <n v="30"/>
    <x v="0"/>
    <x v="3"/>
    <s v="28"/>
    <x v="1"/>
    <x v="28"/>
    <x v="1"/>
    <x v="0"/>
    <x v="4"/>
    <x v="15"/>
    <x v="1"/>
    <x v="1"/>
    <x v="4"/>
    <x v="0"/>
    <x v="5"/>
    <x v="37"/>
    <s v=""/>
    <m/>
    <x v="0"/>
    <x v="0"/>
    <m/>
    <x v="388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30BAMOSH1F"/>
    <s v="2024-03-14 17:52:53"/>
    <m/>
    <s v="109119"/>
    <x v="2"/>
    <x v="4"/>
    <x v="2"/>
    <x v="0"/>
    <n v="2"/>
    <x v="2"/>
    <x v="1"/>
  </r>
  <r>
    <d v="2024-03-15T00:00:00"/>
    <d v="2024-03-14T00:00:00"/>
    <x v="1"/>
    <x v="11"/>
    <d v="2024-03-13T00:00:00"/>
    <x v="0"/>
    <x v="1"/>
    <x v="0"/>
    <s v="03638360"/>
    <x v="0"/>
    <n v="6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9"/>
    <x v="0"/>
    <x v="5"/>
    <x v="0"/>
    <x v="0"/>
    <x v="0"/>
    <x v="5"/>
    <x v="1"/>
    <x v="0"/>
    <x v="0"/>
    <x v="0"/>
    <x v="0"/>
    <x v="1"/>
    <x v="3"/>
    <s v=""/>
    <x v="0"/>
    <s v="HOSP. APOYO II SULLANA"/>
    <s v=""/>
    <x v="0"/>
    <s v="202411200601A101A97.161MONUOT1F"/>
    <s v="2024-03-15 09:04:53"/>
    <s v="2024-03-20 18:11:13"/>
    <s v="109186"/>
    <x v="9"/>
    <x v="14"/>
    <x v="4"/>
    <x v="5"/>
    <m/>
    <x v="5"/>
    <x v="7"/>
  </r>
  <r>
    <d v="2024-03-15T00:00:00"/>
    <d v="2024-03-15T00:00:00"/>
    <x v="1"/>
    <x v="11"/>
    <d v="2024-03-10T00:00:00"/>
    <x v="1"/>
    <x v="1"/>
    <x v="0"/>
    <s v="91496931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3"/>
    <x v="0"/>
    <x v="3"/>
    <x v="0"/>
    <x v="0"/>
    <x v="0"/>
    <x v="0"/>
    <x v="0"/>
    <x v="0"/>
    <x v="0"/>
    <x v="0"/>
    <x v="0"/>
    <x v="0"/>
    <x v="3"/>
    <s v=""/>
    <x v="0"/>
    <s v="P.S. MALINGAS"/>
    <s v=""/>
    <x v="0"/>
    <s v="202411200114A303A97.004RUMAVI1M"/>
    <s v="2024-03-15 18:16:38"/>
    <s v="2024-03-18 09:05:02"/>
    <s v="109526"/>
    <x v="7"/>
    <x v="10"/>
    <x v="4"/>
    <x v="0"/>
    <n v="2"/>
    <x v="2"/>
    <x v="4"/>
  </r>
  <r>
    <d v="2024-03-16T00:00:00"/>
    <d v="2024-03-16T00:00:00"/>
    <x v="1"/>
    <x v="11"/>
    <d v="2024-03-13T00:00:00"/>
    <x v="0"/>
    <x v="1"/>
    <x v="0"/>
    <s v="81176050"/>
    <x v="0"/>
    <n v="10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0NUVIMI1M"/>
    <s v="2024-03-16 13:04:50"/>
    <s v="2024-03-18 12:57:19"/>
    <s v="109735"/>
    <x v="6"/>
    <x v="9"/>
    <x v="4"/>
    <x v="6"/>
    <m/>
    <x v="5"/>
    <x v="2"/>
  </r>
  <r>
    <d v="2024-03-17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62ALCAMA1M"/>
    <s v="2024-03-17 21:30:03"/>
    <m/>
    <s v="109887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19COAMVA1F"/>
    <s v="2024-03-17 21:38:05"/>
    <m/>
    <s v="109889"/>
    <x v="3"/>
    <x v="3"/>
    <x v="4"/>
    <x v="6"/>
    <m/>
    <x v="5"/>
    <x v="1"/>
  </r>
  <r>
    <d v="2024-03-17T00:00:00"/>
    <d v="2024-03-17T00:00:00"/>
    <x v="1"/>
    <x v="5"/>
    <d v="2024-03-10T00:00:00"/>
    <x v="0"/>
    <x v="1"/>
    <x v="0"/>
    <s v="75219222"/>
    <x v="0"/>
    <n v="24"/>
    <x v="0"/>
    <x v="3"/>
    <s v="25"/>
    <x v="0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124NUSAJA1F"/>
    <s v="2024-03-18 08:44:09"/>
    <s v="2024-03-19 11:11:53"/>
    <s v="109980"/>
    <x v="1"/>
    <x v="1"/>
    <x v="4"/>
    <x v="2"/>
    <m/>
    <x v="5"/>
    <x v="3"/>
  </r>
  <r>
    <d v="2024-03-18T00:00:00"/>
    <d v="2024-03-18T00:00:00"/>
    <x v="1"/>
    <x v="5"/>
    <d v="2024-03-12T00:00:00"/>
    <x v="0"/>
    <x v="1"/>
    <x v="0"/>
    <s v="03697232"/>
    <x v="0"/>
    <n v="4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145FIJAME1F"/>
    <s v="2024-03-18 17:44:54"/>
    <m/>
    <s v="110338"/>
    <x v="0"/>
    <x v="7"/>
    <x v="4"/>
    <x v="1"/>
    <m/>
    <x v="5"/>
    <x v="5"/>
  </r>
  <r>
    <d v="2024-03-17T00:00:00"/>
    <d v="2024-03-17T00:00:00"/>
    <x v="1"/>
    <x v="5"/>
    <d v="2024-03-15T00:00:00"/>
    <x v="1"/>
    <x v="1"/>
    <x v="0"/>
    <s v="92468159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002ARCAEZ1M"/>
    <s v="2024-03-18 17:50:15"/>
    <m/>
    <s v="110339"/>
    <x v="7"/>
    <x v="10"/>
    <x v="4"/>
    <x v="2"/>
    <m/>
    <x v="5"/>
    <x v="1"/>
  </r>
  <r>
    <d v="2024-03-14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62ALCAMA1M"/>
    <s v="2024-03-18 17:53:48"/>
    <m/>
    <s v="110341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19COAMVA1F"/>
    <s v="2024-03-18 17:55:50"/>
    <m/>
    <s v="110344"/>
    <x v="3"/>
    <x v="3"/>
    <x v="4"/>
    <x v="6"/>
    <m/>
    <x v="5"/>
    <x v="1"/>
  </r>
  <r>
    <d v="2024-03-17T00:00:00"/>
    <d v="2024-03-17T00:00:00"/>
    <x v="1"/>
    <x v="5"/>
    <d v="2024-03-09T00:00:00"/>
    <x v="1"/>
    <x v="1"/>
    <x v="0"/>
    <s v="62697114"/>
    <x v="0"/>
    <n v="13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13TURECE1F"/>
    <s v="2024-03-18 18:02:15"/>
    <m/>
    <s v="110357"/>
    <x v="6"/>
    <x v="9"/>
    <x v="4"/>
    <x v="2"/>
    <m/>
    <x v="5"/>
    <x v="8"/>
  </r>
  <r>
    <d v="2024-03-18T00:00:00"/>
    <d v="2024-03-15T00:00:00"/>
    <x v="1"/>
    <x v="11"/>
    <d v="2024-03-09T00:00:00"/>
    <x v="1"/>
    <x v="1"/>
    <x v="0"/>
    <s v="02742027"/>
    <x v="0"/>
    <n v="7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0"/>
    <x v="0"/>
    <x v="0"/>
    <x v="3"/>
    <x v="0"/>
    <x v="0"/>
    <x v="0"/>
    <x v="1"/>
    <x v="0"/>
    <x v="1"/>
    <x v="3"/>
    <s v=""/>
    <x v="1"/>
    <s v="E.S I-4 SECHURA"/>
    <s v=""/>
    <x v="0"/>
    <s v="202410200801A201A97.073GRQUJU1M"/>
    <s v="2024-03-18 18:06:24"/>
    <m/>
    <s v="110364"/>
    <x v="9"/>
    <x v="15"/>
    <x v="4"/>
    <x v="0"/>
    <m/>
    <x v="5"/>
    <x v="5"/>
  </r>
  <r>
    <d v="2024-03-14T00:00:00"/>
    <d v="2024-03-14T00:00:00"/>
    <x v="1"/>
    <x v="11"/>
    <d v="2024-03-12T00:00:00"/>
    <x v="0"/>
    <x v="1"/>
    <x v="0"/>
    <s v="75125065"/>
    <x v="0"/>
    <n v="2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123COZUWI1M"/>
    <s v="2024-03-18 18:46:04"/>
    <m/>
    <s v="110401"/>
    <x v="1"/>
    <x v="1"/>
    <x v="4"/>
    <x v="5"/>
    <n v="2"/>
    <x v="2"/>
    <x v="1"/>
  </r>
  <r>
    <d v="2024-03-14T00:00:00"/>
    <d v="2024-03-14T00:00:00"/>
    <x v="1"/>
    <x v="11"/>
    <d v="2024-03-12T00:00:00"/>
    <x v="0"/>
    <x v="1"/>
    <x v="0"/>
    <s v="73762125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20"/>
    <x v="0"/>
    <x v="0"/>
    <x v="2"/>
    <x v="0"/>
    <x v="0"/>
    <x v="0"/>
    <x v="0"/>
    <x v="0"/>
    <x v="0"/>
    <x v="0"/>
    <x v="0"/>
    <x v="0"/>
    <x v="3"/>
    <s v=""/>
    <x v="2"/>
    <s v="SALITRAL"/>
    <s v="SIGNO DE ALARMA : EPISTAXI"/>
    <x v="0"/>
    <s v="202411200406A201A97.118GUOJBE1F"/>
    <s v="2024-03-18 18:50:48"/>
    <m/>
    <s v="110404"/>
    <x v="3"/>
    <x v="3"/>
    <x v="4"/>
    <x v="5"/>
    <n v="2"/>
    <x v="2"/>
    <x v="1"/>
  </r>
  <r>
    <d v="2024-03-12T00:00:00"/>
    <d v="2024-03-12T00:00:00"/>
    <x v="1"/>
    <x v="11"/>
    <d v="2024-03-08T00:00:00"/>
    <x v="0"/>
    <x v="1"/>
    <x v="0"/>
    <s v="81344903"/>
    <x v="0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01"/>
    <x v="0"/>
    <x v="0"/>
    <x v="2"/>
    <x v="0"/>
    <x v="0"/>
    <x v="0"/>
    <x v="0"/>
    <x v="0"/>
    <x v="0"/>
    <x v="0"/>
    <x v="0"/>
    <x v="0"/>
    <x v="3"/>
    <s v=""/>
    <x v="2"/>
    <s v="MALACASI"/>
    <s v=""/>
    <x v="0"/>
    <s v="202410200406A304A97.008NUCRGI1M"/>
    <s v="2024-03-18 19:00:04"/>
    <m/>
    <s v="110412"/>
    <x v="5"/>
    <x v="8"/>
    <x v="4"/>
    <x v="3"/>
    <n v="1"/>
    <x v="1"/>
    <x v="0"/>
  </r>
  <r>
    <d v="2024-03-19T00:00:00"/>
    <d v="2024-03-18T00:00:00"/>
    <x v="1"/>
    <x v="5"/>
    <d v="2024-03-17T00:00:00"/>
    <x v="0"/>
    <x v="1"/>
    <x v="0"/>
    <s v="93404011"/>
    <x v="1"/>
    <n v="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09VAGAWI1M"/>
    <s v="2024-03-19 10:09:37"/>
    <s v="2024-03-20 15:00:51"/>
    <s v="110541"/>
    <x v="8"/>
    <x v="10"/>
    <x v="4"/>
    <x v="1"/>
    <m/>
    <x v="5"/>
    <x v="7"/>
  </r>
  <r>
    <d v="2024-02-16T00:00:00"/>
    <d v="2024-02-16T00:00:00"/>
    <x v="1"/>
    <x v="9"/>
    <d v="2024-02-12T00:00:00"/>
    <x v="0"/>
    <x v="1"/>
    <x v="0"/>
    <s v="45288830"/>
    <x v="0"/>
    <n v="3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7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5OCLUAD1M"/>
    <s v="2024-03-19 17:28:43"/>
    <s v="2024-03-19 17:29:27"/>
    <s v="110855"/>
    <x v="2"/>
    <x v="2"/>
    <x v="2"/>
    <x v="0"/>
    <n v="3"/>
    <x v="4"/>
    <x v="0"/>
  </r>
  <r>
    <d v="2024-02-26T00:00:00"/>
    <d v="2024-02-26T00:00:00"/>
    <x v="1"/>
    <x v="12"/>
    <d v="2024-02-23T00:00:00"/>
    <x v="1"/>
    <x v="1"/>
    <x v="0"/>
    <s v="79918086"/>
    <x v="0"/>
    <n v="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P.S. MALLARITOS"/>
    <s v="PACIENTE CON PRUEBA DE P.S MALLARITOS "/>
    <x v="0"/>
    <s v="20248200605A301A97.007RUAÑMA10F"/>
    <s v="2024-03-19 17:36:34"/>
    <s v="2024-03-19 17:37:10"/>
    <s v="110862"/>
    <x v="5"/>
    <x v="8"/>
    <x v="2"/>
    <x v="1"/>
    <n v="0"/>
    <x v="7"/>
    <x v="2"/>
  </r>
  <r>
    <d v="2024-02-26T00:00:00"/>
    <d v="2024-02-26T00:00:00"/>
    <x v="1"/>
    <x v="12"/>
    <d v="2024-02-24T00:00:00"/>
    <x v="1"/>
    <x v="1"/>
    <x v="0"/>
    <s v="93111338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C.S. MARCAVELICA"/>
    <s v="PACIENTE CON PRUEBA DEL C.S MARCAVELICA"/>
    <x v="0"/>
    <s v="20248200605A201A97.001CAMALU1F"/>
    <s v="2024-03-19 17:36:54"/>
    <s v="2024-03-19 17:37:41"/>
    <s v="110864"/>
    <x v="7"/>
    <x v="10"/>
    <x v="2"/>
    <x v="1"/>
    <n v="0"/>
    <x v="7"/>
    <x v="1"/>
  </r>
  <r>
    <d v="2024-03-19T00:00:00"/>
    <d v="2024-03-19T00:00:00"/>
    <x v="1"/>
    <x v="5"/>
    <d v="2024-03-15T00:00:00"/>
    <x v="1"/>
    <x v="1"/>
    <x v="0"/>
    <s v="76257137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28PACHMI1F"/>
    <s v="2024-03-20 07:38:05"/>
    <m/>
    <s v="110927"/>
    <x v="1"/>
    <x v="6"/>
    <x v="4"/>
    <x v="3"/>
    <m/>
    <x v="5"/>
    <x v="0"/>
  </r>
  <r>
    <d v="2024-03-18T00:00:00"/>
    <d v="2024-03-18T00:00:00"/>
    <x v="1"/>
    <x v="5"/>
    <d v="2024-03-11T00:00:00"/>
    <x v="1"/>
    <x v="1"/>
    <x v="0"/>
    <s v="75785665"/>
    <x v="0"/>
    <n v="1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19AYECLE1F"/>
    <s v="2024-03-20 07:39:29"/>
    <m/>
    <s v="110930"/>
    <x v="3"/>
    <x v="3"/>
    <x v="4"/>
    <x v="1"/>
    <m/>
    <x v="5"/>
    <x v="3"/>
  </r>
  <r>
    <d v="2024-03-20T00:00:00"/>
    <d v="2024-03-20T00:00:00"/>
    <x v="1"/>
    <x v="5"/>
    <d v="2024-03-17T00:00:00"/>
    <x v="0"/>
    <x v="1"/>
    <x v="0"/>
    <s v="93277114"/>
    <x v="0"/>
    <n v="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405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CLRIJE1M"/>
    <s v="2024-03-21 07:23:01"/>
    <s v="2024-03-22 18:26:26"/>
    <s v="111296"/>
    <x v="7"/>
    <x v="10"/>
    <x v="4"/>
    <x v="4"/>
    <n v="2"/>
    <x v="2"/>
    <x v="2"/>
  </r>
  <r>
    <d v="2024-03-21T00:00:00"/>
    <d v="2024-03-21T00:00:00"/>
    <x v="1"/>
    <x v="5"/>
    <d v="2024-03-18T00:00:00"/>
    <x v="0"/>
    <x v="1"/>
    <x v="0"/>
    <s v="4746779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5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31CHFLPA1F"/>
    <s v="2024-03-21 11:34:51"/>
    <s v="2024-03-22 18:14:41"/>
    <s v="111472"/>
    <x v="2"/>
    <x v="4"/>
    <x v="4"/>
    <x v="5"/>
    <n v="1"/>
    <x v="1"/>
    <x v="2"/>
  </r>
  <r>
    <d v="2024-03-21T00:00:00"/>
    <d v="2024-03-21T00:00:00"/>
    <x v="1"/>
    <x v="5"/>
    <d v="2024-03-18T00:00:00"/>
    <x v="0"/>
    <x v="1"/>
    <x v="0"/>
    <s v="60901078"/>
    <x v="0"/>
    <n v="1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4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17ALCHEM1M"/>
    <s v="2024-03-21 11:35:07"/>
    <s v="2024-03-22 08:36:03"/>
    <s v="111475"/>
    <x v="3"/>
    <x v="3"/>
    <x v="4"/>
    <x v="5"/>
    <n v="0"/>
    <x v="7"/>
    <x v="2"/>
  </r>
  <r>
    <d v="2024-03-21T00:00:00"/>
    <d v="2024-03-21T00:00:00"/>
    <x v="1"/>
    <x v="5"/>
    <d v="2024-03-16T00:00:00"/>
    <x v="0"/>
    <x v="1"/>
    <x v="0"/>
    <s v="93432721"/>
    <x v="1"/>
    <n v="9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4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11200601A101A97.19ALSAAL1F"/>
    <s v="2024-03-21 17:02:00"/>
    <s v="2024-03-22 08:37:21"/>
    <s v="111649"/>
    <x v="8"/>
    <x v="10"/>
    <x v="4"/>
    <x v="5"/>
    <n v="0"/>
    <x v="7"/>
    <x v="4"/>
  </r>
  <r>
    <d v="2024-03-21T00:00:00"/>
    <d v="2024-03-21T00:00:00"/>
    <x v="1"/>
    <x v="5"/>
    <d v="2024-03-18T00:00:00"/>
    <x v="0"/>
    <x v="1"/>
    <x v="0"/>
    <s v="90823301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04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105ALJAKE1F"/>
    <s v="2024-03-22 09:17:57"/>
    <m/>
    <s v="111744"/>
    <x v="5"/>
    <x v="8"/>
    <x v="4"/>
    <x v="5"/>
    <n v="0"/>
    <x v="7"/>
    <x v="2"/>
  </r>
  <r>
    <d v="2024-03-19T00:00:00"/>
    <d v="2024-03-19T00:00:00"/>
    <x v="1"/>
    <x v="5"/>
    <d v="2024-03-15T00:00:00"/>
    <x v="1"/>
    <x v="1"/>
    <x v="0"/>
    <s v="03696798"/>
    <x v="0"/>
    <n v="5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1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51JUMISA1F"/>
    <s v="2024-03-22 09:58:42"/>
    <s v="2024-03-24 12:52:47"/>
    <s v="111779"/>
    <x v="4"/>
    <x v="5"/>
    <x v="4"/>
    <x v="3"/>
    <n v="1"/>
    <x v="1"/>
    <x v="0"/>
  </r>
  <r>
    <d v="2024-03-19T00:00:00"/>
    <d v="2024-03-19T00:00:00"/>
    <x v="1"/>
    <x v="5"/>
    <d v="2024-03-13T00:00:00"/>
    <x v="0"/>
    <x v="1"/>
    <x v="0"/>
    <s v="80485917"/>
    <x v="0"/>
    <n v="5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56LLRUVE1F"/>
    <s v="2024-03-22 10:01:19"/>
    <m/>
    <s v="111782"/>
    <x v="4"/>
    <x v="12"/>
    <x v="4"/>
    <x v="3"/>
    <n v="2"/>
    <x v="2"/>
    <x v="5"/>
  </r>
  <r>
    <d v="2024-03-18T00:00:00"/>
    <d v="2024-03-16T00:00:00"/>
    <x v="1"/>
    <x v="11"/>
    <d v="2024-03-14T00:00:00"/>
    <x v="0"/>
    <x v="1"/>
    <x v="0"/>
    <s v="60962944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1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16RAMOAN1M"/>
    <s v="2024-03-22 10:07:25"/>
    <m/>
    <s v="111785"/>
    <x v="3"/>
    <x v="3"/>
    <x v="4"/>
    <x v="6"/>
    <n v="4"/>
    <x v="0"/>
    <x v="1"/>
  </r>
  <r>
    <d v="2024-03-19T00:00:00"/>
    <d v="2024-03-19T00:00:00"/>
    <x v="1"/>
    <x v="5"/>
    <d v="2024-03-18T00:00:00"/>
    <x v="0"/>
    <x v="1"/>
    <x v="0"/>
    <s v="79326951"/>
    <x v="0"/>
    <n v="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8CHJIED1M"/>
    <s v="2024-03-22 10:09:04"/>
    <m/>
    <s v="111788"/>
    <x v="5"/>
    <x v="8"/>
    <x v="4"/>
    <x v="3"/>
    <m/>
    <x v="5"/>
    <x v="7"/>
  </r>
  <r>
    <d v="2024-03-19T00:00:00"/>
    <d v="2024-03-19T00:00:00"/>
    <x v="1"/>
    <x v="5"/>
    <d v="2024-03-11T00:00:00"/>
    <x v="1"/>
    <x v="1"/>
    <x v="0"/>
    <s v="71836372"/>
    <x v="0"/>
    <n v="2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1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021PERAEL1F"/>
    <s v="2024-03-22 10:12:09"/>
    <m/>
    <s v="111794"/>
    <x v="1"/>
    <x v="1"/>
    <x v="4"/>
    <x v="3"/>
    <n v="1"/>
    <x v="1"/>
    <x v="8"/>
  </r>
  <r>
    <d v="2024-03-21T00:00:00"/>
    <d v="2024-03-21T00:00:00"/>
    <x v="1"/>
    <x v="5"/>
    <d v="2024-03-18T00:00:00"/>
    <x v="0"/>
    <x v="1"/>
    <x v="0"/>
    <s v="61323787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6SUSESH1F"/>
    <s v="2024-03-22 15:22:50"/>
    <s v="2024-03-24 12:51:59"/>
    <s v="111997"/>
    <x v="3"/>
    <x v="3"/>
    <x v="4"/>
    <x v="5"/>
    <n v="2"/>
    <x v="2"/>
    <x v="2"/>
  </r>
  <r>
    <d v="2024-03-21T00:00:00"/>
    <d v="2024-03-21T00:00:00"/>
    <x v="1"/>
    <x v="5"/>
    <d v="2024-03-19T00:00:00"/>
    <x v="0"/>
    <x v="1"/>
    <x v="0"/>
    <s v="46175106"/>
    <x v="0"/>
    <n v="3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35FAECEL1M"/>
    <s v="2024-03-22 16:05:56"/>
    <s v="2024-03-24 12:55:53"/>
    <s v="112039"/>
    <x v="2"/>
    <x v="2"/>
    <x v="4"/>
    <x v="5"/>
    <n v="2"/>
    <x v="2"/>
    <x v="1"/>
  </r>
  <r>
    <d v="2024-03-21T00:00:00"/>
    <d v="2024-03-21T00:00:00"/>
    <x v="1"/>
    <x v="5"/>
    <d v="2024-03-21T00:00:00"/>
    <x v="0"/>
    <x v="1"/>
    <x v="0"/>
    <s v="75256549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4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8BANABL10F"/>
    <s v="2024-03-22 16:14:02"/>
    <m/>
    <s v="112045"/>
    <x v="3"/>
    <x v="3"/>
    <x v="4"/>
    <x v="5"/>
    <n v="0"/>
    <x v="7"/>
    <x v="9"/>
  </r>
  <r>
    <d v="2024-03-09T00:00:00"/>
    <d v="2024-03-07T00:00:00"/>
    <x v="1"/>
    <x v="10"/>
    <d v="2024-03-06T00:00:00"/>
    <x v="0"/>
    <x v="1"/>
    <x v="0"/>
    <s v="70643876"/>
    <x v="0"/>
    <n v="16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419"/>
    <x v="0"/>
    <x v="5"/>
    <x v="0"/>
    <x v="0"/>
    <x v="0"/>
    <x v="2"/>
    <x v="0"/>
    <x v="0"/>
    <x v="0"/>
    <x v="0"/>
    <x v="1"/>
    <x v="1"/>
    <x v="6"/>
    <s v=""/>
    <x v="1"/>
    <s v="HOSPITAL SANTA ROSA DE PIURA"/>
    <s v="PENDIENTE ELISA IGM "/>
    <x v="0"/>
    <s v="202410200101A101A97.116ENROAL0F"/>
    <s v="2024-03-09 11:42:39"/>
    <s v="2024-03-23 11:52:04"/>
    <s v="106938"/>
    <x v="3"/>
    <x v="3"/>
    <x v="4"/>
    <x v="5"/>
    <n v="13"/>
    <x v="6"/>
    <x v="7"/>
  </r>
  <r>
    <d v="2024-03-21T00:00:00"/>
    <d v="2024-03-20T00:00:00"/>
    <x v="1"/>
    <x v="5"/>
    <d v="2024-03-17T00:00:00"/>
    <x v="0"/>
    <x v="1"/>
    <x v="0"/>
    <s v="40958199"/>
    <x v="0"/>
    <n v="4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412200101A101A97.142SUFEMA0F"/>
    <s v="2024-03-21 10:32:27"/>
    <m/>
    <s v="111420"/>
    <x v="0"/>
    <x v="0"/>
    <x v="4"/>
    <x v="4"/>
    <m/>
    <x v="5"/>
    <x v="2"/>
  </r>
  <r>
    <d v="2024-03-22T00:00:00"/>
    <d v="2024-03-20T00:00:00"/>
    <x v="1"/>
    <x v="5"/>
    <d v="2024-03-17T00:00:00"/>
    <x v="5"/>
    <x v="1"/>
    <x v="0"/>
    <s v="02888809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IGM, IGG POSITIVO"/>
    <x v="0"/>
    <s v="202412200101A101A97.277ZASIGI0M"/>
    <s v="2024-03-22 11:07:40"/>
    <m/>
    <s v="111838"/>
    <x v="9"/>
    <x v="13"/>
    <x v="4"/>
    <x v="4"/>
    <m/>
    <x v="5"/>
    <x v="2"/>
  </r>
  <r>
    <d v="2024-03-14T00:00:00"/>
    <d v="2024-03-10T00:00:00"/>
    <x v="1"/>
    <x v="11"/>
    <d v="2024-03-04T00:00:00"/>
    <x v="0"/>
    <x v="1"/>
    <x v="0"/>
    <s v="7154022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3"/>
    <x v="2"/>
    <x v="0"/>
    <x v="0"/>
    <x v="0"/>
    <x v="0"/>
    <x v="0"/>
    <x v="0"/>
    <x v="0"/>
    <x v="0"/>
    <x v="0"/>
    <x v="7"/>
    <s v=""/>
    <x v="0"/>
    <s v="HOSPITAL LAS MERCEDES-PAITA"/>
    <s v=""/>
    <x v="0"/>
    <s v="202410200501A101A97.119CACAPA1F"/>
    <s v="2024-03-11 16:08:40"/>
    <s v="2024-03-14 18:57:46"/>
    <s v="107624"/>
    <x v="3"/>
    <x v="3"/>
    <x v="4"/>
    <x v="2"/>
    <n v="4"/>
    <x v="0"/>
    <x v="5"/>
  </r>
  <r>
    <d v="2024-03-01T00:00:00"/>
    <d v="2024-02-29T00:00:00"/>
    <x v="1"/>
    <x v="12"/>
    <d v="2024-02-26T00:00:00"/>
    <x v="1"/>
    <x v="1"/>
    <x v="0"/>
    <s v="47282528"/>
    <x v="0"/>
    <n v="31"/>
    <x v="0"/>
    <x v="3"/>
    <s v="35"/>
    <x v="1"/>
    <x v="11"/>
    <x v="2"/>
    <x v="0"/>
    <x v="1"/>
    <x v="8"/>
    <x v="1"/>
    <x v="0"/>
    <x v="2"/>
    <x v="0"/>
    <x v="5"/>
    <x v="26"/>
    <s v=""/>
    <m/>
    <x v="0"/>
    <x v="0"/>
    <m/>
    <x v="397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PRUEBA RAPIDA IGG POSITIVO"/>
    <x v="0"/>
    <s v="20249200101A101A97.031LUCOJE0F"/>
    <s v="2024-03-01 10:45:54"/>
    <s v="2024-03-12 12:24:09"/>
    <s v="104145"/>
    <x v="2"/>
    <x v="4"/>
    <x v="2"/>
    <x v="5"/>
    <n v="7"/>
    <x v="3"/>
    <x v="2"/>
  </r>
  <r>
    <d v="2024-03-04T00:00:00"/>
    <d v="2024-03-02T00:00:00"/>
    <x v="1"/>
    <x v="12"/>
    <d v="2024-02-28T00:00:00"/>
    <x v="0"/>
    <x v="1"/>
    <x v="0"/>
    <s v="74651075"/>
    <x v="0"/>
    <n v="19"/>
    <x v="0"/>
    <x v="3"/>
    <s v="13"/>
    <x v="1"/>
    <x v="11"/>
    <x v="2"/>
    <x v="0"/>
    <x v="1"/>
    <x v="8"/>
    <x v="1"/>
    <x v="0"/>
    <x v="2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 IGG POSITIVO"/>
    <x v="0"/>
    <s v="20249200101A101A97.119PASAHE0F"/>
    <s v="2024-03-04 10:29:51"/>
    <s v="2024-03-11 15:45:37"/>
    <s v="104747"/>
    <x v="3"/>
    <x v="3"/>
    <x v="4"/>
    <x v="6"/>
    <n v="7"/>
    <x v="3"/>
    <x v="2"/>
  </r>
  <r>
    <d v="2024-03-04T00:00:00"/>
    <d v="2024-03-01T00:00:00"/>
    <x v="1"/>
    <x v="12"/>
    <d v="2024-02-27T00:00:00"/>
    <x v="0"/>
    <x v="1"/>
    <x v="0"/>
    <s v="70399821"/>
    <x v="0"/>
    <n v="28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360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28CHYAIR0F"/>
    <s v="2024-03-04 10:32:32"/>
    <s v="2024-03-12 12:46:35"/>
    <s v="104750"/>
    <x v="1"/>
    <x v="6"/>
    <x v="4"/>
    <x v="0"/>
    <n v="3"/>
    <x v="4"/>
    <x v="2"/>
  </r>
  <r>
    <d v="2024-03-11T00:00:00"/>
    <d v="2024-03-06T00:00:00"/>
    <x v="1"/>
    <x v="10"/>
    <d v="2024-03-03T00:00:00"/>
    <x v="0"/>
    <x v="1"/>
    <x v="0"/>
    <s v="46419229"/>
    <x v="0"/>
    <n v="33"/>
    <x v="0"/>
    <x v="3"/>
    <s v="15"/>
    <x v="0"/>
    <x v="14"/>
    <x v="0"/>
    <x v="0"/>
    <x v="1"/>
    <x v="4"/>
    <x v="1"/>
    <x v="3"/>
    <x v="0"/>
    <x v="0"/>
    <x v="1"/>
    <x v="28"/>
    <s v=""/>
    <m/>
    <x v="0"/>
    <x v="0"/>
    <m/>
    <x v="418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PACIENTE CONTINUA HOSPITALIZADA, MUESTRA SE ENVIO A LARESA"/>
    <x v="0"/>
    <s v="202410200101C101A97.133ALYAJA1F"/>
    <s v="2024-03-11 13:29:04"/>
    <s v="2024-03-14 10:08:59"/>
    <s v="107538"/>
    <x v="2"/>
    <x v="4"/>
    <x v="4"/>
    <x v="4"/>
    <n v="6"/>
    <x v="3"/>
    <x v="2"/>
  </r>
  <r>
    <d v="2024-03-12T00:00:00"/>
    <d v="2024-02-22T00:00:00"/>
    <x v="1"/>
    <x v="3"/>
    <d v="2024-02-20T00:00:00"/>
    <x v="1"/>
    <x v="1"/>
    <x v="0"/>
    <s v="73339723"/>
    <x v="0"/>
    <n v="24"/>
    <x v="0"/>
    <x v="3"/>
    <s v="23"/>
    <x v="0"/>
    <x v="14"/>
    <x v="0"/>
    <x v="0"/>
    <x v="1"/>
    <x v="4"/>
    <x v="1"/>
    <x v="3"/>
    <x v="0"/>
    <x v="0"/>
    <x v="1"/>
    <x v="28"/>
    <s v=""/>
    <m/>
    <x v="0"/>
    <x v="0"/>
    <m/>
    <x v="338"/>
    <x v="0"/>
    <x v="1"/>
    <x v="0"/>
    <x v="0"/>
    <x v="0"/>
    <x v="2"/>
    <x v="0"/>
    <x v="0"/>
    <x v="0"/>
    <x v="0"/>
    <x v="1"/>
    <x v="1"/>
    <x v="4"/>
    <s v=""/>
    <x v="1"/>
    <s v="HOSPITAL II JORGE REATEGUI DELGADO"/>
    <s v=""/>
    <x v="0"/>
    <s v="20248200101C101A97.024LODUMA0F"/>
    <s v="2024-03-12 13:02:24"/>
    <m/>
    <s v="108027"/>
    <x v="1"/>
    <x v="1"/>
    <x v="2"/>
    <x v="5"/>
    <n v="7"/>
    <x v="3"/>
    <x v="1"/>
  </r>
  <r>
    <d v="2024-03-14T00:00:00"/>
    <d v="2024-03-11T00:00:00"/>
    <x v="1"/>
    <x v="11"/>
    <d v="2024-03-10T00:00:00"/>
    <x v="0"/>
    <x v="1"/>
    <x v="0"/>
    <s v="43861761"/>
    <x v="0"/>
    <n v="37"/>
    <x v="0"/>
    <x v="3"/>
    <s v="35"/>
    <x v="1"/>
    <x v="14"/>
    <x v="0"/>
    <x v="0"/>
    <x v="1"/>
    <x v="4"/>
    <x v="1"/>
    <x v="3"/>
    <x v="0"/>
    <x v="0"/>
    <x v="1"/>
    <x v="6"/>
    <s v="200104C101"/>
    <s v="HOSPITAL III JOSE CAYETANO HEREDIA"/>
    <x v="138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1200101C101A97.037GOHUDI1F"/>
    <s v="2024-03-14 09:57:08"/>
    <s v="2024-03-18 11:31:19"/>
    <s v="108840"/>
    <x v="2"/>
    <x v="2"/>
    <x v="4"/>
    <x v="1"/>
    <m/>
    <x v="5"/>
    <x v="7"/>
  </r>
  <r>
    <d v="2024-03-14T00:00:00"/>
    <d v="2024-03-04T00:00:00"/>
    <x v="1"/>
    <x v="10"/>
    <d v="2024-03-03T00:00:00"/>
    <x v="0"/>
    <x v="1"/>
    <x v="0"/>
    <s v="47288005"/>
    <x v="0"/>
    <n v="36"/>
    <x v="0"/>
    <x v="0"/>
    <s v="0"/>
    <x v="3"/>
    <x v="9"/>
    <x v="1"/>
    <x v="0"/>
    <x v="5"/>
    <x v="6"/>
    <x v="2"/>
    <x v="2"/>
    <x v="5"/>
    <x v="0"/>
    <x v="4"/>
    <x v="34"/>
    <s v=""/>
    <m/>
    <x v="0"/>
    <x v="0"/>
    <m/>
    <x v="411"/>
    <x v="0"/>
    <x v="5"/>
    <x v="0"/>
    <x v="0"/>
    <x v="0"/>
    <x v="0"/>
    <x v="0"/>
    <x v="0"/>
    <x v="0"/>
    <x v="0"/>
    <x v="0"/>
    <x v="0"/>
    <x v="4"/>
    <s v=""/>
    <x v="2"/>
    <s v="HOSP. CHULUCANAS"/>
    <s v="PACIENTE CONTINUA HOSPITALIZADA: POS OPERADO POR PREECLAMPSIA SEVERA"/>
    <x v="0"/>
    <s v="202410200401A101A97.136NIMOPA1F"/>
    <s v="2024-03-05 15:41:40"/>
    <s v="2024-03-17 10:23:05"/>
    <s v="105419"/>
    <x v="2"/>
    <x v="2"/>
    <x v="4"/>
    <x v="1"/>
    <n v="10"/>
    <x v="3"/>
    <x v="7"/>
  </r>
  <r>
    <d v="2024-03-09T00:00:00"/>
    <d v="2024-03-06T00:00:00"/>
    <x v="1"/>
    <x v="10"/>
    <d v="2024-03-06T00:00:00"/>
    <x v="0"/>
    <x v="1"/>
    <x v="0"/>
    <s v="44103761"/>
    <x v="0"/>
    <n v="42"/>
    <x v="0"/>
    <x v="3"/>
    <s v="16"/>
    <x v="0"/>
    <x v="9"/>
    <x v="1"/>
    <x v="0"/>
    <x v="5"/>
    <x v="6"/>
    <x v="2"/>
    <x v="2"/>
    <x v="5"/>
    <x v="0"/>
    <x v="4"/>
    <x v="13"/>
    <s v=""/>
    <m/>
    <x v="0"/>
    <x v="0"/>
    <m/>
    <x v="40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0200401A101A97.142SAVILI1F"/>
    <s v="2024-03-07 16:46:42"/>
    <s v="2024-03-12 16:51:22"/>
    <s v="106288"/>
    <x v="0"/>
    <x v="0"/>
    <x v="4"/>
    <x v="4"/>
    <n v="3"/>
    <x v="4"/>
    <x v="9"/>
  </r>
  <r>
    <d v="2024-03-16T00:00:00"/>
    <d v="2024-03-09T00:00:00"/>
    <x v="1"/>
    <x v="10"/>
    <d v="2024-03-05T00:00:00"/>
    <x v="1"/>
    <x v="1"/>
    <x v="0"/>
    <s v="70585097"/>
    <x v="0"/>
    <n v="27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420"/>
    <x v="0"/>
    <x v="5"/>
    <x v="0"/>
    <x v="0"/>
    <x v="0"/>
    <x v="0"/>
    <x v="0"/>
    <x v="0"/>
    <x v="0"/>
    <x v="0"/>
    <x v="0"/>
    <x v="0"/>
    <x v="4"/>
    <s v=""/>
    <x v="2"/>
    <s v="PACCHA"/>
    <s v=""/>
    <x v="0"/>
    <s v="202410200401A201A97.027ZELANI1F"/>
    <s v="2024-03-12 15:10:11"/>
    <s v="2024-03-17 10:24:46"/>
    <s v="108168"/>
    <x v="1"/>
    <x v="6"/>
    <x v="4"/>
    <x v="6"/>
    <n v="7"/>
    <x v="3"/>
    <x v="0"/>
  </r>
  <r>
    <d v="2024-03-19T00:00:00"/>
    <d v="2024-03-15T00:00:00"/>
    <x v="1"/>
    <x v="11"/>
    <d v="2024-03-08T00:00:00"/>
    <x v="0"/>
    <x v="1"/>
    <x v="0"/>
    <s v="48241950"/>
    <x v="0"/>
    <n v="30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0200501A101A97.130SIORYE1F"/>
    <s v="2024-03-16 14:20:01"/>
    <s v="2024-03-19 13:09:58"/>
    <s v="109776"/>
    <x v="2"/>
    <x v="4"/>
    <x v="4"/>
    <x v="0"/>
    <n v="4"/>
    <x v="0"/>
    <x v="3"/>
  </r>
  <r>
    <d v="2024-03-19T00:00:00"/>
    <d v="2024-03-19T00:00:00"/>
    <x v="1"/>
    <x v="5"/>
    <d v="2024-03-16T00:00:00"/>
    <x v="1"/>
    <x v="1"/>
    <x v="0"/>
    <s v="70840965"/>
    <x v="0"/>
    <n v="25"/>
    <x v="0"/>
    <x v="3"/>
    <s v="35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3"/>
    <x v="0"/>
    <x v="0"/>
    <x v="0"/>
    <x v="0"/>
    <x v="0"/>
    <x v="0"/>
    <x v="0"/>
    <x v="0"/>
    <x v="0"/>
    <x v="0"/>
    <x v="4"/>
    <s v=""/>
    <x v="1"/>
    <s v="E.S I-2 SAN SEBASTIAN"/>
    <s v="PLAQUETAS 122000, LEUCOCITOS 3280, HTO 33%. DOLOR ABDOMINAL. PNA"/>
    <x v="0"/>
    <s v="202411200101A301A97.025AVGAAY1F"/>
    <s v="2024-03-19 20:38:53"/>
    <s v="2024-03-23 14:43:40"/>
    <s v="110898"/>
    <x v="1"/>
    <x v="6"/>
    <x v="4"/>
    <x v="3"/>
    <m/>
    <x v="5"/>
    <x v="2"/>
  </r>
  <r>
    <d v="2024-03-09T00:00:00"/>
    <d v="2024-03-07T00:00:00"/>
    <x v="1"/>
    <x v="10"/>
    <d v="2024-03-06T00:00:00"/>
    <x v="1"/>
    <x v="1"/>
    <x v="0"/>
    <s v="02875022"/>
    <x v="0"/>
    <n v="5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2"/>
    <x v="0"/>
    <x v="5"/>
    <x v="0"/>
    <x v="0"/>
    <x v="0"/>
    <x v="2"/>
    <x v="0"/>
    <x v="0"/>
    <x v="0"/>
    <x v="0"/>
    <x v="1"/>
    <x v="1"/>
    <x v="2"/>
    <s v="OBSERVADOS"/>
    <x v="1"/>
    <s v="HOSPITAL SANTA ROSA DE PIURA"/>
    <s v="PRUEBA RAPIDA NS1 POSITIVO"/>
    <x v="0"/>
    <s v="202410200101A101A97.057FLYARE0M"/>
    <s v="2024-03-09 11:47:17"/>
    <s v="2024-03-23 11:15:52"/>
    <s v="106939"/>
    <x v="4"/>
    <x v="12"/>
    <x v="4"/>
    <x v="5"/>
    <n v="8"/>
    <x v="3"/>
    <x v="7"/>
  </r>
  <r>
    <d v="2024-03-11T00:00:00"/>
    <d v="2024-03-10T00:00:00"/>
    <x v="1"/>
    <x v="11"/>
    <d v="2024-03-05T00:00:00"/>
    <x v="0"/>
    <x v="1"/>
    <x v="0"/>
    <s v="61067405"/>
    <x v="0"/>
    <n v="20"/>
    <x v="0"/>
    <x v="3"/>
    <s v="10"/>
    <x v="1"/>
    <x v="11"/>
    <x v="2"/>
    <x v="0"/>
    <x v="1"/>
    <x v="8"/>
    <x v="1"/>
    <x v="0"/>
    <x v="2"/>
    <x v="0"/>
    <x v="5"/>
    <x v="37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ARO"/>
    <x v="1"/>
    <s v="E.S I-4 SECHURA"/>
    <s v="PRUEBA RAPIDA PARTICULAR IGM POSITIVO"/>
    <x v="0"/>
    <s v="202410200801A201A97.120PAAVKE1F"/>
    <s v="2024-03-11 10:54:47"/>
    <s v="2024-03-23 11:11:48"/>
    <s v="107404"/>
    <x v="1"/>
    <x v="1"/>
    <x v="4"/>
    <x v="2"/>
    <n v="5"/>
    <x v="3"/>
    <x v="4"/>
  </r>
  <r>
    <d v="2024-03-11T00:00:00"/>
    <d v="2024-03-10T00:00:00"/>
    <x v="1"/>
    <x v="11"/>
    <d v="2024-03-08T00:00:00"/>
    <x v="0"/>
    <x v="1"/>
    <x v="0"/>
    <s v="61902656"/>
    <x v="0"/>
    <n v="14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0"/>
    <x v="0"/>
    <x v="1"/>
    <x v="0"/>
    <x v="0"/>
    <x v="0"/>
    <x v="2"/>
    <x v="0"/>
    <x v="0"/>
    <x v="0"/>
    <x v="0"/>
    <x v="1"/>
    <x v="1"/>
    <x v="2"/>
    <s v="ARO"/>
    <x v="1"/>
    <s v="HOSPITAL SANTA ROSA DE PIURA"/>
    <s v="PRUEBA PARTICULAR NS1 POSITIVO "/>
    <x v="0"/>
    <s v="202410200101A101A97.114LAALAD1F"/>
    <s v="2024-03-11 11:02:04"/>
    <s v="2024-03-23 11:34:12"/>
    <s v="107407"/>
    <x v="6"/>
    <x v="9"/>
    <x v="4"/>
    <x v="2"/>
    <n v="6"/>
    <x v="3"/>
    <x v="1"/>
  </r>
  <r>
    <d v="2024-03-11T00:00:00"/>
    <d v="2024-03-08T00:00:00"/>
    <x v="1"/>
    <x v="10"/>
    <d v="2024-02-29T00:00:00"/>
    <x v="0"/>
    <x v="1"/>
    <x v="0"/>
    <s v="02603928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11"/>
    <x v="1"/>
    <x v="1"/>
    <x v="0"/>
    <x v="0"/>
    <x v="0"/>
    <x v="0"/>
    <x v="0"/>
    <x v="0"/>
    <x v="0"/>
    <x v="0"/>
    <x v="0"/>
    <x v="0"/>
    <x v="2"/>
    <s v="OBSERVADOS"/>
    <x v="1"/>
    <s v="E.S I-4 SAN PEDRO"/>
    <s v=""/>
    <x v="0"/>
    <s v="20249200101A209A97.170PEPESA1F"/>
    <s v="2024-03-11 11:31:31"/>
    <s v="2024-03-22 13:20:17"/>
    <s v="107427"/>
    <x v="9"/>
    <x v="15"/>
    <x v="4"/>
    <x v="0"/>
    <n v="6"/>
    <x v="3"/>
    <x v="8"/>
  </r>
  <r>
    <d v="2024-03-12T00:00:00"/>
    <d v="2024-03-11T00:00:00"/>
    <x v="1"/>
    <x v="11"/>
    <d v="2024-03-09T00:00:00"/>
    <x v="0"/>
    <x v="1"/>
    <x v="0"/>
    <s v="47039305"/>
    <x v="0"/>
    <n v="31"/>
    <x v="0"/>
    <x v="3"/>
    <s v="32"/>
    <x v="1"/>
    <x v="11"/>
    <x v="2"/>
    <x v="0"/>
    <x v="1"/>
    <x v="8"/>
    <x v="1"/>
    <x v="0"/>
    <x v="2"/>
    <x v="0"/>
    <x v="1"/>
    <x v="3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NS1, IGM, IGG NEGATIVO PRUEBA PARTICULAR"/>
    <x v="0"/>
    <s v="202410200101A101A97.131CHIMGE1F"/>
    <s v="2024-03-12 10:59:14"/>
    <s v="2024-03-23 11:37:31"/>
    <s v="107840"/>
    <x v="2"/>
    <x v="4"/>
    <x v="4"/>
    <x v="1"/>
    <n v="7"/>
    <x v="3"/>
    <x v="1"/>
  </r>
  <r>
    <d v="2024-03-12T00:00:00"/>
    <d v="2024-03-11T00:00:00"/>
    <x v="1"/>
    <x v="11"/>
    <d v="2024-03-08T00:00:00"/>
    <x v="0"/>
    <x v="1"/>
    <x v="0"/>
    <s v="79545284"/>
    <x v="0"/>
    <n v="24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, IGG POSITIVO"/>
    <x v="0"/>
    <s v="202410200101A101A97.124RAGAME1F"/>
    <s v="2024-03-12 11:22:12"/>
    <s v="2024-03-14 12:51:56"/>
    <s v="107875"/>
    <x v="1"/>
    <x v="1"/>
    <x v="4"/>
    <x v="1"/>
    <n v="2"/>
    <x v="2"/>
    <x v="2"/>
  </r>
  <r>
    <d v="2024-03-14T00:00:00"/>
    <d v="2024-03-13T00:00:00"/>
    <x v="1"/>
    <x v="11"/>
    <d v="2024-03-12T00:00:00"/>
    <x v="0"/>
    <x v="1"/>
    <x v="0"/>
    <s v="74837524"/>
    <x v="0"/>
    <n v="24"/>
    <x v="0"/>
    <x v="3"/>
    <s v="37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ARO"/>
    <x v="1"/>
    <s v="E.S I-2 MONTE SULLON"/>
    <s v="PRUEBA RAPIDA  PARTICULAR NS1 POSITIVO"/>
    <x v="0"/>
    <s v="202411200105A304A97.124SIVITA1F"/>
    <s v="2024-03-14 10:51:24"/>
    <s v="2024-03-23 12:05:30"/>
    <s v="108877"/>
    <x v="1"/>
    <x v="1"/>
    <x v="4"/>
    <x v="4"/>
    <n v="9"/>
    <x v="3"/>
    <x v="7"/>
  </r>
  <r>
    <d v="2024-03-18T00:00:00"/>
    <d v="2024-03-15T00:00:00"/>
    <x v="1"/>
    <x v="11"/>
    <d v="2024-03-08T00:00:00"/>
    <x v="0"/>
    <x v="1"/>
    <x v="0"/>
    <s v="47842912"/>
    <x v="0"/>
    <n v="30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0200101A101A97.130CHVIMA0F"/>
    <s v="2024-03-18 12:54:40"/>
    <m/>
    <s v="110215"/>
    <x v="2"/>
    <x v="4"/>
    <x v="4"/>
    <x v="0"/>
    <m/>
    <x v="5"/>
    <x v="3"/>
  </r>
  <r>
    <d v="2024-03-18T00:00:00"/>
    <d v="2024-03-17T00:00:00"/>
    <x v="1"/>
    <x v="5"/>
    <d v="2024-03-07T00:00:00"/>
    <x v="12"/>
    <x v="1"/>
    <x v="0"/>
    <s v="76571091"/>
    <x v="0"/>
    <n v="29"/>
    <x v="0"/>
    <x v="3"/>
    <s v="24"/>
    <x v="1"/>
    <x v="11"/>
    <x v="2"/>
    <x v="0"/>
    <x v="1"/>
    <x v="8"/>
    <x v="1"/>
    <x v="0"/>
    <x v="2"/>
    <x v="0"/>
    <x v="5"/>
    <x v="17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ARO"/>
    <x v="1"/>
    <s v="E.S I-3 BERNAL"/>
    <s v="PRUEBA RAPIDA NS1, IGM POSITIVO"/>
    <x v="0"/>
    <s v="202410200803A201A97.129PACHLE10F"/>
    <s v="2024-03-18 13:01:42"/>
    <s v="2024-03-23 11:46:16"/>
    <s v="110217"/>
    <x v="1"/>
    <x v="6"/>
    <x v="4"/>
    <x v="2"/>
    <n v="2"/>
    <x v="2"/>
    <x v="11"/>
  </r>
  <r>
    <d v="2024-03-18T00:00:00"/>
    <d v="2024-03-17T00:00:00"/>
    <x v="1"/>
    <x v="5"/>
    <d v="2024-03-14T00:00:00"/>
    <x v="0"/>
    <x v="1"/>
    <x v="0"/>
    <s v="76280807"/>
    <x v="0"/>
    <n v="19"/>
    <x v="0"/>
    <x v="0"/>
    <s v="0"/>
    <x v="3"/>
    <x v="11"/>
    <x v="2"/>
    <x v="0"/>
    <x v="1"/>
    <x v="8"/>
    <x v="1"/>
    <x v="0"/>
    <x v="2"/>
    <x v="0"/>
    <x v="5"/>
    <x v="37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PUERPERIO"/>
    <x v="1"/>
    <s v="E.S I-4 SECHURA"/>
    <s v=""/>
    <x v="0"/>
    <s v="202411200801A201A97.119COAMVA1F"/>
    <s v="2024-03-18 13:14:15"/>
    <s v="2024-03-23 11:44:31"/>
    <s v="110228"/>
    <x v="3"/>
    <x v="3"/>
    <x v="4"/>
    <x v="2"/>
    <n v="1"/>
    <x v="1"/>
    <x v="2"/>
  </r>
  <r>
    <d v="2024-03-19T00:00:00"/>
    <d v="2024-03-18T00:00:00"/>
    <x v="1"/>
    <x v="5"/>
    <d v="2024-03-15T00:00:00"/>
    <x v="0"/>
    <x v="1"/>
    <x v="0"/>
    <s v="02841750"/>
    <x v="0"/>
    <n v="5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1200101A101A97.150SISAMA0F"/>
    <s v="2024-03-19 10:45:20"/>
    <m/>
    <s v="110564"/>
    <x v="4"/>
    <x v="5"/>
    <x v="4"/>
    <x v="1"/>
    <m/>
    <x v="5"/>
    <x v="2"/>
  </r>
  <r>
    <d v="2024-03-20T00:00:00"/>
    <d v="2024-03-19T00:00:00"/>
    <x v="1"/>
    <x v="5"/>
    <d v="2024-03-15T00:00:00"/>
    <x v="0"/>
    <x v="1"/>
    <x v="0"/>
    <s v="75114050"/>
    <x v="0"/>
    <n v="2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19"/>
    <x v="0"/>
    <x v="1"/>
    <x v="0"/>
    <x v="0"/>
    <x v="0"/>
    <x v="2"/>
    <x v="0"/>
    <x v="0"/>
    <x v="0"/>
    <x v="0"/>
    <x v="1"/>
    <x v="1"/>
    <x v="2"/>
    <s v="OBSERVADOS"/>
    <x v="1"/>
    <s v="HOSPITAL SANTA ROSA DE PIURA"/>
    <s v="NS1, IGM, IGG NEGATIVO PRUEBA RAPIDA "/>
    <x v="0"/>
    <s v="202411200101A101A97.121TOBRAN0M"/>
    <s v="2024-03-20 12:51:00"/>
    <s v="2024-03-23 11:58:34"/>
    <s v="111193"/>
    <x v="1"/>
    <x v="1"/>
    <x v="4"/>
    <x v="3"/>
    <n v="1"/>
    <x v="1"/>
    <x v="0"/>
  </r>
  <r>
    <d v="2024-03-21T00:00:00"/>
    <d v="2024-03-20T00:00:00"/>
    <x v="1"/>
    <x v="5"/>
    <d v="2024-03-16T00:00:00"/>
    <x v="0"/>
    <x v="1"/>
    <x v="0"/>
    <s v="46572008"/>
    <x v="0"/>
    <n v="33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M, IGG POSITIVO"/>
    <x v="0"/>
    <s v="202411200101A101A97.133SIYOMA1F"/>
    <s v="2024-03-21 10:48:18"/>
    <s v="2024-03-25 11:08:05"/>
    <s v="111436"/>
    <x v="2"/>
    <x v="4"/>
    <x v="4"/>
    <x v="4"/>
    <n v="3"/>
    <x v="4"/>
    <x v="0"/>
  </r>
  <r>
    <d v="2024-03-21T00:00:00"/>
    <d v="2024-03-20T00:00:00"/>
    <x v="1"/>
    <x v="5"/>
    <d v="2024-03-16T00:00:00"/>
    <x v="0"/>
    <x v="1"/>
    <x v="0"/>
    <s v="77904785"/>
    <x v="0"/>
    <n v="27"/>
    <x v="0"/>
    <x v="0"/>
    <s v="0"/>
    <x v="3"/>
    <x v="11"/>
    <x v="2"/>
    <x v="0"/>
    <x v="1"/>
    <x v="8"/>
    <x v="1"/>
    <x v="0"/>
    <x v="2"/>
    <x v="0"/>
    <x v="1"/>
    <x v="24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NS1 POSITIVO"/>
    <x v="0"/>
    <s v="202411200101A101A97.127YOSORO1F"/>
    <s v="2024-03-21 10:57:33"/>
    <s v="2024-03-23 12:06:59"/>
    <s v="111438"/>
    <x v="1"/>
    <x v="6"/>
    <x v="4"/>
    <x v="4"/>
    <n v="2"/>
    <x v="2"/>
    <x v="0"/>
  </r>
  <r>
    <d v="2024-03-14T00:00:00"/>
    <d v="2024-03-05T00:00:00"/>
    <x v="1"/>
    <x v="10"/>
    <d v="2024-03-04T00:00:00"/>
    <x v="0"/>
    <x v="1"/>
    <x v="0"/>
    <s v="02602358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5"/>
    <x v="3"/>
    <x v="0"/>
    <x v="0"/>
    <x v="14"/>
    <x v="1"/>
    <x v="0"/>
    <x v="0"/>
    <x v="0"/>
    <x v="1"/>
    <x v="1"/>
    <x v="2"/>
    <s v="UNIDAD DE DENGUE"/>
    <x v="1"/>
    <s v="HOSPITAL III JOSE CAYETANO HEREDIA"/>
    <s v=""/>
    <x v="0"/>
    <s v="202410200104C101A97.180DUROSE1M"/>
    <s v="2024-03-14 11:45:44"/>
    <m/>
    <s v="108919"/>
    <x v="9"/>
    <x v="13"/>
    <x v="4"/>
    <x v="3"/>
    <m/>
    <x v="5"/>
    <x v="7"/>
  </r>
  <r>
    <d v="2024-03-22T00:00:00"/>
    <d v="2024-03-21T00:00:00"/>
    <x v="1"/>
    <x v="5"/>
    <d v="2024-03-20T00:00:00"/>
    <x v="0"/>
    <x v="1"/>
    <x v="0"/>
    <s v="03864155"/>
    <x v="0"/>
    <n v="78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9"/>
    <x v="0"/>
    <x v="1"/>
    <x v="0"/>
    <x v="0"/>
    <x v="0"/>
    <x v="5"/>
    <x v="1"/>
    <x v="0"/>
    <x v="0"/>
    <x v="0"/>
    <x v="0"/>
    <x v="1"/>
    <x v="2"/>
    <s v="UVI"/>
    <x v="0"/>
    <s v="HOSPITAL ESSALUD TALARA"/>
    <s v=""/>
    <x v="0"/>
    <s v="202412200701C101A97.178BELOMA1M"/>
    <s v="2024-03-22 10:00:58"/>
    <m/>
    <s v="111781"/>
    <x v="9"/>
    <x v="13"/>
    <x v="4"/>
    <x v="5"/>
    <m/>
    <x v="5"/>
    <x v="7"/>
  </r>
  <r>
    <d v="2024-03-01T00:00:00"/>
    <d v="2024-02-29T00:00:00"/>
    <x v="1"/>
    <x v="12"/>
    <d v="2024-02-29T00:00:00"/>
    <x v="0"/>
    <x v="1"/>
    <x v="0"/>
    <s v="81101368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49200114A201A97.111COSUBR1M"/>
    <s v="2024-03-01 09:34:57"/>
    <s v="2024-03-04 09:15:10"/>
    <s v="104084"/>
    <x v="6"/>
    <x v="9"/>
    <x v="2"/>
    <x v="5"/>
    <n v="2"/>
    <x v="2"/>
    <x v="9"/>
  </r>
  <r>
    <d v="2024-03-01T00:00:00"/>
    <d v="2024-02-29T00:00:00"/>
    <x v="1"/>
    <x v="12"/>
    <d v="2024-02-24T00:00:00"/>
    <x v="1"/>
    <x v="1"/>
    <x v="0"/>
    <s v="43165232"/>
    <x v="0"/>
    <n v="41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LA PENITA"/>
    <s v=""/>
    <x v="0"/>
    <s v="20248200114A307A97.041PAPUMA1F"/>
    <s v="2024-03-01 09:38:58"/>
    <s v="2024-03-04 09:13:48"/>
    <s v="104091"/>
    <x v="0"/>
    <x v="0"/>
    <x v="2"/>
    <x v="5"/>
    <n v="2"/>
    <x v="2"/>
    <x v="4"/>
  </r>
  <r>
    <d v="2024-03-02T00:00:00"/>
    <d v="2024-02-29T00:00:00"/>
    <x v="1"/>
    <x v="12"/>
    <d v="2024-02-27T00:00:00"/>
    <x v="1"/>
    <x v="1"/>
    <x v="0"/>
    <s v="93539146"/>
    <x v="1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05VAROYA10F"/>
    <s v="2024-03-01 10:28:36"/>
    <s v="2024-03-03 19:50:26"/>
    <s v="104128"/>
    <x v="8"/>
    <x v="10"/>
    <x v="2"/>
    <x v="5"/>
    <n v="3"/>
    <x v="4"/>
    <x v="1"/>
  </r>
  <r>
    <d v="2024-03-01T00:00:00"/>
    <d v="2024-03-01T00:00:00"/>
    <x v="1"/>
    <x v="12"/>
    <d v="2024-02-26T00:00:00"/>
    <x v="1"/>
    <x v="1"/>
    <x v="0"/>
    <s v="90899184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IBSERVACION PEDIATRIA"/>
    <x v="0"/>
    <s v="HOSPITAL LAS MERCEDES-PAITA"/>
    <s v=""/>
    <x v="0"/>
    <s v="20249200501A101A97.005SAFIAD0M"/>
    <s v="2024-03-01 10:33:52"/>
    <s v="2024-03-02 11:07:12"/>
    <s v="104133"/>
    <x v="5"/>
    <x v="8"/>
    <x v="4"/>
    <x v="0"/>
    <n v="0"/>
    <x v="7"/>
    <x v="0"/>
  </r>
  <r>
    <d v="2024-02-26T00:00:00"/>
    <d v="2024-02-26T00:00:00"/>
    <x v="1"/>
    <x v="12"/>
    <d v="2024-02-21T00:00:00"/>
    <x v="0"/>
    <x v="1"/>
    <x v="0"/>
    <s v="47565178"/>
    <x v="0"/>
    <n v="7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1"/>
    <x v="0"/>
    <x v="3"/>
    <x v="0"/>
    <x v="0"/>
    <x v="0"/>
    <x v="0"/>
    <x v="0"/>
    <x v="0"/>
    <x v="0"/>
    <x v="0"/>
    <x v="0"/>
    <x v="0"/>
    <x v="2"/>
    <s v="OBSERVACION"/>
    <x v="0"/>
    <s v="C.S. TAMBOGRANDE"/>
    <s v=""/>
    <x v="0"/>
    <s v="20248200114A201A97.170SAPEAN1F"/>
    <s v="2024-03-01 10:42:22"/>
    <s v="2024-03-15 13:23:29"/>
    <s v="104144"/>
    <x v="9"/>
    <x v="15"/>
    <x v="2"/>
    <x v="1"/>
    <n v="17"/>
    <x v="6"/>
    <x v="4"/>
  </r>
  <r>
    <d v="2024-02-29T00:00:00"/>
    <d v="2024-02-29T00:00:00"/>
    <x v="1"/>
    <x v="12"/>
    <d v="2024-02-27T00:00:00"/>
    <x v="0"/>
    <x v="1"/>
    <x v="0"/>
    <s v="74059054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8CHQUJE0F"/>
    <s v="2024-03-01 18:16:13"/>
    <m/>
    <s v="104378"/>
    <x v="3"/>
    <x v="3"/>
    <x v="2"/>
    <x v="5"/>
    <n v="0"/>
    <x v="7"/>
    <x v="1"/>
  </r>
  <r>
    <d v="2024-03-01T00:00:00"/>
    <d v="2024-03-01T00:00:00"/>
    <x v="1"/>
    <x v="12"/>
    <d v="2024-02-26T00:00:00"/>
    <x v="1"/>
    <x v="1"/>
    <x v="0"/>
    <s v="73312325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0QURAED1M"/>
    <s v="2024-03-01 18:18:37"/>
    <m/>
    <s v="104380"/>
    <x v="1"/>
    <x v="1"/>
    <x v="4"/>
    <x v="0"/>
    <n v="0"/>
    <x v="7"/>
    <x v="0"/>
  </r>
  <r>
    <d v="2024-03-01T00:00:00"/>
    <d v="2024-03-01T00:00:00"/>
    <x v="1"/>
    <x v="12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5SIAGDA1M"/>
    <s v="2024-03-01 18:20:36"/>
    <s v="2024-03-08 13:10:12"/>
    <s v="104382"/>
    <x v="3"/>
    <x v="3"/>
    <x v="4"/>
    <x v="0"/>
    <n v="0"/>
    <x v="7"/>
    <x v="4"/>
  </r>
  <r>
    <d v="2024-03-02T00:00:00"/>
    <d v="2024-03-01T00:00:00"/>
    <x v="1"/>
    <x v="12"/>
    <d v="2024-02-28T00:00:00"/>
    <x v="0"/>
    <x v="1"/>
    <x v="0"/>
    <s v="8147373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7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09PACATO1M"/>
    <s v="2024-03-02 11:07:12"/>
    <s v="2024-03-06 09:25:37"/>
    <s v="104460"/>
    <x v="5"/>
    <x v="8"/>
    <x v="4"/>
    <x v="0"/>
    <n v="4"/>
    <x v="0"/>
    <x v="1"/>
  </r>
  <r>
    <d v="2024-03-02T00:00:00"/>
    <d v="2024-03-01T00:00:00"/>
    <x v="1"/>
    <x v="12"/>
    <d v="2024-02-25T00:00:00"/>
    <x v="0"/>
    <x v="1"/>
    <x v="0"/>
    <s v="77698022"/>
    <x v="0"/>
    <n v="27"/>
    <x v="0"/>
    <x v="3"/>
    <s v="36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27SARULE1F"/>
    <s v="2024-03-02 11:09:13"/>
    <s v="2024-03-06 09:46:33"/>
    <s v="104463"/>
    <x v="1"/>
    <x v="6"/>
    <x v="4"/>
    <x v="0"/>
    <n v="5"/>
    <x v="3"/>
    <x v="4"/>
  </r>
  <r>
    <d v="2024-03-02T00:00:00"/>
    <d v="2024-03-01T00:00:00"/>
    <x v="1"/>
    <x v="12"/>
    <d v="2024-02-28T00:00:00"/>
    <x v="1"/>
    <x v="1"/>
    <x v="0"/>
    <s v="48549731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9200114A303A97.029GASASU1F"/>
    <s v="2024-03-02 11:12:29"/>
    <s v="2024-03-04 09:13:20"/>
    <s v="104465"/>
    <x v="1"/>
    <x v="6"/>
    <x v="4"/>
    <x v="0"/>
    <n v="1"/>
    <x v="1"/>
    <x v="1"/>
  </r>
  <r>
    <d v="2024-03-05T00:00:00"/>
    <d v="2024-03-02T00:00:00"/>
    <x v="1"/>
    <x v="12"/>
    <d v="2024-02-26T00:00:00"/>
    <x v="0"/>
    <x v="1"/>
    <x v="0"/>
    <s v="63775370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111PUSADA1F"/>
    <s v="2024-03-03 15:32:37"/>
    <s v="2024-03-06 20:26:41"/>
    <s v="104550"/>
    <x v="6"/>
    <x v="9"/>
    <x v="4"/>
    <x v="6"/>
    <n v="4"/>
    <x v="0"/>
    <x v="4"/>
  </r>
  <r>
    <d v="2024-03-04T00:00:00"/>
    <d v="2024-03-02T00:00:00"/>
    <x v="1"/>
    <x v="12"/>
    <d v="2024-02-27T00:00:00"/>
    <x v="0"/>
    <x v="1"/>
    <x v="0"/>
    <s v="93538140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2"/>
    <s v="OBSERVACION DE PEDIATRIA"/>
    <x v="0"/>
    <s v="C.S. JUAN VALER SANDOVAL"/>
    <s v=""/>
    <x v="0"/>
    <s v="20249200601A203A97.15BECRTI1M"/>
    <s v="2024-03-03 18:21:16"/>
    <s v="2024-03-07 10:54:34"/>
    <s v="104567"/>
    <x v="8"/>
    <x v="10"/>
    <x v="4"/>
    <x v="6"/>
    <n v="3"/>
    <x v="4"/>
    <x v="0"/>
  </r>
  <r>
    <d v="2024-03-02T00:00:00"/>
    <d v="2024-03-01T00:00:00"/>
    <x v="1"/>
    <x v="12"/>
    <d v="2024-02-25T00:00:00"/>
    <x v="0"/>
    <x v="1"/>
    <x v="0"/>
    <s v="47194325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N EN INTERNAMIENTO    04/03/2024"/>
    <x v="0"/>
    <s v="20249200110A201A97.132JIBAOD1M"/>
    <s v="2024-03-04 08:28:25"/>
    <s v="2024-03-12 14:18:47"/>
    <s v="104633"/>
    <x v="2"/>
    <x v="4"/>
    <x v="4"/>
    <x v="0"/>
    <n v="4"/>
    <x v="0"/>
    <x v="4"/>
  </r>
  <r>
    <d v="2024-03-01T00:00:00"/>
    <d v="2024-02-29T00:00:00"/>
    <x v="1"/>
    <x v="12"/>
    <d v="2024-02-25T00:00:00"/>
    <x v="1"/>
    <x v="1"/>
    <x v="0"/>
    <s v="61334978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15PAMOKY1F"/>
    <s v="2024-03-04 08:57:02"/>
    <m/>
    <s v="104641"/>
    <x v="3"/>
    <x v="3"/>
    <x v="2"/>
    <x v="5"/>
    <n v="3"/>
    <x v="4"/>
    <x v="0"/>
  </r>
  <r>
    <d v="2024-02-27T00:00:00"/>
    <d v="2024-02-26T00:00:00"/>
    <x v="1"/>
    <x v="12"/>
    <d v="2024-02-24T00:00:00"/>
    <x v="1"/>
    <x v="1"/>
    <x v="0"/>
    <s v="02724950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7IPQUMA1F"/>
    <s v="2024-03-04 09:49:22"/>
    <m/>
    <s v="104695"/>
    <x v="4"/>
    <x v="12"/>
    <x v="2"/>
    <x v="1"/>
    <n v="3"/>
    <x v="4"/>
    <x v="1"/>
  </r>
  <r>
    <d v="2024-02-28T00:00:00"/>
    <d v="2024-02-27T00:00:00"/>
    <x v="1"/>
    <x v="12"/>
    <d v="2024-02-23T00:00:00"/>
    <x v="1"/>
    <x v="1"/>
    <x v="0"/>
    <s v="75252188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1SIANAN1F"/>
    <s v="2024-03-04 09:52:44"/>
    <m/>
    <s v="104700"/>
    <x v="1"/>
    <x v="1"/>
    <x v="2"/>
    <x v="3"/>
    <n v="4"/>
    <x v="0"/>
    <x v="0"/>
  </r>
  <r>
    <d v="2024-02-27T00:00:00"/>
    <d v="2024-02-26T00:00:00"/>
    <x v="1"/>
    <x v="12"/>
    <d v="2024-02-23T00:00:00"/>
    <x v="1"/>
    <x v="1"/>
    <x v="0"/>
    <s v="72543578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MOCHCA1F"/>
    <s v="2024-03-04 09:55:07"/>
    <m/>
    <s v="104703"/>
    <x v="1"/>
    <x v="1"/>
    <x v="2"/>
    <x v="1"/>
    <n v="6"/>
    <x v="3"/>
    <x v="2"/>
  </r>
  <r>
    <d v="2024-02-23T00:00:00"/>
    <d v="2024-02-22T00:00:00"/>
    <x v="1"/>
    <x v="3"/>
    <d v="2024-02-17T00:00:00"/>
    <x v="0"/>
    <x v="1"/>
    <x v="0"/>
    <s v="80261071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54TOGIJU1F"/>
    <s v="2024-03-04 10:50:22"/>
    <m/>
    <s v="104801"/>
    <x v="4"/>
    <x v="5"/>
    <x v="2"/>
    <x v="5"/>
    <n v="3"/>
    <x v="4"/>
    <x v="4"/>
  </r>
  <r>
    <d v="2024-02-09T00:00:00"/>
    <d v="2024-02-08T00:00:00"/>
    <x v="1"/>
    <x v="16"/>
    <d v="2024-02-07T00:00:00"/>
    <x v="0"/>
    <x v="1"/>
    <x v="0"/>
    <s v="60731603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19LOVIAL1F"/>
    <s v="2024-03-04 11:36:56"/>
    <m/>
    <s v="104837"/>
    <x v="3"/>
    <x v="3"/>
    <x v="2"/>
    <x v="5"/>
    <n v="4"/>
    <x v="0"/>
    <x v="7"/>
  </r>
  <r>
    <d v="2024-03-02T00:00:00"/>
    <d v="2024-03-02T00:00:00"/>
    <x v="1"/>
    <x v="12"/>
    <d v="2024-02-27T00:00:00"/>
    <x v="0"/>
    <x v="1"/>
    <x v="0"/>
    <s v="48726697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131SAOLCH1F"/>
    <s v="2024-03-04 18:13:36"/>
    <s v="2024-03-04 18:14:46"/>
    <s v="105022"/>
    <x v="2"/>
    <x v="4"/>
    <x v="4"/>
    <x v="6"/>
    <n v="1"/>
    <x v="1"/>
    <x v="0"/>
  </r>
  <r>
    <d v="2024-03-02T00:00:00"/>
    <d v="2024-03-02T00:00:00"/>
    <x v="1"/>
    <x v="12"/>
    <d v="2024-02-25T00:00:00"/>
    <x v="1"/>
    <x v="1"/>
    <x v="0"/>
    <s v="61501149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5COOLDA1F"/>
    <s v="2024-03-04 18:16:33"/>
    <s v="2024-03-05 12:23:57"/>
    <s v="105027"/>
    <x v="3"/>
    <x v="3"/>
    <x v="4"/>
    <x v="6"/>
    <n v="0"/>
    <x v="7"/>
    <x v="5"/>
  </r>
  <r>
    <d v="2024-03-02T00:00:00"/>
    <d v="2024-03-02T00:00:00"/>
    <x v="1"/>
    <x v="12"/>
    <d v="2024-02-28T00:00:00"/>
    <x v="1"/>
    <x v="1"/>
    <x v="0"/>
    <s v="74529836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6NALOJO10M"/>
    <s v="2024-03-04 18:17:36"/>
    <m/>
    <s v="105029"/>
    <x v="1"/>
    <x v="6"/>
    <x v="4"/>
    <x v="6"/>
    <n v="0"/>
    <x v="7"/>
    <x v="2"/>
  </r>
  <r>
    <d v="2024-03-02T00:00:00"/>
    <d v="2024-03-02T00:00:00"/>
    <x v="1"/>
    <x v="12"/>
    <d v="2024-02-28T00:00:00"/>
    <x v="0"/>
    <x v="1"/>
    <x v="0"/>
    <s v="6083080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7CAGOJO1F"/>
    <s v="2024-03-04 18:27:43"/>
    <m/>
    <s v="105031"/>
    <x v="3"/>
    <x v="3"/>
    <x v="4"/>
    <x v="6"/>
    <n v="0"/>
    <x v="7"/>
    <x v="2"/>
  </r>
  <r>
    <d v="2024-03-02T00:00:00"/>
    <d v="2024-03-02T00:00:00"/>
    <x v="1"/>
    <x v="12"/>
    <d v="2024-02-25T00:00:00"/>
    <x v="1"/>
    <x v="1"/>
    <x v="0"/>
    <s v="42679556"/>
    <x v="0"/>
    <n v="4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3-04 18:33:14"/>
    <s v="2024-03-04 18:33:36"/>
    <s v="105037"/>
    <x v="0"/>
    <x v="0"/>
    <x v="4"/>
    <x v="6"/>
    <n v="0"/>
    <x v="7"/>
    <x v="5"/>
  </r>
  <r>
    <d v="2024-03-02T00:00:00"/>
    <d v="2024-03-02T00:00:00"/>
    <x v="1"/>
    <x v="12"/>
    <d v="2024-02-27T00:00:00"/>
    <x v="1"/>
    <x v="1"/>
    <x v="0"/>
    <s v="71201780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COGOAL1F"/>
    <s v="2024-03-04 18:35:34"/>
    <m/>
    <s v="105041"/>
    <x v="1"/>
    <x v="1"/>
    <x v="4"/>
    <x v="6"/>
    <n v="0"/>
    <x v="7"/>
    <x v="0"/>
  </r>
  <r>
    <d v="2024-03-04T00:00:00"/>
    <d v="2024-03-02T00:00:00"/>
    <x v="1"/>
    <x v="12"/>
    <d v="2024-02-25T00:00:00"/>
    <x v="0"/>
    <x v="1"/>
    <x v="0"/>
    <s v="75128093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3"/>
    <x v="0"/>
    <x v="0"/>
    <x v="0"/>
    <x v="1"/>
    <x v="0"/>
    <x v="1"/>
    <x v="2"/>
    <s v="HOSPITALIZACION"/>
    <x v="1"/>
    <s v="E.S I-4 CATACAOS"/>
    <s v=""/>
    <x v="0"/>
    <s v="20249200105A201A97.118RAJUMA1F"/>
    <s v="2024-03-04 18:44:01"/>
    <s v="2024-03-16 12:20:57"/>
    <s v="105047"/>
    <x v="3"/>
    <x v="3"/>
    <x v="4"/>
    <x v="6"/>
    <n v="3"/>
    <x v="4"/>
    <x v="5"/>
  </r>
  <r>
    <d v="2024-03-03T00:00:00"/>
    <d v="2024-03-02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3-04 18:47:49"/>
    <s v="2024-03-04 18:48:13"/>
    <s v="105050"/>
    <x v="2"/>
    <x v="2"/>
    <x v="4"/>
    <x v="6"/>
    <n v="1"/>
    <x v="1"/>
    <x v="5"/>
  </r>
  <r>
    <d v="2024-03-03T00:00:00"/>
    <d v="2024-03-03T00:00:00"/>
    <x v="1"/>
    <x v="10"/>
    <d v="2024-03-02T00:00:00"/>
    <x v="0"/>
    <x v="1"/>
    <x v="0"/>
    <s v="60426629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ALTA VOLUNTARIA"/>
    <x v="0"/>
    <s v="20249200104C101A97.117RIYOKA10F"/>
    <s v="2024-03-04 18:53:51"/>
    <m/>
    <s v="105055"/>
    <x v="3"/>
    <x v="3"/>
    <x v="4"/>
    <x v="2"/>
    <n v="0"/>
    <x v="7"/>
    <x v="7"/>
  </r>
  <r>
    <d v="2024-03-03T00:00:00"/>
    <d v="2024-03-03T00:00:00"/>
    <x v="1"/>
    <x v="10"/>
    <d v="2024-02-28T00:00:00"/>
    <x v="1"/>
    <x v="1"/>
    <x v="0"/>
    <s v="60720456"/>
    <x v="0"/>
    <n v="1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9200107A201A97.014VIFEAD1F"/>
    <s v="2024-03-04 18:57:06"/>
    <m/>
    <s v="105057"/>
    <x v="6"/>
    <x v="9"/>
    <x v="4"/>
    <x v="2"/>
    <n v="0"/>
    <x v="7"/>
    <x v="0"/>
  </r>
  <r>
    <d v="2024-03-05T00:00:00"/>
    <d v="2024-03-03T00:00:00"/>
    <x v="1"/>
    <x v="10"/>
    <d v="2024-03-03T00:00:00"/>
    <x v="0"/>
    <x v="1"/>
    <x v="0"/>
    <s v="7511696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8CAFEKE0M"/>
    <s v="2024-03-04 18:58:34"/>
    <s v="2024-03-16 12:21:51"/>
    <s v="105060"/>
    <x v="3"/>
    <x v="3"/>
    <x v="4"/>
    <x v="2"/>
    <n v="3"/>
    <x v="4"/>
    <x v="9"/>
  </r>
  <r>
    <d v="2024-03-05T00:00:00"/>
    <d v="2024-03-03T00:00:00"/>
    <x v="1"/>
    <x v="10"/>
    <d v="2024-03-03T00:00:00"/>
    <x v="0"/>
    <x v="1"/>
    <x v="0"/>
    <s v="7411668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3MEMEPA1F"/>
    <s v="2024-03-04 19:11:39"/>
    <s v="2024-03-16 12:21:31"/>
    <s v="105065"/>
    <x v="6"/>
    <x v="9"/>
    <x v="4"/>
    <x v="2"/>
    <n v="3"/>
    <x v="4"/>
    <x v="9"/>
  </r>
  <r>
    <d v="2024-03-03T00:00:00"/>
    <d v="2024-03-03T00:00:00"/>
    <x v="1"/>
    <x v="10"/>
    <d v="2024-03-03T00:00:00"/>
    <x v="1"/>
    <x v="1"/>
    <x v="0"/>
    <s v="61149240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6SUCHAB10M"/>
    <s v="2024-03-04 19:13:26"/>
    <m/>
    <s v="105073"/>
    <x v="3"/>
    <x v="3"/>
    <x v="4"/>
    <x v="2"/>
    <n v="0"/>
    <x v="7"/>
    <x v="9"/>
  </r>
  <r>
    <d v="2024-03-04T00:00:00"/>
    <d v="2024-03-04T00:00:00"/>
    <x v="1"/>
    <x v="10"/>
    <d v="2024-02-25T00:00:00"/>
    <x v="1"/>
    <x v="1"/>
    <x v="0"/>
    <s v="71373790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7PACAHI1F"/>
    <s v="2024-03-04 19:15:33"/>
    <m/>
    <s v="105078"/>
    <x v="1"/>
    <x v="6"/>
    <x v="4"/>
    <x v="1"/>
    <n v="0"/>
    <x v="7"/>
    <x v="8"/>
  </r>
  <r>
    <d v="2024-03-04T00:00:00"/>
    <d v="2024-03-04T00:00:00"/>
    <x v="1"/>
    <x v="10"/>
    <d v="2024-02-25T00:00:00"/>
    <x v="1"/>
    <x v="1"/>
    <x v="0"/>
    <s v="42772376"/>
    <x v="0"/>
    <n v="39"/>
    <x v="1"/>
    <x v="1"/>
    <s v="0"/>
    <x v="1"/>
    <x v="27"/>
    <x v="1"/>
    <x v="0"/>
    <x v="1"/>
    <x v="14"/>
    <x v="1"/>
    <x v="1"/>
    <x v="10"/>
    <x v="0"/>
    <x v="5"/>
    <x v="10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3 BERNAL"/>
    <s v=""/>
    <x v="0"/>
    <s v="20249200803A201A97.039SUCHCA1M"/>
    <s v="2024-03-04 19:18:46"/>
    <s v="2024-03-05 10:29:53"/>
    <s v="105084"/>
    <x v="2"/>
    <x v="2"/>
    <x v="4"/>
    <x v="1"/>
    <n v="0"/>
    <x v="7"/>
    <x v="8"/>
  </r>
  <r>
    <d v="2024-03-04T00:00:00"/>
    <d v="2024-03-04T00:00:00"/>
    <x v="1"/>
    <x v="10"/>
    <d v="2024-02-29T00:00:00"/>
    <x v="1"/>
    <x v="1"/>
    <x v="0"/>
    <s v="7503349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9200105A201A97.013MIAVCA1M"/>
    <s v="2024-03-04 19:21:22"/>
    <s v="2024-03-08 12:42:03"/>
    <s v="105087"/>
    <x v="6"/>
    <x v="9"/>
    <x v="4"/>
    <x v="1"/>
    <n v="0"/>
    <x v="7"/>
    <x v="0"/>
  </r>
  <r>
    <d v="2024-03-05T00:00:00"/>
    <d v="2024-03-05T00:00:00"/>
    <x v="1"/>
    <x v="10"/>
    <d v="2024-03-03T00:00:00"/>
    <x v="0"/>
    <x v="1"/>
    <x v="0"/>
    <s v="02761346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10200114A311A97.184OJCACA1M"/>
    <s v="2024-03-05 12:36:49"/>
    <s v="2024-03-06 09:46:49"/>
    <s v="105338"/>
    <x v="9"/>
    <x v="13"/>
    <x v="4"/>
    <x v="3"/>
    <n v="1"/>
    <x v="1"/>
    <x v="1"/>
  </r>
  <r>
    <d v="2024-02-24T00:00:00"/>
    <d v="2024-02-23T00:00:00"/>
    <x v="1"/>
    <x v="3"/>
    <d v="2024-02-21T00:00:00"/>
    <x v="0"/>
    <x v="1"/>
    <x v="0"/>
    <s v="62942888"/>
    <x v="0"/>
    <n v="1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6TISITA1F"/>
    <s v="2024-03-05 16:26:52"/>
    <m/>
    <s v="105438"/>
    <x v="3"/>
    <x v="3"/>
    <x v="2"/>
    <x v="0"/>
    <n v="4"/>
    <x v="0"/>
    <x v="1"/>
  </r>
  <r>
    <d v="2024-02-25T00:00:00"/>
    <d v="2024-02-24T00:00:00"/>
    <x v="1"/>
    <x v="3"/>
    <d v="2024-02-21T00:00:00"/>
    <x v="0"/>
    <x v="1"/>
    <x v="0"/>
    <s v="60847898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  "/>
    <x v="0"/>
    <s v="20248200110A201A97.117YOCAAL1F"/>
    <s v="2024-03-05 16:29:16"/>
    <m/>
    <s v="105439"/>
    <x v="3"/>
    <x v="3"/>
    <x v="2"/>
    <x v="6"/>
    <n v="2"/>
    <x v="2"/>
    <x v="2"/>
  </r>
  <r>
    <d v="2024-02-25T00:00:00"/>
    <d v="2024-02-24T00:00:00"/>
    <x v="1"/>
    <x v="3"/>
    <d v="2024-02-22T00:00:00"/>
    <x v="0"/>
    <x v="1"/>
    <x v="0"/>
    <s v="781322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0ACLOSU10F"/>
    <s v="2024-03-05 16:31:28"/>
    <m/>
    <s v="105442"/>
    <x v="6"/>
    <x v="9"/>
    <x v="2"/>
    <x v="6"/>
    <n v="3"/>
    <x v="4"/>
    <x v="1"/>
  </r>
  <r>
    <d v="2024-02-27T00:00:00"/>
    <d v="2024-02-26T00:00:00"/>
    <x v="1"/>
    <x v="12"/>
    <d v="2024-02-22T00:00:00"/>
    <x v="1"/>
    <x v="1"/>
    <x v="0"/>
    <s v="7526365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9ANARJU1M"/>
    <s v="2024-03-05 16:47:41"/>
    <m/>
    <s v="105449"/>
    <x v="3"/>
    <x v="3"/>
    <x v="2"/>
    <x v="1"/>
    <n v="3"/>
    <x v="4"/>
    <x v="0"/>
  </r>
  <r>
    <d v="2024-03-01T00:00:00"/>
    <d v="2024-02-29T00:00:00"/>
    <x v="1"/>
    <x v="12"/>
    <d v="2024-02-26T00:00:00"/>
    <x v="1"/>
    <x v="1"/>
    <x v="0"/>
    <s v="45218558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41MOIPMA1F"/>
    <s v="2024-03-05 16:53:48"/>
    <m/>
    <s v="105451"/>
    <x v="0"/>
    <x v="0"/>
    <x v="2"/>
    <x v="5"/>
    <n v="4"/>
    <x v="0"/>
    <x v="2"/>
  </r>
  <r>
    <d v="2024-03-01T00:00:00"/>
    <d v="2024-02-29T00:00:00"/>
    <x v="1"/>
    <x v="12"/>
    <d v="2024-02-26T00:00:00"/>
    <x v="1"/>
    <x v="1"/>
    <x v="0"/>
    <s v="90073441"/>
    <x v="0"/>
    <n v="7"/>
    <x v="1"/>
    <x v="1"/>
    <s v="0"/>
    <x v="1"/>
    <x v="26"/>
    <x v="1"/>
    <x v="0"/>
    <x v="1"/>
    <x v="13"/>
    <x v="1"/>
    <x v="1"/>
    <x v="10"/>
    <x v="0"/>
    <x v="1"/>
    <x v="38"/>
    <s v="200101A101"/>
    <s v="HOSPITAL SANTA ROSA DE PIURA"/>
    <x v="139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7ROMECA1M"/>
    <s v="2024-03-05 16:56:20"/>
    <m/>
    <s v="105454"/>
    <x v="5"/>
    <x v="8"/>
    <x v="2"/>
    <x v="5"/>
    <m/>
    <x v="5"/>
    <x v="2"/>
  </r>
  <r>
    <d v="2024-03-02T00:00:00"/>
    <d v="2024-03-01T00:00:00"/>
    <x v="1"/>
    <x v="12"/>
    <d v="2024-02-23T00:00:00"/>
    <x v="0"/>
    <x v="1"/>
    <x v="0"/>
    <s v="75765583"/>
    <x v="0"/>
    <n v="2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8200109A201A97.127YAVEEV1F"/>
    <s v="2024-03-05 16:58:46"/>
    <m/>
    <s v="105456"/>
    <x v="1"/>
    <x v="6"/>
    <x v="4"/>
    <x v="0"/>
    <n v="2"/>
    <x v="2"/>
    <x v="3"/>
  </r>
  <r>
    <d v="2024-02-27T00:00:00"/>
    <d v="2024-02-26T00:00:00"/>
    <x v="1"/>
    <x v="12"/>
    <d v="2024-02-22T00:00:00"/>
    <x v="1"/>
    <x v="1"/>
    <x v="0"/>
    <s v="43589673"/>
    <x v="0"/>
    <n v="37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7RISEJA1M"/>
    <s v="2024-03-05 17:31:09"/>
    <m/>
    <s v="105478"/>
    <x v="2"/>
    <x v="2"/>
    <x v="2"/>
    <x v="1"/>
    <n v="2"/>
    <x v="2"/>
    <x v="0"/>
  </r>
  <r>
    <d v="2024-02-27T00:00:00"/>
    <d v="2024-02-26T00:00:00"/>
    <x v="1"/>
    <x v="12"/>
    <d v="2024-02-23T00:00:00"/>
    <x v="1"/>
    <x v="1"/>
    <x v="0"/>
    <s v="78733482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9DUYOBR1F"/>
    <s v="2024-03-05 17:33:14"/>
    <m/>
    <s v="105479"/>
    <x v="5"/>
    <x v="8"/>
    <x v="2"/>
    <x v="1"/>
    <n v="2"/>
    <x v="2"/>
    <x v="2"/>
  </r>
  <r>
    <d v="2024-02-28T00:00:00"/>
    <d v="2024-02-27T00:00:00"/>
    <x v="1"/>
    <x v="12"/>
    <d v="2024-02-26T00:00:00"/>
    <x v="1"/>
    <x v="1"/>
    <x v="0"/>
    <s v="92663322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2GAPIAN1F"/>
    <s v="2024-03-05 17:50:30"/>
    <m/>
    <s v="105485"/>
    <x v="7"/>
    <x v="10"/>
    <x v="2"/>
    <x v="3"/>
    <n v="5"/>
    <x v="3"/>
    <x v="7"/>
  </r>
  <r>
    <d v="2024-03-06T00:00:00"/>
    <d v="2024-03-05T00:00:00"/>
    <x v="1"/>
    <x v="10"/>
    <d v="2024-03-03T00:00:00"/>
    <x v="1"/>
    <x v="1"/>
    <x v="0"/>
    <s v="60841799"/>
    <x v="0"/>
    <n v="17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17ACVICA1F"/>
    <s v="2024-03-06 09:22:23"/>
    <s v="2024-03-11 12:26:18"/>
    <s v="105618"/>
    <x v="3"/>
    <x v="3"/>
    <x v="4"/>
    <x v="3"/>
    <n v="5"/>
    <x v="3"/>
    <x v="1"/>
  </r>
  <r>
    <d v="2024-03-06T00:00:00"/>
    <d v="2024-03-05T00:00:00"/>
    <x v="1"/>
    <x v="10"/>
    <d v="2024-03-02T00:00:00"/>
    <x v="1"/>
    <x v="1"/>
    <x v="0"/>
    <s v="62841851"/>
    <x v="0"/>
    <n v="12"/>
    <x v="0"/>
    <x v="0"/>
    <s v="0"/>
    <x v="1"/>
    <x v="2"/>
    <x v="1"/>
    <x v="0"/>
    <x v="1"/>
    <x v="1"/>
    <x v="0"/>
    <x v="1"/>
    <x v="1"/>
    <x v="0"/>
    <x v="1"/>
    <x v="1"/>
    <s v="200601A101"/>
    <s v="HOSP. APOYO II SULLANA"/>
    <x v="123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012LACHKE1F"/>
    <s v="2024-03-06 09:24:55"/>
    <s v="2024-03-11 14:33:47"/>
    <s v="105620"/>
    <x v="6"/>
    <x v="9"/>
    <x v="4"/>
    <x v="3"/>
    <m/>
    <x v="5"/>
    <x v="2"/>
  </r>
  <r>
    <d v="2024-03-04T00:00:00"/>
    <d v="2024-03-04T00:00:00"/>
    <x v="1"/>
    <x v="10"/>
    <d v="2024-03-01T00:00:00"/>
    <x v="1"/>
    <x v="1"/>
    <x v="0"/>
    <s v="911530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"/>
    <x v="0"/>
    <s v="20249200104C101A97.005JUVIAY1M"/>
    <s v="2024-03-08 12:45:41"/>
    <m/>
    <s v="106696"/>
    <x v="5"/>
    <x v="8"/>
    <x v="4"/>
    <x v="1"/>
    <m/>
    <x v="5"/>
    <x v="2"/>
  </r>
  <r>
    <d v="2024-03-08T00:00:00"/>
    <d v="2024-03-07T00:00:00"/>
    <x v="1"/>
    <x v="10"/>
    <d v="2024-03-01T00:00:00"/>
    <x v="0"/>
    <x v="1"/>
    <x v="0"/>
    <s v="93339726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9200501A101A97.110MARIEL1M"/>
    <s v="2024-03-08 12:47:38"/>
    <s v="2024-03-09 08:52:53"/>
    <s v="106699"/>
    <x v="8"/>
    <x v="10"/>
    <x v="4"/>
    <x v="5"/>
    <n v="1"/>
    <x v="1"/>
    <x v="5"/>
  </r>
  <r>
    <d v="2024-03-04T00:00:00"/>
    <d v="2024-03-04T00:00:00"/>
    <x v="1"/>
    <x v="10"/>
    <d v="2024-03-03T00:00:00"/>
    <x v="0"/>
    <x v="1"/>
    <x v="0"/>
    <s v="79484559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8SOMOJE1M"/>
    <s v="2024-03-08 13:08:29"/>
    <m/>
    <s v="106717"/>
    <x v="5"/>
    <x v="8"/>
    <x v="4"/>
    <x v="1"/>
    <n v="0"/>
    <x v="7"/>
    <x v="7"/>
  </r>
  <r>
    <d v="2024-03-05T00:00:00"/>
    <d v="2024-03-04T00:00:00"/>
    <x v="1"/>
    <x v="10"/>
    <d v="2024-03-04T00:00:00"/>
    <x v="0"/>
    <x v="1"/>
    <x v="0"/>
    <s v="6270496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3COIPDA1F"/>
    <s v="2024-03-08 13:09:27"/>
    <s v="2024-03-08 13:09:42"/>
    <s v="106720"/>
    <x v="6"/>
    <x v="9"/>
    <x v="4"/>
    <x v="1"/>
    <n v="1"/>
    <x v="1"/>
    <x v="9"/>
  </r>
  <r>
    <d v="2024-03-05T00:00:00"/>
    <d v="2024-03-05T00:00:00"/>
    <x v="1"/>
    <x v="10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72597863"/>
    <x v="1"/>
    <s v="E.S I-4 CATACAOS"/>
    <s v=""/>
    <x v="1"/>
    <s v="20249200105A201A97.115SIAGDA1M"/>
    <s v="2024-03-08 13:11:18"/>
    <m/>
    <s v="106722"/>
    <x v="3"/>
    <x v="3"/>
    <x v="4"/>
    <x v="3"/>
    <n v="0"/>
    <x v="7"/>
    <x v="12"/>
  </r>
  <r>
    <d v="2024-03-05T00:00:00"/>
    <d v="2024-03-04T00:00:00"/>
    <x v="1"/>
    <x v="10"/>
    <d v="2024-03-03T00:00:00"/>
    <x v="0"/>
    <x v="1"/>
    <x v="0"/>
    <s v="02814180"/>
    <x v="0"/>
    <n v="5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2LESICA0M"/>
    <s v="2024-03-08 13:13:13"/>
    <s v="2024-03-08 13:13:31"/>
    <s v="106727"/>
    <x v="4"/>
    <x v="5"/>
    <x v="4"/>
    <x v="1"/>
    <n v="1"/>
    <x v="1"/>
    <x v="7"/>
  </r>
  <r>
    <d v="2024-03-05T00:00:00"/>
    <d v="2024-03-05T00:00:00"/>
    <x v="1"/>
    <x v="10"/>
    <d v="2024-03-03T00:00:00"/>
    <x v="0"/>
    <x v="1"/>
    <x v="0"/>
    <s v="78962545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9PRPAJE0M"/>
    <s v="2024-03-08 13:20:59"/>
    <m/>
    <s v="106732"/>
    <x v="5"/>
    <x v="8"/>
    <x v="4"/>
    <x v="3"/>
    <n v="0"/>
    <x v="7"/>
    <x v="1"/>
  </r>
  <r>
    <d v="2024-03-06T00:00:00"/>
    <d v="2024-03-05T00:00:00"/>
    <x v="1"/>
    <x v="10"/>
    <d v="2024-03-04T00:00:00"/>
    <x v="1"/>
    <x v="1"/>
    <x v="0"/>
    <s v="02857089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MOCHMA1F"/>
    <s v="2024-03-08 13:34:12"/>
    <s v="2024-03-08 13:34:37"/>
    <s v="106737"/>
    <x v="4"/>
    <x v="5"/>
    <x v="4"/>
    <x v="3"/>
    <n v="1"/>
    <x v="1"/>
    <x v="7"/>
  </r>
  <r>
    <d v="2024-03-05T00:00:00"/>
    <d v="2024-03-05T00:00:00"/>
    <x v="1"/>
    <x v="10"/>
    <d v="2024-03-03T00:00:00"/>
    <x v="1"/>
    <x v="1"/>
    <x v="0"/>
    <s v="4787939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30SIGRMI1F"/>
    <s v="2024-03-08 13:42:13"/>
    <m/>
    <s v="106742"/>
    <x v="2"/>
    <x v="4"/>
    <x v="4"/>
    <x v="3"/>
    <n v="0"/>
    <x v="7"/>
    <x v="1"/>
  </r>
  <r>
    <d v="2024-03-05T00:00:00"/>
    <d v="2024-03-05T00:00:00"/>
    <x v="1"/>
    <x v="10"/>
    <d v="2024-03-03T00:00:00"/>
    <x v="0"/>
    <x v="1"/>
    <x v="0"/>
    <s v="02819619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1QUVAJU0M"/>
    <s v="2024-03-08 13:43:34"/>
    <m/>
    <s v="106743"/>
    <x v="4"/>
    <x v="5"/>
    <x v="4"/>
    <x v="3"/>
    <n v="0"/>
    <x v="7"/>
    <x v="1"/>
  </r>
  <r>
    <d v="2024-03-05T00:00:00"/>
    <d v="2024-03-05T00:00:00"/>
    <x v="1"/>
    <x v="10"/>
    <d v="2024-03-03T00:00:00"/>
    <x v="1"/>
    <x v="1"/>
    <x v="0"/>
    <s v="61026485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ANCHJE10M"/>
    <s v="2024-03-08 13:44:40"/>
    <m/>
    <s v="106745"/>
    <x v="3"/>
    <x v="3"/>
    <x v="4"/>
    <x v="3"/>
    <n v="0"/>
    <x v="7"/>
    <x v="1"/>
  </r>
  <r>
    <d v="2024-03-11T00:00:00"/>
    <d v="2024-03-09T00:00:00"/>
    <x v="1"/>
    <x v="10"/>
    <d v="2024-03-09T00:00:00"/>
    <x v="0"/>
    <x v="1"/>
    <x v="0"/>
    <s v="02895541"/>
    <x v="0"/>
    <n v="56"/>
    <x v="1"/>
    <x v="1"/>
    <s v="0"/>
    <x v="1"/>
    <x v="2"/>
    <x v="1"/>
    <x v="0"/>
    <x v="1"/>
    <x v="1"/>
    <x v="0"/>
    <x v="1"/>
    <x v="1"/>
    <x v="0"/>
    <x v="1"/>
    <x v="33"/>
    <s v=""/>
    <m/>
    <x v="0"/>
    <x v="0"/>
    <m/>
    <x v="418"/>
    <x v="0"/>
    <x v="0"/>
    <x v="0"/>
    <x v="0"/>
    <x v="0"/>
    <x v="5"/>
    <x v="1"/>
    <x v="0"/>
    <x v="0"/>
    <x v="0"/>
    <x v="0"/>
    <x v="1"/>
    <x v="2"/>
    <s v="HOSPI"/>
    <x v="0"/>
    <s v="C.S. TAMBOGRANDE"/>
    <s v=""/>
    <x v="0"/>
    <s v="202410200114A201A97.156RUANSA1M"/>
    <s v="2024-03-11 07:39:28"/>
    <s v="2024-03-13 10:55:15"/>
    <s v="107198"/>
    <x v="4"/>
    <x v="12"/>
    <x v="4"/>
    <x v="6"/>
    <n v="3"/>
    <x v="4"/>
    <x v="9"/>
  </r>
  <r>
    <d v="2024-03-06T00:00:00"/>
    <d v="2024-03-06T00:00:00"/>
    <x v="1"/>
    <x v="10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4COMENA1F"/>
    <s v="2024-03-11 11:42:37"/>
    <m/>
    <s v="107435"/>
    <x v="6"/>
    <x v="9"/>
    <x v="4"/>
    <x v="4"/>
    <n v="0"/>
    <x v="7"/>
    <x v="2"/>
  </r>
  <r>
    <d v="2024-03-06T00:00:00"/>
    <d v="2024-03-06T00:00:00"/>
    <x v="1"/>
    <x v="10"/>
    <d v="2024-03-04T00:00:00"/>
    <x v="1"/>
    <x v="1"/>
    <x v="0"/>
    <s v="75127692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23MAOBAL1F"/>
    <s v="2024-03-11 11:44:00"/>
    <s v="2024-03-11 11:59:50"/>
    <s v="107438"/>
    <x v="1"/>
    <x v="1"/>
    <x v="4"/>
    <x v="4"/>
    <n v="1"/>
    <x v="1"/>
    <x v="1"/>
  </r>
  <r>
    <d v="2024-03-05T00:00:00"/>
    <d v="2024-03-05T00:00:00"/>
    <x v="1"/>
    <x v="10"/>
    <d v="2024-03-03T00:00:00"/>
    <x v="1"/>
    <x v="1"/>
    <x v="0"/>
    <s v="79512489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8SOCRAL0F"/>
    <s v="2024-03-11 11:47:37"/>
    <m/>
    <s v="107439"/>
    <x v="5"/>
    <x v="8"/>
    <x v="4"/>
    <x v="3"/>
    <n v="0"/>
    <x v="7"/>
    <x v="1"/>
  </r>
  <r>
    <d v="2024-03-06T00:00:00"/>
    <d v="2024-03-06T00:00:00"/>
    <x v="1"/>
    <x v="10"/>
    <d v="2024-03-03T00:00:00"/>
    <x v="1"/>
    <x v="1"/>
    <x v="0"/>
    <s v="02872424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7GOGACL1M"/>
    <s v="2024-03-11 11:48:57"/>
    <m/>
    <s v="107441"/>
    <x v="4"/>
    <x v="12"/>
    <x v="4"/>
    <x v="4"/>
    <n v="0"/>
    <x v="7"/>
    <x v="2"/>
  </r>
  <r>
    <d v="2024-03-06T00:00:00"/>
    <d v="2024-03-06T00:00:00"/>
    <x v="1"/>
    <x v="10"/>
    <d v="2024-03-03T00:00:00"/>
    <x v="1"/>
    <x v="1"/>
    <x v="0"/>
    <s v="80262499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2FLVIMA1F"/>
    <s v="2024-03-11 11:59:04"/>
    <m/>
    <s v="107447"/>
    <x v="4"/>
    <x v="5"/>
    <x v="4"/>
    <x v="4"/>
    <n v="0"/>
    <x v="7"/>
    <x v="2"/>
  </r>
  <r>
    <d v="2024-03-07T00:00:00"/>
    <d v="2024-03-07T00:00:00"/>
    <x v="1"/>
    <x v="10"/>
    <d v="2024-03-04T00:00:00"/>
    <x v="0"/>
    <x v="1"/>
    <x v="0"/>
    <s v="7634299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6VIICTA1F"/>
    <s v="2024-03-11 12:08:11"/>
    <s v="2024-03-16 12:30:34"/>
    <s v="107453"/>
    <x v="1"/>
    <x v="6"/>
    <x v="4"/>
    <x v="5"/>
    <n v="0"/>
    <x v="7"/>
    <x v="2"/>
  </r>
  <r>
    <d v="2024-03-07T00:00:00"/>
    <d v="2024-03-07T00:00:00"/>
    <x v="1"/>
    <x v="10"/>
    <d v="2024-03-06T00:00:00"/>
    <x v="1"/>
    <x v="1"/>
    <x v="0"/>
    <s v="6089871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RUCRLE1F"/>
    <s v="2024-03-11 12:17:19"/>
    <m/>
    <s v="107459"/>
    <x v="3"/>
    <x v="3"/>
    <x v="4"/>
    <x v="5"/>
    <n v="0"/>
    <x v="7"/>
    <x v="7"/>
  </r>
  <r>
    <d v="2024-03-07T00:00:00"/>
    <d v="2024-03-07T00:00:00"/>
    <x v="1"/>
    <x v="10"/>
    <d v="2024-03-06T00:00:00"/>
    <x v="0"/>
    <x v="1"/>
    <x v="0"/>
    <s v="79008913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T56.010PASAGE1F"/>
    <s v="2024-03-11 12:22:46"/>
    <m/>
    <s v="107462"/>
    <x v="6"/>
    <x v="9"/>
    <x v="4"/>
    <x v="5"/>
    <n v="1"/>
    <x v="1"/>
    <x v="7"/>
  </r>
  <r>
    <d v="2024-03-07T00:00:00"/>
    <d v="2024-03-07T00:00:00"/>
    <x v="1"/>
    <x v="10"/>
    <d v="2024-03-04T00:00:00"/>
    <x v="0"/>
    <x v="1"/>
    <x v="0"/>
    <s v="74497467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MERUKA1F"/>
    <s v="2024-03-11 12:23:57"/>
    <m/>
    <s v="107466"/>
    <x v="1"/>
    <x v="1"/>
    <x v="4"/>
    <x v="5"/>
    <n v="0"/>
    <x v="7"/>
    <x v="2"/>
  </r>
  <r>
    <d v="2024-03-07T00:00:00"/>
    <d v="2024-03-07T00:00:00"/>
    <x v="1"/>
    <x v="10"/>
    <d v="2024-03-03T00:00:00"/>
    <x v="0"/>
    <x v="1"/>
    <x v="0"/>
    <s v="7333824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4VIFLLE1M"/>
    <s v="2024-03-11 12:25:50"/>
    <s v="2024-03-16 12:33:07"/>
    <s v="107468"/>
    <x v="1"/>
    <x v="1"/>
    <x v="4"/>
    <x v="5"/>
    <n v="1"/>
    <x v="1"/>
    <x v="0"/>
  </r>
  <r>
    <d v="2024-03-09T00:00:00"/>
    <d v="2024-03-08T00:00:00"/>
    <x v="1"/>
    <x v="10"/>
    <d v="2024-03-03T00:00:00"/>
    <x v="1"/>
    <x v="1"/>
    <x v="0"/>
    <s v="72061471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015LOYARO0M"/>
    <s v="2024-03-11 12:33:40"/>
    <s v="2024-03-16 12:34:30"/>
    <s v="107477"/>
    <x v="3"/>
    <x v="3"/>
    <x v="4"/>
    <x v="0"/>
    <n v="1"/>
    <x v="1"/>
    <x v="4"/>
  </r>
  <r>
    <d v="2024-03-08T00:00:00"/>
    <d v="2024-03-08T00:00:00"/>
    <x v="1"/>
    <x v="10"/>
    <d v="2024-03-04T00:00:00"/>
    <x v="0"/>
    <x v="1"/>
    <x v="0"/>
    <s v="63028713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2SIGOAN1M"/>
    <s v="2024-03-11 12:35:34"/>
    <m/>
    <s v="107479"/>
    <x v="6"/>
    <x v="9"/>
    <x v="4"/>
    <x v="0"/>
    <n v="0"/>
    <x v="7"/>
    <x v="0"/>
  </r>
  <r>
    <d v="2024-03-08T00:00:00"/>
    <d v="2024-03-08T00:00:00"/>
    <x v="1"/>
    <x v="10"/>
    <d v="2024-03-05T00:00:00"/>
    <x v="1"/>
    <x v="1"/>
    <x v="0"/>
    <s v="9021136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6TIPASM1M"/>
    <s v="2024-03-11 12:36:48"/>
    <m/>
    <s v="107482"/>
    <x v="5"/>
    <x v="8"/>
    <x v="4"/>
    <x v="0"/>
    <n v="0"/>
    <x v="7"/>
    <x v="2"/>
  </r>
  <r>
    <d v="2024-03-08T00:00:00"/>
    <d v="2024-03-08T00:00:00"/>
    <x v="1"/>
    <x v="10"/>
    <d v="2024-03-05T00:00:00"/>
    <x v="1"/>
    <x v="1"/>
    <x v="0"/>
    <s v="03697725"/>
    <x v="0"/>
    <n v="51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JICABR1F"/>
    <s v="2024-03-11 12:37:58"/>
    <m/>
    <s v="107488"/>
    <x v="4"/>
    <x v="5"/>
    <x v="4"/>
    <x v="0"/>
    <n v="0"/>
    <x v="7"/>
    <x v="2"/>
  </r>
  <r>
    <d v="2024-03-08T00:00:00"/>
    <d v="2024-03-08T00:00:00"/>
    <x v="1"/>
    <x v="10"/>
    <d v="2024-03-06T00:00:00"/>
    <x v="1"/>
    <x v="1"/>
    <x v="0"/>
    <s v="62854255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10200105C301A97.012NIGUDI0F"/>
    <s v="2024-03-11 12:38:58"/>
    <m/>
    <s v="107490"/>
    <x v="6"/>
    <x v="9"/>
    <x v="4"/>
    <x v="0"/>
    <n v="0"/>
    <x v="7"/>
    <x v="1"/>
  </r>
  <r>
    <d v="2024-03-09T00:00:00"/>
    <d v="2024-03-09T00:00:00"/>
    <x v="1"/>
    <x v="10"/>
    <d v="2024-03-04T00:00:00"/>
    <x v="0"/>
    <x v="1"/>
    <x v="0"/>
    <s v="6089908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6ANTUGE1M"/>
    <s v="2024-03-11 13:17:33"/>
    <m/>
    <s v="107519"/>
    <x v="3"/>
    <x v="3"/>
    <x v="4"/>
    <x v="6"/>
    <n v="0"/>
    <x v="7"/>
    <x v="4"/>
  </r>
  <r>
    <d v="2024-03-09T00:00:00"/>
    <d v="2024-03-09T00:00:00"/>
    <x v="1"/>
    <x v="10"/>
    <d v="2024-03-05T00:00:00"/>
    <x v="0"/>
    <x v="1"/>
    <x v="0"/>
    <s v="80236767"/>
    <x v="0"/>
    <n v="5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0CHGOYA1F"/>
    <s v="2024-03-11 13:18:38"/>
    <m/>
    <s v="107522"/>
    <x v="4"/>
    <x v="5"/>
    <x v="4"/>
    <x v="6"/>
    <n v="0"/>
    <x v="7"/>
    <x v="0"/>
  </r>
  <r>
    <d v="2024-03-09T00:00:00"/>
    <d v="2024-03-09T00:00:00"/>
    <x v="1"/>
    <x v="10"/>
    <d v="2024-03-06T00:00:00"/>
    <x v="0"/>
    <x v="1"/>
    <x v="0"/>
    <s v="75693674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RISIFL1F"/>
    <s v="2024-03-11 13:20:14"/>
    <m/>
    <s v="107527"/>
    <x v="1"/>
    <x v="1"/>
    <x v="4"/>
    <x v="6"/>
    <n v="0"/>
    <x v="7"/>
    <x v="2"/>
  </r>
  <r>
    <d v="2024-03-09T00:00:00"/>
    <d v="2024-03-09T00:00:00"/>
    <x v="1"/>
    <x v="10"/>
    <d v="2024-03-04T00:00:00"/>
    <x v="0"/>
    <x v="1"/>
    <x v="0"/>
    <s v="75121750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6MACHAN2M"/>
    <s v="2024-03-11 13:21:05"/>
    <m/>
    <s v="107528"/>
    <x v="1"/>
    <x v="6"/>
    <x v="4"/>
    <x v="6"/>
    <n v="0"/>
    <x v="7"/>
    <x v="4"/>
  </r>
  <r>
    <d v="2024-03-09T00:00:00"/>
    <d v="2024-03-09T00:00:00"/>
    <x v="1"/>
    <x v="10"/>
    <d v="2024-03-05T00:00:00"/>
    <x v="0"/>
    <x v="1"/>
    <x v="0"/>
    <s v="61902717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4ANFLLU1F"/>
    <s v="2024-03-11 13:22:09"/>
    <m/>
    <s v="107531"/>
    <x v="6"/>
    <x v="9"/>
    <x v="4"/>
    <x v="6"/>
    <n v="0"/>
    <x v="7"/>
    <x v="0"/>
  </r>
  <r>
    <d v="2024-03-09T00:00:00"/>
    <d v="2024-03-09T00:00:00"/>
    <x v="1"/>
    <x v="10"/>
    <d v="2024-03-06T00:00:00"/>
    <x v="0"/>
    <x v="1"/>
    <x v="0"/>
    <s v="46108715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34FLMEMA1F"/>
    <s v="2024-03-11 13:23:00"/>
    <m/>
    <s v="107534"/>
    <x v="2"/>
    <x v="4"/>
    <x v="4"/>
    <x v="6"/>
    <m/>
    <x v="5"/>
    <x v="2"/>
  </r>
  <r>
    <d v="2024-03-12T00:00:00"/>
    <d v="2024-03-10T00:00:00"/>
    <x v="1"/>
    <x v="11"/>
    <d v="2024-03-09T00:00:00"/>
    <x v="0"/>
    <x v="1"/>
    <x v="0"/>
    <s v="7907750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0"/>
    <x v="0"/>
    <x v="0"/>
    <x v="0"/>
    <x v="0"/>
    <x v="0"/>
    <x v="0"/>
    <x v="0"/>
    <x v="0"/>
    <x v="0"/>
    <x v="2"/>
    <s v="OBS. PEDIATRIA"/>
    <x v="0"/>
    <s v="HOSPITAL LAS MERCEDES-PAITA"/>
    <s v="ALTA VOLUNTARIA"/>
    <x v="0"/>
    <s v="202410200501A101A97.108SARIJO1M"/>
    <s v="2024-03-11 14:27:23"/>
    <s v="2024-03-12 15:09:27"/>
    <s v="107566"/>
    <x v="5"/>
    <x v="8"/>
    <x v="4"/>
    <x v="2"/>
    <n v="2"/>
    <x v="2"/>
    <x v="7"/>
  </r>
  <r>
    <d v="2024-03-05T00:00:00"/>
    <d v="2024-03-04T00:00:00"/>
    <x v="1"/>
    <x v="10"/>
    <d v="2024-03-02T00:00:00"/>
    <x v="1"/>
    <x v="1"/>
    <x v="0"/>
    <s v="91966772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3PIGAEM1F"/>
    <s v="2024-03-11 15:23:34"/>
    <m/>
    <s v="107596"/>
    <x v="7"/>
    <x v="10"/>
    <x v="4"/>
    <x v="1"/>
    <n v="3"/>
    <x v="4"/>
    <x v="1"/>
  </r>
  <r>
    <d v="2024-03-07T00:00:00"/>
    <d v="2024-03-06T00:00:00"/>
    <x v="1"/>
    <x v="10"/>
    <d v="2024-03-02T00:00:00"/>
    <x v="0"/>
    <x v="1"/>
    <x v="0"/>
    <s v="43503675"/>
    <x v="0"/>
    <n v="40"/>
    <x v="0"/>
    <x v="0"/>
    <s v="0"/>
    <x v="0"/>
    <x v="26"/>
    <x v="1"/>
    <x v="0"/>
    <x v="1"/>
    <x v="13"/>
    <x v="1"/>
    <x v="1"/>
    <x v="10"/>
    <x v="0"/>
    <x v="1"/>
    <x v="50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0FECOMA1F"/>
    <s v="2024-03-11 15:31:12"/>
    <m/>
    <s v="107601"/>
    <x v="0"/>
    <x v="0"/>
    <x v="4"/>
    <x v="4"/>
    <n v="3"/>
    <x v="4"/>
    <x v="0"/>
  </r>
  <r>
    <d v="2024-03-04T00:00:00"/>
    <d v="2024-03-03T00:00:00"/>
    <x v="1"/>
    <x v="10"/>
    <d v="2024-02-29T00:00:00"/>
    <x v="1"/>
    <x v="1"/>
    <x v="0"/>
    <s v="78481259"/>
    <x v="0"/>
    <n v="10"/>
    <x v="0"/>
    <x v="0"/>
    <s v="0"/>
    <x v="0"/>
    <x v="26"/>
    <x v="1"/>
    <x v="0"/>
    <x v="1"/>
    <x v="13"/>
    <x v="1"/>
    <x v="1"/>
    <x v="10"/>
    <x v="0"/>
    <x v="5"/>
    <x v="26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0SAROKR0F"/>
    <s v="2024-03-11 15:35:59"/>
    <m/>
    <s v="107607"/>
    <x v="6"/>
    <x v="9"/>
    <x v="4"/>
    <x v="2"/>
    <n v="2"/>
    <x v="2"/>
    <x v="2"/>
  </r>
  <r>
    <d v="2024-03-06T00:00:00"/>
    <d v="2024-03-05T00:00:00"/>
    <x v="1"/>
    <x v="10"/>
    <d v="2024-03-04T00:00:00"/>
    <x v="0"/>
    <x v="1"/>
    <x v="0"/>
    <s v="80802930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111INHUOS1M"/>
    <s v="2024-03-11 15:51:39"/>
    <m/>
    <s v="107612"/>
    <x v="6"/>
    <x v="9"/>
    <x v="4"/>
    <x v="3"/>
    <n v="4"/>
    <x v="0"/>
    <x v="7"/>
  </r>
  <r>
    <d v="2024-03-12T00:00:00"/>
    <d v="2024-03-11T00:00:00"/>
    <x v="1"/>
    <x v="11"/>
    <d v="2024-03-08T00:00:00"/>
    <x v="0"/>
    <x v="1"/>
    <x v="0"/>
    <s v="91448299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1"/>
    <x v="0"/>
    <x v="5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10200601A101A97.104MECUJO1M"/>
    <s v="2024-03-12 11:56:27"/>
    <s v="2024-03-15 13:18:53"/>
    <s v="107939"/>
    <x v="7"/>
    <x v="10"/>
    <x v="4"/>
    <x v="1"/>
    <n v="3"/>
    <x v="4"/>
    <x v="2"/>
  </r>
  <r>
    <d v="2024-03-13T00:00:00"/>
    <d v="2024-03-13T00:00:00"/>
    <x v="1"/>
    <x v="11"/>
    <d v="2024-03-12T00:00:00"/>
    <x v="0"/>
    <x v="1"/>
    <x v="0"/>
    <s v="72732101"/>
    <x v="0"/>
    <n v="24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11"/>
    <x v="0"/>
    <x v="5"/>
    <x v="0"/>
    <x v="0"/>
    <x v="0"/>
    <x v="0"/>
    <x v="0"/>
    <x v="0"/>
    <x v="0"/>
    <x v="0"/>
    <x v="0"/>
    <x v="0"/>
    <x v="2"/>
    <s v="TOPICO MEDICINA"/>
    <x v="0"/>
    <s v="HOSP. APOYO II SULLANA"/>
    <s v=""/>
    <x v="0"/>
    <s v="202411200601A101A97.124RAORAN1F"/>
    <s v="2024-03-13 12:54:13"/>
    <s v="2024-03-15 13:12:29"/>
    <s v="108573"/>
    <x v="1"/>
    <x v="1"/>
    <x v="4"/>
    <x v="4"/>
    <n v="1"/>
    <x v="1"/>
    <x v="7"/>
  </r>
  <r>
    <d v="2024-03-14T00:00:00"/>
    <d v="2024-03-13T00:00:00"/>
    <x v="1"/>
    <x v="11"/>
    <d v="2024-03-10T00:00:00"/>
    <x v="1"/>
    <x v="1"/>
    <x v="0"/>
    <s v="91496931"/>
    <x v="0"/>
    <n v="4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04RUMAVI1M"/>
    <s v="2024-03-14 09:07:57"/>
    <s v="2024-03-20 16:14:46"/>
    <s v="108776"/>
    <x v="7"/>
    <x v="10"/>
    <x v="4"/>
    <x v="4"/>
    <m/>
    <x v="5"/>
    <x v="2"/>
  </r>
  <r>
    <d v="2024-03-21T00:00:00"/>
    <d v="2024-03-12T00:00:00"/>
    <x v="1"/>
    <x v="11"/>
    <d v="2024-03-10T00:00:00"/>
    <x v="1"/>
    <x v="1"/>
    <x v="0"/>
    <s v="48457147"/>
    <x v="0"/>
    <n v="29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11200501A101A97.029AGVEDI1F"/>
    <s v="2024-03-14 10:09:13"/>
    <s v="2024-03-21 19:02:42"/>
    <s v="108851"/>
    <x v="1"/>
    <x v="6"/>
    <x v="4"/>
    <x v="3"/>
    <n v="9"/>
    <x v="3"/>
    <x v="1"/>
  </r>
  <r>
    <d v="2024-03-14T00:00:00"/>
    <d v="2024-03-13T00:00:00"/>
    <x v="1"/>
    <x v="11"/>
    <d v="2024-03-06T00:00:00"/>
    <x v="1"/>
    <x v="1"/>
    <x v="0"/>
    <s v="6075762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1"/>
    <x v="0"/>
    <x v="3"/>
    <x v="0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17VIDUOM1M"/>
    <s v="2024-03-14 12:13:40"/>
    <s v="2024-03-14 19:04:25"/>
    <s v="108945"/>
    <x v="3"/>
    <x v="3"/>
    <x v="4"/>
    <x v="4"/>
    <n v="1"/>
    <x v="1"/>
    <x v="3"/>
  </r>
  <r>
    <d v="2024-03-14T00:00:00"/>
    <d v="2024-03-13T00:00:00"/>
    <x v="1"/>
    <x v="11"/>
    <d v="2024-03-04T00:00:00"/>
    <x v="1"/>
    <x v="1"/>
    <x v="0"/>
    <s v="03611134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0"/>
    <x v="2"/>
    <x v="0"/>
    <x v="0"/>
    <x v="2"/>
    <x v="0"/>
    <x v="0"/>
    <x v="0"/>
    <x v="0"/>
    <x v="1"/>
    <x v="1"/>
    <x v="2"/>
    <s v="OBSERVADOS UVICLIN"/>
    <x v="0"/>
    <s v="HOSPITAL LAS MERCEDES-PAITA"/>
    <s v=""/>
    <x v="0"/>
    <s v="202410200501A101A97.062MOCAPE1F"/>
    <s v="2024-03-14 12:29:22"/>
    <s v="2024-03-14 19:02:50"/>
    <s v="108954"/>
    <x v="9"/>
    <x v="14"/>
    <x v="4"/>
    <x v="4"/>
    <n v="1"/>
    <x v="1"/>
    <x v="12"/>
  </r>
  <r>
    <d v="2024-03-14T00:00:00"/>
    <d v="2024-03-13T00:00:00"/>
    <x v="1"/>
    <x v="11"/>
    <d v="2024-03-04T00:00:00"/>
    <x v="1"/>
    <x v="1"/>
    <x v="0"/>
    <s v="4839685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0"/>
    <x v="2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29VAARFI1F"/>
    <s v="2024-03-14 12:31:46"/>
    <s v="2024-03-14 19:03:58"/>
    <s v="108958"/>
    <x v="1"/>
    <x v="6"/>
    <x v="4"/>
    <x v="4"/>
    <n v="1"/>
    <x v="1"/>
    <x v="12"/>
  </r>
  <r>
    <d v="2024-03-14T00:00:00"/>
    <d v="2024-03-13T00:00:00"/>
    <x v="1"/>
    <x v="11"/>
    <d v="2024-03-10T00:00:00"/>
    <x v="1"/>
    <x v="1"/>
    <x v="0"/>
    <s v="46054757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0"/>
    <x v="2"/>
    <x v="0"/>
    <x v="0"/>
    <x v="0"/>
    <x v="0"/>
    <x v="0"/>
    <x v="0"/>
    <x v="0"/>
    <x v="0"/>
    <x v="0"/>
    <x v="2"/>
    <s v="OBSERVADOS UVICLIN"/>
    <x v="0"/>
    <s v="HOSPITAL LAS MERCEDES-PAITA"/>
    <s v=""/>
    <x v="0"/>
    <s v="202411200501A101A97.035TIPAIR1F"/>
    <s v="2024-03-14 15:34:41"/>
    <s v="2024-03-14 19:07:15"/>
    <s v="109088"/>
    <x v="2"/>
    <x v="2"/>
    <x v="4"/>
    <x v="4"/>
    <n v="1"/>
    <x v="1"/>
    <x v="2"/>
  </r>
  <r>
    <d v="2024-03-15T00:00:00"/>
    <d v="2024-03-15T00:00:00"/>
    <x v="1"/>
    <x v="11"/>
    <d v="2024-03-10T00:00:00"/>
    <x v="0"/>
    <x v="1"/>
    <x v="0"/>
    <s v="75013668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OBS UVICLIN"/>
    <x v="0"/>
    <s v="HOSPITAL LAS MERCEDES-PAITA"/>
    <s v=""/>
    <x v="0"/>
    <s v="202411200501A101A97.118TOROAN1M"/>
    <s v="2024-03-15 12:13:02"/>
    <m/>
    <s v="109334"/>
    <x v="3"/>
    <x v="3"/>
    <x v="4"/>
    <x v="0"/>
    <m/>
    <x v="5"/>
    <x v="4"/>
  </r>
  <r>
    <d v="2024-03-14T00:00:00"/>
    <d v="2024-03-14T00:00:00"/>
    <x v="1"/>
    <x v="11"/>
    <d v="2024-03-05T00:00:00"/>
    <x v="1"/>
    <x v="1"/>
    <x v="0"/>
    <s v="42909828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. UVICLIN"/>
    <x v="0"/>
    <s v="HOSPITAL LAS MERCEDES-PAITA"/>
    <s v=""/>
    <x v="0"/>
    <s v="202410200501A101A97.042CAGAGA1F"/>
    <s v="2024-03-15 12:16:25"/>
    <m/>
    <s v="109343"/>
    <x v="0"/>
    <x v="0"/>
    <x v="4"/>
    <x v="5"/>
    <m/>
    <x v="5"/>
    <x v="12"/>
  </r>
  <r>
    <d v="2024-03-15T00:00:00"/>
    <d v="2024-03-15T00:00:00"/>
    <x v="1"/>
    <x v="11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2"/>
    <x v="0"/>
    <x v="0"/>
    <x v="0"/>
    <x v="0"/>
    <x v="0"/>
    <x v="0"/>
    <x v="0"/>
    <x v="0"/>
    <x v="0"/>
    <x v="2"/>
    <s v="OOBS. UVICLIN"/>
    <x v="0"/>
    <s v="HOSPITAL LAS MERCEDES-PAITA"/>
    <s v=""/>
    <x v="1"/>
    <s v="20249200501A101A97.039FLGAHU0M"/>
    <s v="2024-03-15 12:18:30"/>
    <m/>
    <s v="109348"/>
    <x v="2"/>
    <x v="2"/>
    <x v="4"/>
    <x v="0"/>
    <m/>
    <x v="5"/>
    <x v="48"/>
  </r>
  <r>
    <d v="2024-03-03T00:00:00"/>
    <d v="2024-03-02T00:00:00"/>
    <x v="1"/>
    <x v="12"/>
    <d v="2024-02-28T00:00:00"/>
    <x v="1"/>
    <x v="1"/>
    <x v="0"/>
    <s v="60847709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7FLCUAL1F"/>
    <s v="2024-03-15 14:49:08"/>
    <m/>
    <s v="109438"/>
    <x v="3"/>
    <x v="3"/>
    <x v="4"/>
    <x v="6"/>
    <n v="2"/>
    <x v="2"/>
    <x v="2"/>
  </r>
  <r>
    <d v="2024-03-04T00:00:00"/>
    <d v="2024-03-03T00:00:00"/>
    <x v="1"/>
    <x v="10"/>
    <d v="2024-02-29T00:00:00"/>
    <x v="1"/>
    <x v="1"/>
    <x v="0"/>
    <s v="62971889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1MERESA1F"/>
    <s v="2024-03-15 14:52:21"/>
    <m/>
    <s v="109439"/>
    <x v="6"/>
    <x v="9"/>
    <x v="4"/>
    <x v="2"/>
    <n v="2"/>
    <x v="2"/>
    <x v="2"/>
  </r>
  <r>
    <d v="2024-03-03T00:00:00"/>
    <d v="2024-03-02T00:00:00"/>
    <x v="1"/>
    <x v="12"/>
    <d v="2024-02-29T00:00:00"/>
    <x v="0"/>
    <x v="1"/>
    <x v="0"/>
    <s v="43594045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2SUELLI10F"/>
    <s v="2024-03-15 14:55:15"/>
    <m/>
    <s v="109442"/>
    <x v="0"/>
    <x v="0"/>
    <x v="4"/>
    <x v="6"/>
    <n v="5"/>
    <x v="3"/>
    <x v="1"/>
  </r>
  <r>
    <d v="2024-03-04T00:00:00"/>
    <d v="2024-03-03T00:00:00"/>
    <x v="1"/>
    <x v="10"/>
    <d v="2024-02-29T00:00:00"/>
    <x v="0"/>
    <x v="1"/>
    <x v="0"/>
    <s v="75482820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21YPRAMA2F"/>
    <s v="2024-03-15 14:58:49"/>
    <m/>
    <s v="109446"/>
    <x v="1"/>
    <x v="1"/>
    <x v="4"/>
    <x v="2"/>
    <n v="4"/>
    <x v="0"/>
    <x v="2"/>
  </r>
  <r>
    <d v="2024-03-07T00:00:00"/>
    <d v="2024-03-06T00:00:00"/>
    <x v="1"/>
    <x v="10"/>
    <d v="2024-03-02T00:00:00"/>
    <x v="0"/>
    <x v="1"/>
    <x v="0"/>
    <s v="80261260"/>
    <x v="0"/>
    <n v="4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6LAIMRO1F"/>
    <s v="2024-03-15 15:10:56"/>
    <m/>
    <s v="109454"/>
    <x v="0"/>
    <x v="7"/>
    <x v="4"/>
    <x v="4"/>
    <n v="3"/>
    <x v="4"/>
    <x v="0"/>
  </r>
  <r>
    <d v="2024-03-10T00:00:00"/>
    <d v="2024-03-09T00:00:00"/>
    <x v="1"/>
    <x v="10"/>
    <d v="2024-03-05T00:00:00"/>
    <x v="1"/>
    <x v="1"/>
    <x v="0"/>
    <s v="61202885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1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410200110A201A97.023GOSEBE1F"/>
    <s v="2024-03-15 15:21:55"/>
    <m/>
    <s v="109462"/>
    <x v="1"/>
    <x v="1"/>
    <x v="4"/>
    <x v="6"/>
    <n v="4"/>
    <x v="0"/>
    <x v="0"/>
  </r>
  <r>
    <d v="2024-03-10T00:00:00"/>
    <d v="2024-03-09T00:00:00"/>
    <x v="1"/>
    <x v="10"/>
    <d v="2024-03-03T00:00:00"/>
    <x v="1"/>
    <x v="1"/>
    <x v="0"/>
    <s v="74411416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ZUSAJA1F"/>
    <s v="2024-03-15 15:24:13"/>
    <m/>
    <s v="109464"/>
    <x v="1"/>
    <x v="6"/>
    <x v="4"/>
    <x v="6"/>
    <n v="4"/>
    <x v="0"/>
    <x v="5"/>
  </r>
  <r>
    <d v="2024-03-12T00:00:00"/>
    <d v="2024-03-11T00:00:00"/>
    <x v="1"/>
    <x v="11"/>
    <d v="2024-03-05T00:00:00"/>
    <x v="1"/>
    <x v="1"/>
    <x v="0"/>
    <s v="02721930"/>
    <x v="0"/>
    <n v="6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1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0200110A201A97.067RADEYS1F"/>
    <s v="2024-03-15 15:28:23"/>
    <m/>
    <s v="109467"/>
    <x v="9"/>
    <x v="11"/>
    <x v="4"/>
    <x v="1"/>
    <n v="2"/>
    <x v="2"/>
    <x v="5"/>
  </r>
  <r>
    <d v="2024-03-12T00:00:00"/>
    <d v="2024-03-11T00:00:00"/>
    <x v="1"/>
    <x v="11"/>
    <d v="2024-03-07T00:00:00"/>
    <x v="1"/>
    <x v="1"/>
    <x v="0"/>
    <s v="48188564"/>
    <x v="0"/>
    <n v="3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1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30LUYAAN1M"/>
    <s v="2024-03-15 15:52:14"/>
    <m/>
    <s v="109479"/>
    <x v="2"/>
    <x v="4"/>
    <x v="4"/>
    <x v="1"/>
    <n v="1"/>
    <x v="1"/>
    <x v="0"/>
  </r>
  <r>
    <d v="2024-03-02T00:00:00"/>
    <d v="2024-03-01T00:00:00"/>
    <x v="1"/>
    <x v="12"/>
    <d v="2024-02-24T00:00:00"/>
    <x v="0"/>
    <x v="1"/>
    <x v="0"/>
    <s v="61407064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9PIGUMA1F"/>
    <s v="2024-03-15 18:00:15"/>
    <m/>
    <s v="109518"/>
    <x v="3"/>
    <x v="3"/>
    <x v="4"/>
    <x v="0"/>
    <n v="2"/>
    <x v="2"/>
    <x v="5"/>
  </r>
  <r>
    <d v="2024-03-02T00:00:00"/>
    <d v="2024-03-01T00:00:00"/>
    <x v="1"/>
    <x v="12"/>
    <d v="2024-03-01T00:00:00"/>
    <x v="7"/>
    <x v="1"/>
    <x v="0"/>
    <s v="48376367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30VIANYO1F"/>
    <s v="2024-03-15 18:02:26"/>
    <m/>
    <s v="109521"/>
    <x v="2"/>
    <x v="4"/>
    <x v="4"/>
    <x v="0"/>
    <n v="2"/>
    <x v="2"/>
    <x v="9"/>
  </r>
  <r>
    <d v="2024-03-10T00:00:00"/>
    <d v="2024-03-10T00:00:00"/>
    <x v="1"/>
    <x v="11"/>
    <d v="2024-03-10T00:00:00"/>
    <x v="0"/>
    <x v="1"/>
    <x v="0"/>
    <s v="48664362"/>
    <x v="0"/>
    <n v="2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9MOJILO1F"/>
    <s v="2024-03-16 08:54:43"/>
    <m/>
    <s v="109592"/>
    <x v="1"/>
    <x v="6"/>
    <x v="4"/>
    <x v="2"/>
    <n v="0"/>
    <x v="7"/>
    <x v="9"/>
  </r>
  <r>
    <d v="2024-03-10T00:00:00"/>
    <d v="2024-03-10T00:00:00"/>
    <x v="1"/>
    <x v="11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0200105A201A97.014COMENA1F"/>
    <s v="2024-03-16 08:56:53"/>
    <m/>
    <s v="109595"/>
    <x v="6"/>
    <x v="9"/>
    <x v="4"/>
    <x v="2"/>
    <n v="0"/>
    <x v="7"/>
    <x v="3"/>
  </r>
  <r>
    <d v="2024-03-10T00:00:00"/>
    <d v="2024-03-10T00:00:00"/>
    <x v="1"/>
    <x v="11"/>
    <d v="2024-03-10T00:00:00"/>
    <x v="0"/>
    <x v="1"/>
    <x v="0"/>
    <s v="7805072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LAMEAY1F"/>
    <s v="2024-03-16 09:01:35"/>
    <m/>
    <s v="109596"/>
    <x v="6"/>
    <x v="9"/>
    <x v="4"/>
    <x v="2"/>
    <n v="0"/>
    <x v="7"/>
    <x v="9"/>
  </r>
  <r>
    <d v="2024-03-10T00:00:00"/>
    <d v="2024-03-10T00:00:00"/>
    <x v="1"/>
    <x v="11"/>
    <d v="2024-03-10T00:00:00"/>
    <x v="1"/>
    <x v="1"/>
    <x v="0"/>
    <s v="62598106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ALTA VOLUNTARIA"/>
    <x v="0"/>
    <s v="202411200105A201A97.013CHPAGR1F"/>
    <s v="2024-03-16 09:05:54"/>
    <m/>
    <s v="109598"/>
    <x v="6"/>
    <x v="9"/>
    <x v="4"/>
    <x v="2"/>
    <n v="0"/>
    <x v="7"/>
    <x v="9"/>
  </r>
  <r>
    <d v="2024-03-10T00:00:00"/>
    <d v="2024-03-10T00:00:00"/>
    <x v="1"/>
    <x v="11"/>
    <d v="2024-03-10T00:00:00"/>
    <x v="0"/>
    <x v="1"/>
    <x v="0"/>
    <s v="48151174"/>
    <x v="0"/>
    <n v="7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411200105A201A97.178AQVACR1F"/>
    <s v="2024-03-16 09:08:42"/>
    <m/>
    <s v="109601"/>
    <x v="9"/>
    <x v="13"/>
    <x v="4"/>
    <x v="2"/>
    <n v="0"/>
    <x v="7"/>
    <x v="9"/>
  </r>
  <r>
    <d v="2024-03-11T00:00:00"/>
    <d v="2024-03-11T00:00:00"/>
    <x v="1"/>
    <x v="11"/>
    <d v="2024-03-04T00:00:00"/>
    <x v="1"/>
    <x v="1"/>
    <x v="0"/>
    <s v="7592759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0200105A304A97.017MOCADA1F"/>
    <s v="2024-03-16 09:11:39"/>
    <m/>
    <s v="109606"/>
    <x v="3"/>
    <x v="3"/>
    <x v="4"/>
    <x v="1"/>
    <n v="0"/>
    <x v="7"/>
    <x v="3"/>
  </r>
  <r>
    <d v="2024-03-11T00:00:00"/>
    <d v="2024-03-11T00:00:00"/>
    <x v="1"/>
    <x v="11"/>
    <d v="2024-03-10T00:00:00"/>
    <x v="1"/>
    <x v="1"/>
    <x v="0"/>
    <s v="16642514"/>
    <x v="0"/>
    <n v="8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81TRAGCI0M"/>
    <s v="2024-03-16 09:12:53"/>
    <m/>
    <s v="109607"/>
    <x v="9"/>
    <x v="13"/>
    <x v="4"/>
    <x v="1"/>
    <n v="0"/>
    <x v="7"/>
    <x v="7"/>
  </r>
  <r>
    <d v="2024-03-12T00:00:00"/>
    <d v="2024-03-12T00:00:00"/>
    <x v="1"/>
    <x v="11"/>
    <d v="2024-03-10T00:00:00"/>
    <x v="1"/>
    <x v="1"/>
    <x v="0"/>
    <s v="42657546"/>
    <x v="0"/>
    <n v="4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2SIMOMA0M"/>
    <s v="2024-03-16 09:27:09"/>
    <m/>
    <s v="109620"/>
    <x v="0"/>
    <x v="0"/>
    <x v="4"/>
    <x v="3"/>
    <n v="0"/>
    <x v="7"/>
    <x v="1"/>
  </r>
  <r>
    <d v="2024-03-12T00:00:00"/>
    <d v="2024-03-12T00:00:00"/>
    <x v="1"/>
    <x v="11"/>
    <d v="2024-03-10T00:00:00"/>
    <x v="0"/>
    <x v="1"/>
    <x v="0"/>
    <s v="75843500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2VICHLE1F"/>
    <s v="2024-03-16 09:31:29"/>
    <m/>
    <s v="109624"/>
    <x v="1"/>
    <x v="1"/>
    <x v="4"/>
    <x v="3"/>
    <n v="0"/>
    <x v="7"/>
    <x v="1"/>
  </r>
  <r>
    <d v="2024-03-12T00:00:00"/>
    <d v="2024-03-12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8IPGAAR0F"/>
    <s v="2024-03-16 09:34:06"/>
    <m/>
    <s v="109627"/>
    <x v="0"/>
    <x v="7"/>
    <x v="4"/>
    <x v="3"/>
    <n v="0"/>
    <x v="7"/>
    <x v="1"/>
  </r>
  <r>
    <d v="2024-03-12T00:00:00"/>
    <d v="2024-03-12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LAMAMI1M"/>
    <s v="2024-03-16 09:35:59"/>
    <m/>
    <s v="109630"/>
    <x v="6"/>
    <x v="9"/>
    <x v="4"/>
    <x v="3"/>
    <n v="0"/>
    <x v="7"/>
    <x v="1"/>
  </r>
  <r>
    <d v="2024-03-12T00:00:00"/>
    <d v="2024-03-12T00:00:00"/>
    <x v="1"/>
    <x v="11"/>
    <d v="2024-03-10T00:00:00"/>
    <x v="1"/>
    <x v="1"/>
    <x v="0"/>
    <s v="79371618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08VILERO1M"/>
    <s v="2024-03-16 09:38:12"/>
    <m/>
    <s v="109633"/>
    <x v="5"/>
    <x v="8"/>
    <x v="4"/>
    <x v="3"/>
    <n v="0"/>
    <x v="7"/>
    <x v="1"/>
  </r>
  <r>
    <d v="2024-03-13T00:00:00"/>
    <d v="2024-03-13T00:00:00"/>
    <x v="1"/>
    <x v="11"/>
    <d v="2024-03-06T00:00:00"/>
    <x v="1"/>
    <x v="1"/>
    <x v="0"/>
    <s v="62854255"/>
    <x v="0"/>
    <n v="1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1"/>
    <s v="202410200105C301A97.012NIGUDI0F"/>
    <s v="2024-03-16 09:41:32"/>
    <m/>
    <s v="109636"/>
    <x v="6"/>
    <x v="9"/>
    <x v="4"/>
    <x v="4"/>
    <n v="0"/>
    <x v="7"/>
    <x v="3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2:42"/>
    <m/>
    <s v="109638"/>
    <x v="0"/>
    <x v="7"/>
    <x v="4"/>
    <x v="4"/>
    <n v="0"/>
    <x v="7"/>
    <x v="2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5:02"/>
    <m/>
    <s v="109641"/>
    <x v="0"/>
    <x v="7"/>
    <x v="4"/>
    <x v="4"/>
    <n v="0"/>
    <x v="7"/>
    <x v="2"/>
  </r>
  <r>
    <d v="2024-03-13T00:00:00"/>
    <d v="2024-03-13T00:00:00"/>
    <x v="1"/>
    <x v="11"/>
    <d v="2024-03-10T00:00:00"/>
    <x v="0"/>
    <x v="1"/>
    <x v="0"/>
    <s v="45658800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09:52:14"/>
    <m/>
    <s v="109647"/>
    <x v="2"/>
    <x v="2"/>
    <x v="4"/>
    <x v="4"/>
    <n v="0"/>
    <x v="7"/>
    <x v="2"/>
  </r>
  <r>
    <d v="2024-03-13T00:00:00"/>
    <d v="2024-03-13T00:00:00"/>
    <x v="1"/>
    <x v="11"/>
    <d v="2024-02-26T00:00:00"/>
    <x v="1"/>
    <x v="1"/>
    <x v="0"/>
    <s v="75713641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8RUBEAN1F"/>
    <s v="2024-03-16 09:54:12"/>
    <m/>
    <s v="109649"/>
    <x v="3"/>
    <x v="3"/>
    <x v="4"/>
    <x v="4"/>
    <n v="0"/>
    <x v="7"/>
    <x v="35"/>
  </r>
  <r>
    <d v="2024-03-13T00:00:00"/>
    <d v="2024-03-13T00:00:00"/>
    <x v="1"/>
    <x v="11"/>
    <d v="2024-03-11T00:00:00"/>
    <x v="0"/>
    <x v="1"/>
    <x v="0"/>
    <s v="6286742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ÌTALIZACION"/>
    <x v="1"/>
    <s v="E.S I-2 MONTE SULLON"/>
    <s v=""/>
    <x v="0"/>
    <s v="202411200105A304A97.013YAQUIS1M"/>
    <s v="2024-03-16 09:56:14"/>
    <s v="2024-03-16 12:53:48"/>
    <s v="109651"/>
    <x v="6"/>
    <x v="9"/>
    <x v="4"/>
    <x v="4"/>
    <n v="0"/>
    <x v="7"/>
    <x v="1"/>
  </r>
  <r>
    <d v="2024-03-13T00:00:00"/>
    <d v="2024-03-13T00:00:00"/>
    <x v="1"/>
    <x v="11"/>
    <d v="2024-03-10T00:00:00"/>
    <x v="0"/>
    <x v="1"/>
    <x v="0"/>
    <s v="73343079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3SIESAN1M"/>
    <s v="2024-03-16 09:59:47"/>
    <m/>
    <s v="109655"/>
    <x v="1"/>
    <x v="1"/>
    <x v="4"/>
    <x v="4"/>
    <n v="0"/>
    <x v="7"/>
    <x v="2"/>
  </r>
  <r>
    <d v="2024-03-13T00:00:00"/>
    <d v="2024-03-13T00:00:00"/>
    <x v="1"/>
    <x v="11"/>
    <d v="2024-03-11T00:00:00"/>
    <x v="0"/>
    <x v="1"/>
    <x v="0"/>
    <s v="48890463"/>
    <x v="0"/>
    <n v="3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0MALOCA1M"/>
    <s v="2024-03-16 10:01:22"/>
    <m/>
    <s v="109659"/>
    <x v="2"/>
    <x v="4"/>
    <x v="4"/>
    <x v="4"/>
    <n v="0"/>
    <x v="7"/>
    <x v="1"/>
  </r>
  <r>
    <d v="2024-03-13T00:00:00"/>
    <d v="2024-03-13T00:00:00"/>
    <x v="1"/>
    <x v="11"/>
    <d v="2024-03-10T00:00:00"/>
    <x v="0"/>
    <x v="1"/>
    <x v="0"/>
    <s v="47160058"/>
    <x v="0"/>
    <n v="3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LEPOCA0M"/>
    <s v="2024-03-16 10:03:52"/>
    <m/>
    <s v="109662"/>
    <x v="2"/>
    <x v="4"/>
    <x v="4"/>
    <x v="4"/>
    <n v="0"/>
    <x v="7"/>
    <x v="2"/>
  </r>
  <r>
    <d v="2024-03-13T00:00:00"/>
    <d v="2024-03-13T00:00:00"/>
    <x v="1"/>
    <x v="11"/>
    <d v="2024-03-11T00:00:00"/>
    <x v="1"/>
    <x v="1"/>
    <x v="0"/>
    <s v="76411648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2GOROKA0F"/>
    <s v="2024-03-16 10:05:56"/>
    <m/>
    <s v="109665"/>
    <x v="1"/>
    <x v="1"/>
    <x v="4"/>
    <x v="4"/>
    <n v="0"/>
    <x v="7"/>
    <x v="1"/>
  </r>
  <r>
    <d v="2024-03-13T00:00:00"/>
    <d v="2024-03-13T00:00:00"/>
    <x v="1"/>
    <x v="11"/>
    <d v="2024-03-10T00:00:00"/>
    <x v="1"/>
    <x v="1"/>
    <x v="0"/>
    <s v="4326121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38ZACOHU1M"/>
    <s v="2024-03-16 10:06:45"/>
    <m/>
    <s v="109666"/>
    <x v="2"/>
    <x v="2"/>
    <x v="4"/>
    <x v="4"/>
    <n v="0"/>
    <x v="7"/>
    <x v="2"/>
  </r>
  <r>
    <d v="2024-03-13T00:00:00"/>
    <d v="2024-03-13T00:00:00"/>
    <x v="1"/>
    <x v="11"/>
    <d v="2024-03-12T00:00:00"/>
    <x v="1"/>
    <x v="1"/>
    <x v="0"/>
    <s v="6249689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SEBEJE1M"/>
    <s v="2024-03-16 10:09:12"/>
    <s v="2024-03-16 11:50:19"/>
    <s v="109668"/>
    <x v="6"/>
    <x v="9"/>
    <x v="4"/>
    <x v="4"/>
    <n v="1"/>
    <x v="1"/>
    <x v="7"/>
  </r>
  <r>
    <d v="2024-03-16T00:00:00"/>
    <d v="2024-03-13T00:00:00"/>
    <x v="1"/>
    <x v="11"/>
    <d v="2024-03-11T00:00:00"/>
    <x v="0"/>
    <x v="1"/>
    <x v="0"/>
    <s v="45152061"/>
    <x v="0"/>
    <n v="36"/>
    <x v="0"/>
    <x v="0"/>
    <s v="0"/>
    <x v="1"/>
    <x v="4"/>
    <x v="1"/>
    <x v="0"/>
    <x v="2"/>
    <x v="2"/>
    <x v="0"/>
    <x v="0"/>
    <x v="2"/>
    <x v="0"/>
    <x v="3"/>
    <x v="22"/>
    <s v=""/>
    <m/>
    <x v="0"/>
    <x v="0"/>
    <m/>
    <x v="423"/>
    <x v="0"/>
    <x v="1"/>
    <x v="4"/>
    <x v="0"/>
    <x v="0"/>
    <x v="0"/>
    <x v="0"/>
    <x v="0"/>
    <x v="0"/>
    <x v="0"/>
    <x v="0"/>
    <x v="0"/>
    <x v="2"/>
    <s v="URPA"/>
    <x v="0"/>
    <s v="HOSP. APOYO II SULLANA"/>
    <s v=""/>
    <x v="0"/>
    <s v="202411200601A101A97.136COCRAL1F"/>
    <s v="2024-03-16 10:44:37"/>
    <s v="2024-03-25 08:48:39"/>
    <s v="109677"/>
    <x v="2"/>
    <x v="2"/>
    <x v="4"/>
    <x v="4"/>
    <n v="11"/>
    <x v="6"/>
    <x v="1"/>
  </r>
  <r>
    <d v="2024-03-14T00:00:00"/>
    <d v="2024-03-14T00:00:00"/>
    <x v="1"/>
    <x v="11"/>
    <d v="2024-03-10T00:00:00"/>
    <x v="1"/>
    <x v="1"/>
    <x v="0"/>
    <s v="4759476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041SOMOIS1F"/>
    <s v="2024-03-16 11:44:18"/>
    <s v="2024-03-16 12:54:29"/>
    <s v="109680"/>
    <x v="0"/>
    <x v="0"/>
    <x v="4"/>
    <x v="5"/>
    <n v="0"/>
    <x v="7"/>
    <x v="0"/>
  </r>
  <r>
    <d v="2024-03-14T00:00:00"/>
    <d v="2024-03-14T00:00:00"/>
    <x v="1"/>
    <x v="11"/>
    <d v="2024-03-10T00:00:00"/>
    <x v="10"/>
    <x v="1"/>
    <x v="0"/>
    <s v="75300249"/>
    <x v="0"/>
    <n v="13"/>
    <x v="0"/>
    <x v="0"/>
    <s v="0"/>
    <x v="0"/>
    <x v="27"/>
    <x v="1"/>
    <x v="0"/>
    <x v="1"/>
    <x v="14"/>
    <x v="1"/>
    <x v="1"/>
    <x v="10"/>
    <x v="0"/>
    <x v="1"/>
    <x v="24"/>
    <s v=""/>
    <m/>
    <x v="0"/>
    <x v="0"/>
    <m/>
    <x v="41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GICADA10F"/>
    <s v="2024-03-16 11:49:08"/>
    <m/>
    <s v="109682"/>
    <x v="6"/>
    <x v="9"/>
    <x v="4"/>
    <x v="5"/>
    <n v="0"/>
    <x v="7"/>
    <x v="0"/>
  </r>
  <r>
    <d v="2024-03-14T00:00:00"/>
    <d v="2024-03-14T00:00:00"/>
    <x v="1"/>
    <x v="11"/>
    <d v="2024-03-10T00:00:00"/>
    <x v="0"/>
    <x v="1"/>
    <x v="0"/>
    <s v="91319108"/>
    <x v="0"/>
    <n v="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04PACHMI0M"/>
    <s v="2024-03-16 11:51:10"/>
    <m/>
    <s v="109688"/>
    <x v="7"/>
    <x v="10"/>
    <x v="4"/>
    <x v="5"/>
    <n v="0"/>
    <x v="7"/>
    <x v="0"/>
  </r>
  <r>
    <d v="2024-03-14T00:00:00"/>
    <d v="2024-03-14T00:00:00"/>
    <x v="1"/>
    <x v="11"/>
    <d v="2024-03-10T00:00:00"/>
    <x v="0"/>
    <x v="1"/>
    <x v="0"/>
    <s v="46225542"/>
    <x v="0"/>
    <n v="3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5GIVIPA1F"/>
    <s v="2024-03-16 11:59:26"/>
    <m/>
    <s v="109690"/>
    <x v="2"/>
    <x v="2"/>
    <x v="4"/>
    <x v="5"/>
    <n v="0"/>
    <x v="7"/>
    <x v="0"/>
  </r>
  <r>
    <d v="2024-03-14T00:00:00"/>
    <d v="2024-03-14T00:00:00"/>
    <x v="1"/>
    <x v="11"/>
    <d v="2024-03-10T00:00:00"/>
    <x v="1"/>
    <x v="1"/>
    <x v="0"/>
    <s v="71595739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5CAANAN1M"/>
    <s v="2024-03-16 12:00:13"/>
    <m/>
    <s v="109693"/>
    <x v="1"/>
    <x v="6"/>
    <x v="4"/>
    <x v="5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50ZAPANO1F"/>
    <s v="2024-03-16 12:03:42"/>
    <m/>
    <s v="109695"/>
    <x v="4"/>
    <x v="5"/>
    <x v="4"/>
    <x v="5"/>
    <n v="0"/>
    <x v="7"/>
    <x v="0"/>
  </r>
  <r>
    <d v="2024-03-15T00:00:00"/>
    <d v="2024-03-15T00:00:00"/>
    <x v="1"/>
    <x v="11"/>
    <d v="2024-03-10T00:00:00"/>
    <x v="1"/>
    <x v="1"/>
    <x v="0"/>
    <s v="7063650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7IMSAAR1F"/>
    <s v="2024-03-16 12:04:32"/>
    <m/>
    <s v="109697"/>
    <x v="3"/>
    <x v="3"/>
    <x v="4"/>
    <x v="0"/>
    <n v="0"/>
    <x v="7"/>
    <x v="4"/>
  </r>
  <r>
    <d v="2024-03-15T00:00:00"/>
    <d v="2024-03-15T00:00:00"/>
    <x v="1"/>
    <x v="11"/>
    <d v="2024-03-09T00:00:00"/>
    <x v="1"/>
    <x v="1"/>
    <x v="0"/>
    <s v="73733101"/>
    <x v="0"/>
    <n v="14"/>
    <x v="0"/>
    <x v="0"/>
    <s v="0"/>
    <x v="0"/>
    <x v="27"/>
    <x v="1"/>
    <x v="0"/>
    <x v="1"/>
    <x v="14"/>
    <x v="1"/>
    <x v="1"/>
    <x v="10"/>
    <x v="0"/>
    <x v="1"/>
    <x v="6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0200101C101A97.014CANADA1F"/>
    <s v="2024-03-16 12:06:23"/>
    <m/>
    <s v="109700"/>
    <x v="6"/>
    <x v="9"/>
    <x v="4"/>
    <x v="0"/>
    <n v="0"/>
    <x v="7"/>
    <x v="5"/>
  </r>
  <r>
    <d v="2024-03-15T00:00:00"/>
    <d v="2024-03-15T00:00:00"/>
    <x v="1"/>
    <x v="11"/>
    <d v="2024-03-13T00:00:00"/>
    <x v="0"/>
    <x v="1"/>
    <x v="0"/>
    <s v="81061434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SEMAYO1M"/>
    <s v="2024-03-16 12:07:14"/>
    <m/>
    <s v="109701"/>
    <x v="6"/>
    <x v="9"/>
    <x v="4"/>
    <x v="0"/>
    <n v="0"/>
    <x v="7"/>
    <x v="1"/>
  </r>
  <r>
    <d v="2024-03-15T00:00:00"/>
    <d v="2024-03-15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IPYPAL1F"/>
    <s v="2024-03-16 12:10:37"/>
    <m/>
    <s v="109704"/>
    <x v="6"/>
    <x v="9"/>
    <x v="4"/>
    <x v="0"/>
    <n v="0"/>
    <x v="7"/>
    <x v="2"/>
  </r>
  <r>
    <d v="2024-03-15T00:00:00"/>
    <d v="2024-03-14T00:00:00"/>
    <x v="1"/>
    <x v="11"/>
    <d v="2024-03-10T00:00:00"/>
    <x v="0"/>
    <x v="1"/>
    <x v="0"/>
    <s v="47714083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QUAREM0F"/>
    <s v="2024-03-16 12:12:16"/>
    <m/>
    <s v="109707"/>
    <x v="2"/>
    <x v="4"/>
    <x v="4"/>
    <x v="5"/>
    <n v="1"/>
    <x v="1"/>
    <x v="0"/>
  </r>
  <r>
    <d v="2024-03-15T00:00:00"/>
    <d v="2024-03-15T00:00:00"/>
    <x v="1"/>
    <x v="11"/>
    <d v="2024-02-25T00:00:00"/>
    <x v="1"/>
    <x v="1"/>
    <x v="0"/>
    <s v="7171229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0PUCAYA1F"/>
    <s v="2024-03-16 12:16:23"/>
    <m/>
    <s v="109709"/>
    <x v="2"/>
    <x v="4"/>
    <x v="4"/>
    <x v="0"/>
    <n v="0"/>
    <x v="7"/>
    <x v="57"/>
  </r>
  <r>
    <d v="2024-03-16T00:00:00"/>
    <d v="2024-03-15T00:00:00"/>
    <x v="1"/>
    <x v="11"/>
    <d v="2024-03-10T00:00:00"/>
    <x v="0"/>
    <x v="1"/>
    <x v="0"/>
    <s v="45658800"/>
    <x v="0"/>
    <n v="37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12:19:11"/>
    <s v="2024-03-21 12:16:48"/>
    <s v="109712"/>
    <x v="2"/>
    <x v="2"/>
    <x v="4"/>
    <x v="0"/>
    <n v="0"/>
    <x v="7"/>
    <x v="4"/>
  </r>
  <r>
    <d v="2024-03-07T00:00:00"/>
    <d v="2024-03-07T00:00:00"/>
    <x v="1"/>
    <x v="10"/>
    <d v="2024-03-04T00:00:00"/>
    <x v="1"/>
    <x v="1"/>
    <x v="0"/>
    <s v="81231757"/>
    <x v="0"/>
    <n v="10"/>
    <x v="0"/>
    <x v="0"/>
    <s v="0"/>
    <x v="0"/>
    <x v="27"/>
    <x v="1"/>
    <x v="0"/>
    <x v="1"/>
    <x v="14"/>
    <x v="1"/>
    <x v="1"/>
    <x v="10"/>
    <x v="0"/>
    <x v="1"/>
    <x v="20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3 LA ARENA"/>
    <s v=""/>
    <x v="0"/>
    <s v="202410200109A201A97.010SISIKI1F"/>
    <s v="2024-03-16 12:32:32"/>
    <m/>
    <s v="109717"/>
    <x v="6"/>
    <x v="9"/>
    <x v="4"/>
    <x v="5"/>
    <n v="1"/>
    <x v="1"/>
    <x v="2"/>
  </r>
  <r>
    <d v="2024-03-11T00:00:00"/>
    <d v="2024-03-11T00:00:00"/>
    <x v="1"/>
    <x v="11"/>
    <d v="2024-03-05T00:00:00"/>
    <x v="0"/>
    <x v="1"/>
    <x v="0"/>
    <s v="74769575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23COSOJU10F"/>
    <s v="2024-03-16 12:37:53"/>
    <m/>
    <s v="109720"/>
    <x v="1"/>
    <x v="1"/>
    <x v="4"/>
    <x v="1"/>
    <n v="0"/>
    <x v="7"/>
    <x v="5"/>
  </r>
  <r>
    <d v="2024-03-14T00:00:00"/>
    <d v="2024-03-14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11LAMAMI1M"/>
    <s v="2024-03-16 12:57:02"/>
    <s v="2024-03-22 19:20:45"/>
    <s v="109728"/>
    <x v="6"/>
    <x v="9"/>
    <x v="4"/>
    <x v="5"/>
    <n v="1"/>
    <x v="1"/>
    <x v="0"/>
  </r>
  <r>
    <d v="2024-03-16T00:00:00"/>
    <d v="2024-03-15T00:00:00"/>
    <x v="1"/>
    <x v="11"/>
    <d v="2024-03-13T00:00:00"/>
    <x v="1"/>
    <x v="1"/>
    <x v="0"/>
    <s v="80665249"/>
    <x v="0"/>
    <n v="49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31"/>
    <x v="0"/>
    <m/>
    <x v="9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1200114A201A97.049OJGARO1F"/>
    <s v="2024-03-18 08:38:49"/>
    <s v="2024-03-20 16:12:07"/>
    <s v="109974"/>
    <x v="0"/>
    <x v="7"/>
    <x v="4"/>
    <x v="0"/>
    <m/>
    <x v="5"/>
    <x v="1"/>
  </r>
  <r>
    <d v="2024-03-18T00:00:00"/>
    <d v="2024-03-17T00:00:00"/>
    <x v="1"/>
    <x v="5"/>
    <d v="2024-03-13T00:00:00"/>
    <x v="0"/>
    <x v="1"/>
    <x v="0"/>
    <s v="8041436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48ZEGADE1F"/>
    <s v="2024-03-18 08:59:06"/>
    <s v="2024-03-20 15:36:42"/>
    <s v="109986"/>
    <x v="0"/>
    <x v="7"/>
    <x v="4"/>
    <x v="2"/>
    <n v="2"/>
    <x v="2"/>
    <x v="0"/>
  </r>
  <r>
    <d v="2024-03-18T00:00:00"/>
    <d v="2024-03-18T00:00:00"/>
    <x v="1"/>
    <x v="5"/>
    <d v="2024-03-15T00:00:00"/>
    <x v="1"/>
    <x v="1"/>
    <x v="0"/>
    <s v="41840634"/>
    <x v="0"/>
    <n v="40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419"/>
    <x v="0"/>
    <x v="0"/>
    <x v="0"/>
    <x v="0"/>
    <x v="0"/>
    <x v="7"/>
    <x v="0"/>
    <x v="1"/>
    <x v="0"/>
    <x v="0"/>
    <x v="0"/>
    <x v="1"/>
    <x v="2"/>
    <s v="HOSPI"/>
    <x v="0"/>
    <s v="C.S. TAMBOGRANDE"/>
    <s v=""/>
    <x v="0"/>
    <s v="202411200114A201A97.040MOVIMA1F"/>
    <s v="2024-03-18 10:48:59"/>
    <s v="2024-03-21 12:16:12"/>
    <s v="110081"/>
    <x v="0"/>
    <x v="0"/>
    <x v="4"/>
    <x v="1"/>
    <n v="2"/>
    <x v="2"/>
    <x v="2"/>
  </r>
  <r>
    <d v="2024-03-14T00:00:00"/>
    <d v="2024-03-13T00:00:00"/>
    <x v="1"/>
    <x v="11"/>
    <d v="2024-03-09T00:00:00"/>
    <x v="1"/>
    <x v="1"/>
    <x v="0"/>
    <s v="78176472"/>
    <x v="0"/>
    <n v="10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1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10RACHDA1M"/>
    <s v="2024-03-18 13:40:38"/>
    <m/>
    <s v="110235"/>
    <x v="6"/>
    <x v="9"/>
    <x v="4"/>
    <x v="4"/>
    <n v="1"/>
    <x v="1"/>
    <x v="0"/>
  </r>
  <r>
    <d v="2024-03-14T00:00:00"/>
    <d v="2024-03-13T00:00:00"/>
    <x v="1"/>
    <x v="11"/>
    <d v="2024-03-05T00:00:00"/>
    <x v="1"/>
    <x v="1"/>
    <x v="0"/>
    <s v="80544592"/>
    <x v="0"/>
    <n v="8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80YOGOIS1F"/>
    <s v="2024-03-18 13:50:43"/>
    <m/>
    <s v="110242"/>
    <x v="9"/>
    <x v="13"/>
    <x v="4"/>
    <x v="4"/>
    <n v="2"/>
    <x v="2"/>
    <x v="8"/>
  </r>
  <r>
    <d v="2024-03-14T00:00:00"/>
    <d v="2024-03-13T00:00:00"/>
    <x v="1"/>
    <x v="11"/>
    <d v="2024-03-09T00:00:00"/>
    <x v="1"/>
    <x v="1"/>
    <x v="0"/>
    <s v="74411286"/>
    <x v="0"/>
    <n v="22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2SISICA1F"/>
    <s v="2024-03-18 13:52:43"/>
    <m/>
    <s v="110251"/>
    <x v="1"/>
    <x v="1"/>
    <x v="4"/>
    <x v="4"/>
    <n v="3"/>
    <x v="4"/>
    <x v="0"/>
  </r>
  <r>
    <d v="2024-03-11T00:00:00"/>
    <d v="2024-03-10T00:00:00"/>
    <x v="1"/>
    <x v="11"/>
    <d v="2024-03-10T00:00:00"/>
    <x v="1"/>
    <x v="1"/>
    <x v="0"/>
    <s v="43659764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37SAIMRO1F"/>
    <s v="2024-03-18 13:55:15"/>
    <m/>
    <s v="110254"/>
    <x v="2"/>
    <x v="2"/>
    <x v="4"/>
    <x v="2"/>
    <n v="5"/>
    <x v="3"/>
    <x v="9"/>
  </r>
  <r>
    <d v="2024-03-15T00:00:00"/>
    <d v="2024-03-14T00:00:00"/>
    <x v="1"/>
    <x v="11"/>
    <d v="2024-03-11T00:00:00"/>
    <x v="7"/>
    <x v="1"/>
    <x v="0"/>
    <s v="7358584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0ALLACA1F"/>
    <s v="2024-03-18 14:01:01"/>
    <m/>
    <s v="110258"/>
    <x v="2"/>
    <x v="4"/>
    <x v="4"/>
    <x v="5"/>
    <n v="1"/>
    <x v="1"/>
    <x v="2"/>
  </r>
  <r>
    <d v="2024-03-19T00:00:00"/>
    <d v="2024-03-18T00:00:00"/>
    <x v="1"/>
    <x v="5"/>
    <d v="2024-03-16T00:00:00"/>
    <x v="0"/>
    <x v="1"/>
    <x v="0"/>
    <s v="61867088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1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114SARULO1F"/>
    <s v="2024-03-19 11:50:16"/>
    <s v="2024-03-21 12:16:52"/>
    <s v="110646"/>
    <x v="6"/>
    <x v="9"/>
    <x v="4"/>
    <x v="1"/>
    <n v="2"/>
    <x v="2"/>
    <x v="1"/>
  </r>
  <r>
    <d v="2024-03-19T00:00:00"/>
    <d v="2024-03-18T00:00:00"/>
    <x v="1"/>
    <x v="5"/>
    <d v="2024-03-14T00:00:00"/>
    <x v="0"/>
    <x v="1"/>
    <x v="0"/>
    <s v="76468226"/>
    <x v="0"/>
    <n v="22"/>
    <x v="0"/>
    <x v="0"/>
    <s v="0"/>
    <x v="3"/>
    <x v="2"/>
    <x v="1"/>
    <x v="0"/>
    <x v="1"/>
    <x v="1"/>
    <x v="0"/>
    <x v="1"/>
    <x v="1"/>
    <x v="0"/>
    <x v="1"/>
    <x v="1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22JUSEJE1F"/>
    <s v="2024-03-19 11:52:55"/>
    <s v="2024-03-20 15:32:58"/>
    <s v="110649"/>
    <x v="1"/>
    <x v="1"/>
    <x v="4"/>
    <x v="1"/>
    <n v="1"/>
    <x v="1"/>
    <x v="0"/>
  </r>
  <r>
    <d v="2024-03-19T00:00:00"/>
    <d v="2024-03-18T00:00:00"/>
    <x v="1"/>
    <x v="5"/>
    <d v="2024-03-15T00:00:00"/>
    <x v="1"/>
    <x v="1"/>
    <x v="0"/>
    <s v="6263233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1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13ATALVA1F"/>
    <s v="2024-03-19 11:55:13"/>
    <s v="2024-03-21 12:16:34"/>
    <s v="110650"/>
    <x v="6"/>
    <x v="9"/>
    <x v="4"/>
    <x v="1"/>
    <n v="2"/>
    <x v="2"/>
    <x v="2"/>
  </r>
  <r>
    <d v="2024-03-18T00:00:00"/>
    <d v="2024-03-16T00:00:00"/>
    <x v="1"/>
    <x v="11"/>
    <d v="2024-03-07T00:00:00"/>
    <x v="1"/>
    <x v="1"/>
    <x v="0"/>
    <s v="02831517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51TRPASO0F"/>
    <s v="2024-03-19 12:01:16"/>
    <s v="2024-03-21 12:25:19"/>
    <s v="110657"/>
    <x v="4"/>
    <x v="5"/>
    <x v="4"/>
    <x v="6"/>
    <n v="2"/>
    <x v="2"/>
    <x v="12"/>
  </r>
  <r>
    <d v="2024-03-18T00:00:00"/>
    <d v="2024-03-16T00:00:00"/>
    <x v="1"/>
    <x v="11"/>
    <d v="2024-03-11T00:00:00"/>
    <x v="1"/>
    <x v="1"/>
    <x v="0"/>
    <s v="72727664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9GATRFR1F"/>
    <s v="2024-03-19 12:07:45"/>
    <m/>
    <s v="110662"/>
    <x v="3"/>
    <x v="3"/>
    <x v="4"/>
    <x v="6"/>
    <n v="2"/>
    <x v="2"/>
    <x v="4"/>
  </r>
  <r>
    <d v="2024-03-16T00:00:00"/>
    <d v="2024-03-15T00:00:00"/>
    <x v="1"/>
    <x v="11"/>
    <d v="2024-03-13T00:00:00"/>
    <x v="1"/>
    <x v="1"/>
    <x v="0"/>
    <s v="42853589"/>
    <x v="0"/>
    <n v="7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74TIYARI1M"/>
    <s v="2024-03-19 12:11:02"/>
    <m/>
    <s v="110666"/>
    <x v="9"/>
    <x v="15"/>
    <x v="4"/>
    <x v="0"/>
    <n v="3"/>
    <x v="4"/>
    <x v="1"/>
  </r>
  <r>
    <d v="2024-03-15T00:00:00"/>
    <d v="2024-03-14T00:00:00"/>
    <x v="1"/>
    <x v="11"/>
    <d v="2024-03-07T00:00:00"/>
    <x v="0"/>
    <x v="1"/>
    <x v="0"/>
    <s v="8179551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HOSPI"/>
    <x v="0"/>
    <s v="P.S. SINCHI ROCA"/>
    <s v=""/>
    <x v="0"/>
    <s v="202410200114A309A97.007IMRAHA1F"/>
    <s v="2024-03-19 12:13:55"/>
    <m/>
    <s v="110668"/>
    <x v="5"/>
    <x v="8"/>
    <x v="4"/>
    <x v="5"/>
    <n v="2"/>
    <x v="2"/>
    <x v="3"/>
  </r>
  <r>
    <d v="2024-03-12T00:00:00"/>
    <d v="2024-03-11T00:00:00"/>
    <x v="1"/>
    <x v="11"/>
    <d v="2024-03-05T00:00:00"/>
    <x v="1"/>
    <x v="1"/>
    <x v="0"/>
    <s v="90846363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P.S. SAN MARTIN CP3"/>
    <s v=""/>
    <x v="0"/>
    <s v="202410200114A318A97.005VIQUDA1F"/>
    <s v="2024-03-19 12:15:58"/>
    <m/>
    <s v="110671"/>
    <x v="5"/>
    <x v="8"/>
    <x v="4"/>
    <x v="1"/>
    <n v="2"/>
    <x v="2"/>
    <x v="5"/>
  </r>
  <r>
    <d v="2024-03-20T00:00:00"/>
    <d v="2024-03-19T00:00:00"/>
    <x v="1"/>
    <x v="5"/>
    <d v="2024-03-16T00:00:00"/>
    <x v="1"/>
    <x v="1"/>
    <x v="0"/>
    <s v="74192228"/>
    <x v="0"/>
    <n v="13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3JUZARO1M"/>
    <s v="2024-03-20 09:21:12"/>
    <s v="2024-03-25 16:21:02"/>
    <s v="110967"/>
    <x v="6"/>
    <x v="9"/>
    <x v="4"/>
    <x v="3"/>
    <m/>
    <x v="5"/>
    <x v="2"/>
  </r>
  <r>
    <d v="2024-03-15T00:00:00"/>
    <d v="2024-03-14T00:00:00"/>
    <x v="1"/>
    <x v="11"/>
    <d v="2024-03-10T00:00:00"/>
    <x v="1"/>
    <x v="1"/>
    <x v="0"/>
    <s v="80227047"/>
    <x v="0"/>
    <n v="4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9SISINA1F"/>
    <s v="2024-03-20 11:12:42"/>
    <m/>
    <s v="111071"/>
    <x v="0"/>
    <x v="7"/>
    <x v="4"/>
    <x v="5"/>
    <n v="2"/>
    <x v="2"/>
    <x v="0"/>
  </r>
  <r>
    <d v="2024-03-16T00:00:00"/>
    <d v="2024-03-15T00:00:00"/>
    <x v="1"/>
    <x v="11"/>
    <d v="2024-03-13T00:00:00"/>
    <x v="0"/>
    <x v="1"/>
    <x v="0"/>
    <s v="7644534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1GONESH1F"/>
    <s v="2024-03-20 11:18:04"/>
    <m/>
    <s v="111073"/>
    <x v="1"/>
    <x v="1"/>
    <x v="4"/>
    <x v="0"/>
    <n v="1"/>
    <x v="1"/>
    <x v="1"/>
  </r>
  <r>
    <d v="2024-03-16T00:00:00"/>
    <d v="2024-03-15T00:00:00"/>
    <x v="1"/>
    <x v="11"/>
    <d v="2024-03-11T00:00:00"/>
    <x v="1"/>
    <x v="1"/>
    <x v="0"/>
    <s v="7528697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9PAJUAN1F"/>
    <s v="2024-03-20 11:24:51"/>
    <m/>
    <s v="111081"/>
    <x v="3"/>
    <x v="3"/>
    <x v="4"/>
    <x v="0"/>
    <n v="1"/>
    <x v="1"/>
    <x v="0"/>
  </r>
  <r>
    <d v="2024-03-16T00:00:00"/>
    <d v="2024-03-15T00:00:00"/>
    <x v="1"/>
    <x v="11"/>
    <d v="2024-03-12T00:00:00"/>
    <x v="0"/>
    <x v="1"/>
    <x v="0"/>
    <s v="72693998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120COCADI1M"/>
    <s v="2024-03-20 11:31:34"/>
    <m/>
    <s v="111088"/>
    <x v="1"/>
    <x v="1"/>
    <x v="4"/>
    <x v="0"/>
    <n v="0"/>
    <x v="7"/>
    <x v="2"/>
  </r>
  <r>
    <d v="2024-03-18T00:00:00"/>
    <d v="2024-03-17T00:00:00"/>
    <x v="1"/>
    <x v="5"/>
    <d v="2024-03-14T00:00:00"/>
    <x v="0"/>
    <x v="1"/>
    <x v="0"/>
    <s v="42830209"/>
    <x v="0"/>
    <n v="3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19"/>
    <x v="0"/>
    <x v="0"/>
    <x v="0"/>
    <x v="0"/>
    <x v="0"/>
    <x v="7"/>
    <x v="0"/>
    <x v="1"/>
    <x v="0"/>
    <x v="0"/>
    <x v="0"/>
    <x v="1"/>
    <x v="2"/>
    <s v="INTERNAMIENTO"/>
    <x v="1"/>
    <s v="E.S I-4 LA UNION"/>
    <s v=""/>
    <x v="0"/>
    <s v="202411200110A201A97.139CHBEMA1F"/>
    <s v="2024-03-20 11:33:52"/>
    <m/>
    <s v="111090"/>
    <x v="2"/>
    <x v="2"/>
    <x v="4"/>
    <x v="2"/>
    <n v="3"/>
    <x v="4"/>
    <x v="2"/>
  </r>
  <r>
    <d v="2024-03-21T00:00:00"/>
    <d v="2024-03-20T00:00:00"/>
    <x v="1"/>
    <x v="5"/>
    <d v="2024-03-18T00:00:00"/>
    <x v="0"/>
    <x v="1"/>
    <x v="0"/>
    <s v="819400"/>
    <x v="2"/>
    <n v="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9"/>
    <x v="0"/>
    <x v="5"/>
    <x v="0"/>
    <x v="0"/>
    <x v="0"/>
    <x v="0"/>
    <x v="0"/>
    <x v="0"/>
    <x v="0"/>
    <x v="0"/>
    <x v="0"/>
    <x v="0"/>
    <x v="2"/>
    <s v="INTERMEDIOS II"/>
    <x v="0"/>
    <s v="HOSP. APOYO II SULLANA"/>
    <s v=""/>
    <x v="0"/>
    <s v="202412200601A101A97.16NUCRMA10F"/>
    <s v="2024-03-21 08:47:59"/>
    <s v="2024-03-22 07:37:35"/>
    <s v="111334"/>
    <x v="8"/>
    <x v="10"/>
    <x v="4"/>
    <x v="4"/>
    <m/>
    <x v="5"/>
    <x v="1"/>
  </r>
  <r>
    <d v="2024-03-21T00:00:00"/>
    <d v="2024-03-20T00:00:00"/>
    <x v="1"/>
    <x v="5"/>
    <d v="2024-03-20T00:00:00"/>
    <x v="0"/>
    <x v="1"/>
    <x v="0"/>
    <s v="61577201"/>
    <x v="0"/>
    <n v="1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2200114A201A97.112ESDOCA1M"/>
    <s v="2024-03-21 11:01:09"/>
    <s v="2024-03-25 16:19:10"/>
    <s v="111447"/>
    <x v="6"/>
    <x v="9"/>
    <x v="4"/>
    <x v="4"/>
    <m/>
    <x v="5"/>
    <x v="9"/>
  </r>
  <r>
    <d v="2024-03-15T00:00:00"/>
    <d v="2024-03-15T00:00:00"/>
    <x v="1"/>
    <x v="11"/>
    <d v="2024-03-03T00:00:00"/>
    <x v="0"/>
    <x v="1"/>
    <x v="0"/>
    <s v="75126679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1MAPUSK1F"/>
    <s v="2024-03-21 12:16:11"/>
    <m/>
    <s v="111483"/>
    <x v="1"/>
    <x v="1"/>
    <x v="4"/>
    <x v="0"/>
    <n v="1"/>
    <x v="1"/>
    <x v="23"/>
  </r>
  <r>
    <d v="2024-03-16T00:00:00"/>
    <d v="2024-03-16T00:00:00"/>
    <x v="1"/>
    <x v="11"/>
    <d v="2024-03-13T00:00:00"/>
    <x v="1"/>
    <x v="1"/>
    <x v="0"/>
    <s v="02814044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57PARAMA1F"/>
    <s v="2024-03-21 12:19:01"/>
    <m/>
    <s v="111484"/>
    <x v="4"/>
    <x v="12"/>
    <x v="4"/>
    <x v="6"/>
    <n v="0"/>
    <x v="7"/>
    <x v="2"/>
  </r>
  <r>
    <d v="2024-03-16T00:00:00"/>
    <d v="2024-03-16T00:00:00"/>
    <x v="1"/>
    <x v="11"/>
    <d v="2024-03-13T00:00:00"/>
    <x v="1"/>
    <x v="1"/>
    <x v="0"/>
    <s v="71087867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0FLSAMI1F"/>
    <s v="2024-03-21 12:20:12"/>
    <m/>
    <s v="111486"/>
    <x v="1"/>
    <x v="1"/>
    <x v="4"/>
    <x v="6"/>
    <n v="0"/>
    <x v="7"/>
    <x v="2"/>
  </r>
  <r>
    <d v="2024-03-20T00:00:00"/>
    <d v="2024-03-19T00:00:00"/>
    <x v="1"/>
    <x v="5"/>
    <d v="2024-03-14T00:00:00"/>
    <x v="0"/>
    <x v="1"/>
    <x v="0"/>
    <s v="7646822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1"/>
    <s v="202411200114A201A97.122JUSEJE1F"/>
    <s v="2024-03-21 12:21:12"/>
    <m/>
    <s v="111487"/>
    <x v="1"/>
    <x v="1"/>
    <x v="4"/>
    <x v="3"/>
    <n v="0"/>
    <x v="7"/>
    <x v="4"/>
  </r>
  <r>
    <d v="2024-03-16T00:00:00"/>
    <d v="2024-03-15T00:00:00"/>
    <x v="1"/>
    <x v="11"/>
    <d v="2024-03-14T00:00:00"/>
    <x v="0"/>
    <x v="1"/>
    <x v="0"/>
    <s v="40849257"/>
    <x v="0"/>
    <n v="4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43ZACOLU0M"/>
    <s v="2024-03-21 12:21:13"/>
    <m/>
    <s v="111489"/>
    <x v="0"/>
    <x v="0"/>
    <x v="4"/>
    <x v="0"/>
    <n v="1"/>
    <x v="1"/>
    <x v="7"/>
  </r>
  <r>
    <d v="2024-03-18T00:00:00"/>
    <d v="2024-03-17T00:00:00"/>
    <x v="1"/>
    <x v="5"/>
    <d v="2024-03-13T00:00:00"/>
    <x v="0"/>
    <x v="1"/>
    <x v="0"/>
    <s v="81384744"/>
    <x v="0"/>
    <n v="7"/>
    <x v="0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1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07DOZAJA1F"/>
    <s v="2024-03-21 12:23:50"/>
    <s v="2024-03-21 12:24:07"/>
    <s v="111492"/>
    <x v="5"/>
    <x v="8"/>
    <x v="4"/>
    <x v="2"/>
    <n v="3"/>
    <x v="4"/>
    <x v="0"/>
  </r>
  <r>
    <d v="2024-03-17T00:00:00"/>
    <d v="2024-03-17T00:00:00"/>
    <x v="1"/>
    <x v="5"/>
    <d v="2024-03-17T00:00:00"/>
    <x v="1"/>
    <x v="1"/>
    <x v="0"/>
    <s v="90352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IYAMA1M"/>
    <s v="2024-03-21 12:24:55"/>
    <m/>
    <s v="111495"/>
    <x v="5"/>
    <x v="8"/>
    <x v="4"/>
    <x v="2"/>
    <n v="0"/>
    <x v="7"/>
    <x v="9"/>
  </r>
  <r>
    <d v="2024-03-17T00:00:00"/>
    <d v="2024-03-17T00:00:00"/>
    <x v="1"/>
    <x v="5"/>
    <d v="2024-03-17T00:00:00"/>
    <x v="1"/>
    <x v="1"/>
    <x v="0"/>
    <s v="47520775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2BEVAJA1F"/>
    <s v="2024-03-21 12:27:51"/>
    <m/>
    <s v="111497"/>
    <x v="2"/>
    <x v="4"/>
    <x v="4"/>
    <x v="2"/>
    <n v="0"/>
    <x v="7"/>
    <x v="9"/>
  </r>
  <r>
    <d v="2024-03-16T00:00:00"/>
    <d v="2024-03-16T00:00:00"/>
    <x v="1"/>
    <x v="11"/>
    <d v="2024-03-10T00:00:00"/>
    <x v="0"/>
    <x v="1"/>
    <x v="0"/>
    <s v="74505623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17RARAAR0M"/>
    <s v="2024-03-21 12:41:12"/>
    <m/>
    <s v="111509"/>
    <x v="3"/>
    <x v="3"/>
    <x v="4"/>
    <x v="6"/>
    <n v="0"/>
    <x v="7"/>
    <x v="5"/>
  </r>
  <r>
    <d v="2024-03-16T00:00:00"/>
    <d v="2024-03-16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110IPYPAL1F"/>
    <s v="2024-03-21 12:44:48"/>
    <m/>
    <s v="111512"/>
    <x v="6"/>
    <x v="9"/>
    <x v="4"/>
    <x v="6"/>
    <n v="0"/>
    <x v="7"/>
    <x v="0"/>
  </r>
  <r>
    <d v="2024-03-17T00:00:00"/>
    <d v="2024-03-17T00:00:00"/>
    <x v="1"/>
    <x v="5"/>
    <d v="2024-03-17T00:00:00"/>
    <x v="0"/>
    <x v="1"/>
    <x v="0"/>
    <s v="81061841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PICAVE0F"/>
    <s v="2024-03-21 12:48:27"/>
    <m/>
    <s v="111520"/>
    <x v="6"/>
    <x v="9"/>
    <x v="4"/>
    <x v="2"/>
    <n v="0"/>
    <x v="7"/>
    <x v="9"/>
  </r>
  <r>
    <d v="2024-03-24T00:00:00"/>
    <d v="2024-03-20T00:00:00"/>
    <x v="1"/>
    <x v="5"/>
    <d v="2024-03-14T00:00:00"/>
    <x v="0"/>
    <x v="1"/>
    <x v="0"/>
    <s v="80572230"/>
    <x v="0"/>
    <n v="47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9"/>
    <x v="0"/>
    <x v="1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1200501A101A97.147CHZAFI1F"/>
    <s v="2024-03-21 14:43:31"/>
    <s v="2024-03-24 10:02:52"/>
    <s v="111583"/>
    <x v="0"/>
    <x v="7"/>
    <x v="4"/>
    <x v="4"/>
    <m/>
    <x v="5"/>
    <x v="5"/>
  </r>
  <r>
    <d v="2024-03-24T00:00:00"/>
    <d v="2024-03-21T00:00:00"/>
    <x v="1"/>
    <x v="5"/>
    <d v="2024-03-21T00:00:00"/>
    <x v="0"/>
    <x v="1"/>
    <x v="0"/>
    <s v="4165951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TRIAJE UVICLIN"/>
    <x v="0"/>
    <s v="HOSPITAL LAS MERCEDES-PAITA"/>
    <s v=""/>
    <x v="0"/>
    <s v="202412200501A101A97.141JAAYVE1F"/>
    <s v="2024-03-22 12:27:06"/>
    <s v="2024-03-24 10:04:21"/>
    <s v="111954"/>
    <x v="0"/>
    <x v="0"/>
    <x v="4"/>
    <x v="5"/>
    <m/>
    <x v="5"/>
    <x v="9"/>
  </r>
  <r>
    <d v="2024-03-17T00:00:00"/>
    <d v="2024-03-17T00:00:00"/>
    <x v="1"/>
    <x v="5"/>
    <d v="2024-02-25T00:00:00"/>
    <x v="1"/>
    <x v="1"/>
    <x v="0"/>
    <s v="46121345"/>
    <x v="0"/>
    <n v="3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9200105C301A97.034YOCOKE0F"/>
    <s v="2024-03-22 15:55:29"/>
    <m/>
    <s v="112026"/>
    <x v="2"/>
    <x v="4"/>
    <x v="4"/>
    <x v="2"/>
    <n v="0"/>
    <x v="7"/>
    <x v="32"/>
  </r>
  <r>
    <d v="2024-03-17T00:00:00"/>
    <d v="2024-03-17T00:00:00"/>
    <x v="1"/>
    <x v="5"/>
    <d v="2024-03-11T00:00:00"/>
    <x v="1"/>
    <x v="1"/>
    <x v="0"/>
    <s v="45726034"/>
    <x v="0"/>
    <n v="3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ERVACION"/>
    <x v="1"/>
    <s v="E.S I-4 CATACAOS"/>
    <s v=""/>
    <x v="0"/>
    <s v="202411200105A201A97.034MEGAMA1F"/>
    <s v="2024-03-22 16:04:59"/>
    <m/>
    <s v="112038"/>
    <x v="2"/>
    <x v="4"/>
    <x v="4"/>
    <x v="2"/>
    <n v="0"/>
    <x v="7"/>
    <x v="5"/>
  </r>
  <r>
    <d v="2024-03-17T00:00:00"/>
    <d v="2024-03-17T00:00:00"/>
    <x v="1"/>
    <x v="5"/>
    <d v="2024-03-17T00:00:00"/>
    <x v="1"/>
    <x v="1"/>
    <x v="0"/>
    <s v="48276384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0ZUSAJO1F"/>
    <s v="2024-03-22 16:33:24"/>
    <m/>
    <s v="112051"/>
    <x v="2"/>
    <x v="4"/>
    <x v="4"/>
    <x v="2"/>
    <n v="0"/>
    <x v="7"/>
    <x v="9"/>
  </r>
  <r>
    <d v="2024-03-17T00:00:00"/>
    <d v="2024-03-17T00:00:00"/>
    <x v="1"/>
    <x v="5"/>
    <d v="2024-03-11T00:00:00"/>
    <x v="1"/>
    <x v="1"/>
    <x v="0"/>
    <s v="81239529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0RUBEKI1F"/>
    <s v="2024-03-22 16:43:40"/>
    <m/>
    <s v="112053"/>
    <x v="6"/>
    <x v="9"/>
    <x v="4"/>
    <x v="2"/>
    <n v="0"/>
    <x v="7"/>
    <x v="5"/>
  </r>
  <r>
    <d v="2024-03-18T00:00:00"/>
    <d v="2024-03-18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YOICMA0F"/>
    <s v="2024-03-22 16:46:21"/>
    <m/>
    <s v="112056"/>
    <x v="2"/>
    <x v="2"/>
    <x v="4"/>
    <x v="1"/>
    <n v="0"/>
    <x v="7"/>
    <x v="7"/>
  </r>
  <r>
    <d v="2024-03-18T00:00:00"/>
    <d v="2024-03-18T00:00:00"/>
    <x v="1"/>
    <x v="5"/>
    <d v="2024-03-17T00:00:00"/>
    <x v="1"/>
    <x v="1"/>
    <x v="0"/>
    <s v="93042008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9YAARME1F"/>
    <s v="2024-03-22 19:15:36"/>
    <m/>
    <s v="112112"/>
    <x v="5"/>
    <x v="8"/>
    <x v="4"/>
    <x v="1"/>
    <n v="0"/>
    <x v="7"/>
    <x v="7"/>
  </r>
  <r>
    <d v="2024-03-18T00:00:00"/>
    <d v="2024-03-18T00:00:00"/>
    <x v="1"/>
    <x v="5"/>
    <d v="2024-03-17T00:00:00"/>
    <x v="1"/>
    <x v="1"/>
    <x v="0"/>
    <s v="48281125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1JICORA1M"/>
    <s v="2024-03-22 19:17:19"/>
    <m/>
    <s v="112114"/>
    <x v="2"/>
    <x v="4"/>
    <x v="4"/>
    <x v="1"/>
    <n v="0"/>
    <x v="7"/>
    <x v="7"/>
  </r>
  <r>
    <d v="2024-03-02T00:00:00"/>
    <d v="2024-03-02T00:00:00"/>
    <x v="1"/>
    <x v="12"/>
    <d v="2024-02-27T00:00:00"/>
    <x v="1"/>
    <x v="2"/>
    <x v="0"/>
    <s v="93190463"/>
    <x v="0"/>
    <n v="1"/>
    <x v="1"/>
    <x v="1"/>
    <s v="0"/>
    <x v="1"/>
    <x v="4"/>
    <x v="1"/>
    <x v="0"/>
    <x v="2"/>
    <x v="2"/>
    <x v="0"/>
    <x v="0"/>
    <x v="2"/>
    <x v="0"/>
    <x v="2"/>
    <x v="3"/>
    <s v="150132X410"/>
    <s v="CENTRO MEDICO TRABAJADORES HOSPITAL DEL NIÑO - SISOL"/>
    <x v="142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MALLARITOS"/>
    <s v=""/>
    <x v="0"/>
    <s v="20249200605A301A97.001MERUMA0M"/>
    <s v="2024-03-02 10:54:23"/>
    <s v="2024-03-11 08:36:11"/>
    <s v="104459"/>
    <x v="7"/>
    <x v="10"/>
    <x v="4"/>
    <x v="6"/>
    <m/>
    <x v="5"/>
    <x v="0"/>
  </r>
  <r>
    <d v="2024-03-01T00:00:00"/>
    <d v="2024-02-27T00:00:00"/>
    <x v="1"/>
    <x v="12"/>
    <d v="2024-02-25T00:00:00"/>
    <x v="1"/>
    <x v="2"/>
    <x v="0"/>
    <s v="02710815"/>
    <x v="0"/>
    <n v="69"/>
    <x v="0"/>
    <x v="0"/>
    <s v="0"/>
    <x v="1"/>
    <x v="11"/>
    <x v="2"/>
    <x v="0"/>
    <x v="1"/>
    <x v="8"/>
    <x v="1"/>
    <x v="0"/>
    <x v="2"/>
    <x v="0"/>
    <x v="1"/>
    <x v="24"/>
    <s v=""/>
    <m/>
    <x v="0"/>
    <x v="1"/>
    <d v="2024-02-28T00:00:00"/>
    <x v="9"/>
    <x v="0"/>
    <x v="5"/>
    <x v="4"/>
    <x v="0"/>
    <x v="0"/>
    <x v="2"/>
    <x v="0"/>
    <x v="0"/>
    <x v="0"/>
    <x v="0"/>
    <x v="1"/>
    <x v="1"/>
    <x v="3"/>
    <s v=""/>
    <x v="1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9"/>
    <x v="11"/>
    <x v="2"/>
    <x v="3"/>
    <m/>
    <x v="5"/>
    <x v="1"/>
  </r>
  <r>
    <d v="2024-03-19T00:00:00"/>
    <d v="2024-03-19T00:00:00"/>
    <x v="1"/>
    <x v="5"/>
    <d v="2024-03-04T00:00:00"/>
    <x v="5"/>
    <x v="2"/>
    <x v="0"/>
    <s v="78857605"/>
    <x v="0"/>
    <n v="9"/>
    <x v="1"/>
    <x v="1"/>
    <s v="0"/>
    <x v="1"/>
    <x v="4"/>
    <x v="1"/>
    <x v="0"/>
    <x v="2"/>
    <x v="2"/>
    <x v="0"/>
    <x v="0"/>
    <x v="2"/>
    <x v="0"/>
    <x v="0"/>
    <x v="31"/>
    <s v=""/>
    <m/>
    <x v="0"/>
    <x v="0"/>
    <m/>
    <x v="9"/>
    <x v="0"/>
    <x v="3"/>
    <x v="0"/>
    <x v="0"/>
    <x v="0"/>
    <x v="0"/>
    <x v="0"/>
    <x v="0"/>
    <x v="0"/>
    <x v="0"/>
    <x v="0"/>
    <x v="0"/>
    <x v="3"/>
    <s v=""/>
    <x v="0"/>
    <s v="C.S. TAMARINDO"/>
    <s v=""/>
    <x v="0"/>
    <s v="202410200506A201A97.009LOSOAN1M"/>
    <s v="2024-03-20 14:17:20"/>
    <m/>
    <s v="111243"/>
    <x v="5"/>
    <x v="8"/>
    <x v="4"/>
    <x v="3"/>
    <m/>
    <x v="5"/>
    <x v="28"/>
  </r>
  <r>
    <d v="2024-03-21T00:00:00"/>
    <d v="2024-03-21T00:00:00"/>
    <x v="1"/>
    <x v="5"/>
    <d v="2024-03-16T00:00:00"/>
    <x v="5"/>
    <x v="2"/>
    <x v="0"/>
    <s v="90144070"/>
    <x v="0"/>
    <n v="7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207FIBARE1F"/>
    <s v="2024-03-21 15:19:57"/>
    <m/>
    <s v="111601"/>
    <x v="5"/>
    <x v="8"/>
    <x v="4"/>
    <x v="5"/>
    <m/>
    <x v="5"/>
    <x v="4"/>
  </r>
  <r>
    <d v="2024-03-09T00:00:00"/>
    <d v="2024-03-07T00:00:00"/>
    <x v="1"/>
    <x v="10"/>
    <d v="2024-03-02T00:00:00"/>
    <x v="1"/>
    <x v="2"/>
    <x v="0"/>
    <s v="61323763"/>
    <x v="0"/>
    <n v="16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E.S I-4 SECHURA"/>
    <s v="PRUEBA RAPIDA NS1, IGM POSITIVO"/>
    <x v="0"/>
    <s v="20249200801A201A97.016PAFIRU1F"/>
    <s v="2024-03-09 11:38:50"/>
    <s v="2024-03-12 12:16:29"/>
    <s v="106934"/>
    <x v="3"/>
    <x v="3"/>
    <x v="4"/>
    <x v="5"/>
    <m/>
    <x v="5"/>
    <x v="4"/>
  </r>
  <r>
    <d v="2024-03-13T00:00:00"/>
    <d v="2024-03-11T00:00:00"/>
    <x v="1"/>
    <x v="11"/>
    <d v="2024-03-07T00:00:00"/>
    <x v="0"/>
    <x v="2"/>
    <x v="0"/>
    <s v="48118268"/>
    <x v="0"/>
    <n v="83"/>
    <x v="0"/>
    <x v="0"/>
    <s v="0"/>
    <x v="1"/>
    <x v="11"/>
    <x v="2"/>
    <x v="0"/>
    <x v="1"/>
    <x v="8"/>
    <x v="1"/>
    <x v="0"/>
    <x v="2"/>
    <x v="0"/>
    <x v="1"/>
    <x v="16"/>
    <s v="200101A207"/>
    <s v="E.S I-4 SANTA JULIA"/>
    <x v="124"/>
    <x v="0"/>
    <m/>
    <x v="9"/>
    <x v="0"/>
    <x v="1"/>
    <x v="0"/>
    <x v="4"/>
    <x v="0"/>
    <x v="5"/>
    <x v="1"/>
    <x v="0"/>
    <x v="0"/>
    <x v="0"/>
    <x v="0"/>
    <x v="1"/>
    <x v="6"/>
    <s v=""/>
    <x v="1"/>
    <s v="E.S I-4 SANTA JULIA"/>
    <s v="NS1 POSITIVO PRUEBA RAPIDA   /  SEROTIPO 1"/>
    <x v="0"/>
    <s v="202410200101A207A97.183HULLSA1F"/>
    <s v="2024-03-13 16:34:07"/>
    <m/>
    <s v="108666"/>
    <x v="9"/>
    <x v="13"/>
    <x v="4"/>
    <x v="1"/>
    <m/>
    <x v="5"/>
    <x v="0"/>
  </r>
  <r>
    <d v="2024-03-14T00:00:00"/>
    <d v="2024-03-03T00:00:00"/>
    <x v="1"/>
    <x v="10"/>
    <d v="2024-02-26T00:00:00"/>
    <x v="1"/>
    <x v="2"/>
    <x v="0"/>
    <s v="46419365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3"/>
    <x v="4"/>
    <x v="0"/>
    <x v="0"/>
    <x v="0"/>
    <x v="0"/>
    <x v="0"/>
    <x v="0"/>
    <x v="0"/>
    <x v="0"/>
    <x v="0"/>
    <x v="6"/>
    <s v=""/>
    <x v="1"/>
    <s v="HOSPITAL II JORGE REATEGUI DELGADO"/>
    <s v=""/>
    <x v="0"/>
    <s v="20249200101C101A97.033CHININ1F"/>
    <s v="2024-03-14 11:31:13"/>
    <m/>
    <s v="108904"/>
    <x v="2"/>
    <x v="4"/>
    <x v="4"/>
    <x v="2"/>
    <m/>
    <x v="5"/>
    <x v="5"/>
  </r>
  <r>
    <d v="2024-03-19T00:00:00"/>
    <d v="2024-03-18T00:00:00"/>
    <x v="1"/>
    <x v="5"/>
    <d v="2024-03-17T00:00:00"/>
    <x v="5"/>
    <x v="2"/>
    <x v="0"/>
    <s v="75369552"/>
    <x v="0"/>
    <n v="25"/>
    <x v="0"/>
    <x v="3"/>
    <s v="26"/>
    <x v="1"/>
    <x v="4"/>
    <x v="1"/>
    <x v="0"/>
    <x v="2"/>
    <x v="2"/>
    <x v="0"/>
    <x v="0"/>
    <x v="2"/>
    <x v="0"/>
    <x v="2"/>
    <x v="23"/>
    <s v=""/>
    <m/>
    <x v="0"/>
    <x v="0"/>
    <m/>
    <x v="9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2200601A101A97.225VISILE1F"/>
    <s v="2024-03-19 11:17:04"/>
    <s v="2024-03-20 16:37:28"/>
    <s v="110607"/>
    <x v="1"/>
    <x v="6"/>
    <x v="4"/>
    <x v="1"/>
    <m/>
    <x v="5"/>
    <x v="7"/>
  </r>
  <r>
    <d v="2024-03-14T00:00:00"/>
    <d v="2024-03-14T00:00:00"/>
    <x v="1"/>
    <x v="11"/>
    <d v="2024-03-10T00:00:00"/>
    <x v="5"/>
    <x v="2"/>
    <x v="0"/>
    <s v="02761447"/>
    <x v="0"/>
    <n v="7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1"/>
    <x v="0"/>
    <x v="4"/>
    <x v="0"/>
    <x v="9"/>
    <x v="1"/>
    <x v="0"/>
    <x v="0"/>
    <x v="1"/>
    <x v="0"/>
    <x v="1"/>
    <x v="7"/>
    <s v=""/>
    <x v="0"/>
    <s v="C.S. TAMBOGRANDE"/>
    <s v=""/>
    <x v="0"/>
    <s v="202411200114A201A97.073NIMAAN1M"/>
    <s v="2024-03-15 13:42:17"/>
    <s v="2024-03-20 15:03:31"/>
    <s v="109411"/>
    <x v="9"/>
    <x v="15"/>
    <x v="4"/>
    <x v="5"/>
    <m/>
    <x v="5"/>
    <x v="0"/>
  </r>
  <r>
    <d v="2024-03-16T00:00:00"/>
    <d v="2024-03-16T00:00:00"/>
    <x v="1"/>
    <x v="11"/>
    <d v="2024-03-11T00:00:00"/>
    <x v="5"/>
    <x v="2"/>
    <x v="0"/>
    <s v="60625202"/>
    <x v="0"/>
    <n v="15"/>
    <x v="0"/>
    <x v="3"/>
    <s v="37"/>
    <x v="0"/>
    <x v="4"/>
    <x v="1"/>
    <x v="0"/>
    <x v="2"/>
    <x v="2"/>
    <x v="0"/>
    <x v="0"/>
    <x v="2"/>
    <x v="0"/>
    <x v="2"/>
    <x v="3"/>
    <s v=""/>
    <m/>
    <x v="0"/>
    <x v="0"/>
    <m/>
    <x v="9"/>
    <x v="0"/>
    <x v="1"/>
    <x v="4"/>
    <x v="0"/>
    <x v="0"/>
    <x v="2"/>
    <x v="0"/>
    <x v="0"/>
    <x v="0"/>
    <x v="0"/>
    <x v="1"/>
    <x v="1"/>
    <x v="4"/>
    <s v=""/>
    <x v="0"/>
    <s v="HOSP. APOYO II SULLANA"/>
    <s v="PLAQUETAS 54.000    LTB:8.0    HT:24%"/>
    <x v="0"/>
    <s v="202411200601A101A97.215MAZEAD10F"/>
    <s v="2024-03-16 15:50:06"/>
    <s v="2024-03-20 16:43:03"/>
    <s v="109797"/>
    <x v="3"/>
    <x v="3"/>
    <x v="4"/>
    <x v="6"/>
    <m/>
    <x v="5"/>
    <x v="4"/>
  </r>
  <r>
    <d v="2024-02-27T00:00:00"/>
    <d v="2024-02-27T00:00:00"/>
    <x v="1"/>
    <x v="12"/>
    <d v="2024-02-25T00:00:00"/>
    <x v="0"/>
    <x v="2"/>
    <x v="0"/>
    <s v="02695043"/>
    <x v="0"/>
    <n v="82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3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9200101A101A97.182YAVIJO0M"/>
    <s v="2024-03-01 18:24:51"/>
    <s v="2024-03-05 10:09:17"/>
    <s v="104383"/>
    <x v="9"/>
    <x v="13"/>
    <x v="2"/>
    <x v="3"/>
    <m/>
    <x v="5"/>
    <x v="1"/>
  </r>
  <r>
    <d v="2024-03-03T00:00:00"/>
    <d v="2024-03-03T00:00:00"/>
    <x v="1"/>
    <x v="10"/>
    <d v="2024-03-01T00:00:00"/>
    <x v="0"/>
    <x v="2"/>
    <x v="0"/>
    <s v="02700230"/>
    <x v="0"/>
    <n v="70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4"/>
    <x v="0"/>
    <m/>
    <x v="9"/>
    <x v="0"/>
    <x v="1"/>
    <x v="0"/>
    <x v="0"/>
    <x v="0"/>
    <x v="14"/>
    <x v="1"/>
    <x v="0"/>
    <x v="0"/>
    <x v="0"/>
    <x v="1"/>
    <x v="1"/>
    <x v="2"/>
    <s v="OBSERVACION"/>
    <x v="1"/>
    <s v="HOSPITAL SANTA ROSA DE PIURA"/>
    <s v=""/>
    <x v="0"/>
    <s v="20249200101A101A97.170LANIMA0M"/>
    <s v="2024-03-04 19:07:27"/>
    <s v="2024-03-05 12:33:14"/>
    <s v="105064"/>
    <x v="9"/>
    <x v="15"/>
    <x v="4"/>
    <x v="2"/>
    <m/>
    <x v="5"/>
    <x v="1"/>
  </r>
  <r>
    <d v="2024-02-27T00:00:00"/>
    <d v="2024-02-27T00:00:00"/>
    <x v="1"/>
    <x v="12"/>
    <d v="2024-02-22T00:00:00"/>
    <x v="0"/>
    <x v="2"/>
    <x v="0"/>
    <s v="70572059"/>
    <x v="0"/>
    <n v="31"/>
    <x v="0"/>
    <x v="3"/>
    <s v="12"/>
    <x v="0"/>
    <x v="27"/>
    <x v="1"/>
    <x v="0"/>
    <x v="1"/>
    <x v="14"/>
    <x v="1"/>
    <x v="1"/>
    <x v="10"/>
    <x v="0"/>
    <x v="1"/>
    <x v="28"/>
    <s v="200101A101"/>
    <s v="HOSPITAL SANTA ROSA DE PIURA"/>
    <x v="13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8200101A101A97.131CASICI1F"/>
    <s v="2024-03-05 10:20:45"/>
    <s v="2024-03-05 10:33:31"/>
    <s v="105205"/>
    <x v="2"/>
    <x v="4"/>
    <x v="2"/>
    <x v="3"/>
    <m/>
    <x v="5"/>
    <x v="4"/>
  </r>
  <r>
    <d v="2024-03-13T00:00:00"/>
    <d v="2024-03-13T00:00:00"/>
    <x v="1"/>
    <x v="11"/>
    <d v="2024-03-09T00:00:00"/>
    <x v="5"/>
    <x v="2"/>
    <x v="0"/>
    <s v="93010982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0"/>
    <x v="0"/>
    <x v="5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410200601A101A97.201MAPUJO1M"/>
    <s v="2024-03-13 18:32:41"/>
    <s v="2024-03-19 13:07:48"/>
    <s v="108689"/>
    <x v="7"/>
    <x v="10"/>
    <x v="4"/>
    <x v="4"/>
    <n v="5"/>
    <x v="3"/>
    <x v="0"/>
  </r>
  <r>
    <d v="2024-03-20T00:00:00"/>
    <d v="2024-03-20T00:00:00"/>
    <x v="1"/>
    <x v="5"/>
    <d v="2024-03-17T00:00:00"/>
    <x v="0"/>
    <x v="3"/>
    <x v="22"/>
    <s v="93307079"/>
    <x v="0"/>
    <n v="1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1FIHUAN1F"/>
    <s v="2024-03-22 15:20:17"/>
    <m/>
    <s v="111995"/>
    <x v="7"/>
    <x v="10"/>
    <x v="4"/>
    <x v="4"/>
    <m/>
    <x v="5"/>
    <x v="2"/>
  </r>
  <r>
    <d v="2024-03-11T00:00:00"/>
    <d v="2024-03-10T00:00:00"/>
    <x v="1"/>
    <x v="11"/>
    <d v="2024-03-05T00:00:00"/>
    <x v="0"/>
    <x v="0"/>
    <x v="0"/>
    <s v="62634766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3MAGOIK1M"/>
    <s v="2024-03-11 14:22:31"/>
    <s v="2024-03-12 11:14:02"/>
    <s v="107558"/>
    <x v="6"/>
    <x v="9"/>
    <x v="4"/>
    <x v="2"/>
    <n v="1"/>
    <x v="1"/>
    <x v="4"/>
  </r>
  <r>
    <d v="2024-03-12T00:00:00"/>
    <d v="2024-03-09T00:00:00"/>
    <x v="1"/>
    <x v="10"/>
    <d v="2024-03-05T00:00:00"/>
    <x v="1"/>
    <x v="0"/>
    <x v="0"/>
    <s v="7277905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8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27FLCAKI1F"/>
    <s v="2024-03-11 14:25:01"/>
    <s v="2024-03-14 09:03:13"/>
    <s v="107565"/>
    <x v="1"/>
    <x v="6"/>
    <x v="4"/>
    <x v="6"/>
    <n v="3"/>
    <x v="4"/>
    <x v="0"/>
  </r>
  <r>
    <d v="2024-03-14T00:00:00"/>
    <d v="2024-03-10T00:00:00"/>
    <x v="1"/>
    <x v="11"/>
    <d v="2024-03-07T00:00:00"/>
    <x v="0"/>
    <x v="0"/>
    <x v="0"/>
    <s v="03489641"/>
    <x v="0"/>
    <n v="7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1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0200501C101A97.172COALJO1M"/>
    <s v="2024-03-11 14:28:59"/>
    <s v="2024-03-15 08:18:04"/>
    <s v="107573"/>
    <x v="9"/>
    <x v="15"/>
    <x v="4"/>
    <x v="2"/>
    <n v="4"/>
    <x v="0"/>
    <x v="2"/>
  </r>
  <r>
    <d v="2024-03-12T00:00:00"/>
    <d v="2024-03-11T00:00:00"/>
    <x v="1"/>
    <x v="11"/>
    <d v="2024-03-08T00:00:00"/>
    <x v="0"/>
    <x v="0"/>
    <x v="0"/>
    <s v="78095554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0FLRAJA1F"/>
    <s v="2024-03-12 11:37:38"/>
    <s v="2024-03-14 09:10:07"/>
    <s v="107893"/>
    <x v="6"/>
    <x v="9"/>
    <x v="4"/>
    <x v="1"/>
    <n v="1"/>
    <x v="1"/>
    <x v="2"/>
  </r>
  <r>
    <d v="2024-03-14T00:00:00"/>
    <d v="2024-03-11T00:00:00"/>
    <x v="1"/>
    <x v="11"/>
    <d v="2024-03-07T00:00:00"/>
    <x v="0"/>
    <x v="0"/>
    <x v="0"/>
    <s v="47014823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2MOWONA1F"/>
    <s v="2024-03-12 11:40:44"/>
    <s v="2024-03-15 08:18:58"/>
    <s v="107904"/>
    <x v="2"/>
    <x v="4"/>
    <x v="4"/>
    <x v="1"/>
    <n v="3"/>
    <x v="4"/>
    <x v="0"/>
  </r>
  <r>
    <d v="2024-03-12T00:00:00"/>
    <d v="2024-03-11T00:00:00"/>
    <x v="1"/>
    <x v="11"/>
    <d v="2024-03-07T00:00:00"/>
    <x v="0"/>
    <x v="0"/>
    <x v="0"/>
    <s v="61302623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6ESGAAN1F"/>
    <s v="2024-03-12 11:47:18"/>
    <s v="2024-03-14 09:14:43"/>
    <s v="107923"/>
    <x v="3"/>
    <x v="3"/>
    <x v="4"/>
    <x v="1"/>
    <n v="1"/>
    <x v="1"/>
    <x v="0"/>
  </r>
  <r>
    <d v="2024-03-14T00:00:00"/>
    <d v="2024-03-11T00:00:00"/>
    <x v="1"/>
    <x v="11"/>
    <d v="2024-03-07T00:00:00"/>
    <x v="0"/>
    <x v="0"/>
    <x v="0"/>
    <s v="42874416"/>
    <x v="0"/>
    <n v="3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9CAMOCA1M"/>
    <s v="2024-03-12 11:58:18"/>
    <s v="2024-03-15 08:19:58"/>
    <s v="107940"/>
    <x v="2"/>
    <x v="2"/>
    <x v="4"/>
    <x v="1"/>
    <n v="3"/>
    <x v="4"/>
    <x v="0"/>
  </r>
  <r>
    <d v="2024-03-12T00:00:00"/>
    <d v="2024-03-11T00:00:00"/>
    <x v="1"/>
    <x v="11"/>
    <d v="2024-03-09T00:00:00"/>
    <x v="0"/>
    <x v="0"/>
    <x v="0"/>
    <s v="44002751"/>
    <x v="0"/>
    <n v="3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7MOAGGI1M"/>
    <s v="2024-03-12 12:05:08"/>
    <s v="2024-03-14 09:18:38"/>
    <s v="107954"/>
    <x v="2"/>
    <x v="2"/>
    <x v="4"/>
    <x v="1"/>
    <m/>
    <x v="5"/>
    <x v="1"/>
  </r>
  <r>
    <d v="2024-03-12T00:00:00"/>
    <d v="2024-03-11T00:00:00"/>
    <x v="1"/>
    <x v="11"/>
    <d v="2024-03-06T00:00:00"/>
    <x v="0"/>
    <x v="0"/>
    <x v="0"/>
    <s v="03462287"/>
    <x v="0"/>
    <n v="8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84MIVDLU1F"/>
    <s v="2024-03-12 12:07:55"/>
    <s v="2024-03-14 09:20:54"/>
    <s v="107958"/>
    <x v="9"/>
    <x v="13"/>
    <x v="4"/>
    <x v="1"/>
    <n v="1"/>
    <x v="1"/>
    <x v="4"/>
  </r>
  <r>
    <d v="2024-03-14T00:00:00"/>
    <d v="2024-03-11T00:00:00"/>
    <x v="1"/>
    <x v="11"/>
    <d v="2024-03-08T00:00:00"/>
    <x v="0"/>
    <x v="0"/>
    <x v="0"/>
    <s v="03470383"/>
    <x v="0"/>
    <n v="6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61URJILU1M"/>
    <s v="2024-03-12 12:10:41"/>
    <s v="2024-03-15 08:21:44"/>
    <s v="107963"/>
    <x v="9"/>
    <x v="14"/>
    <x v="4"/>
    <x v="1"/>
    <n v="3"/>
    <x v="4"/>
    <x v="2"/>
  </r>
  <r>
    <d v="2024-03-15T00:00:00"/>
    <d v="2024-03-13T00:00:00"/>
    <x v="1"/>
    <x v="11"/>
    <d v="2024-03-07T00:00:00"/>
    <x v="0"/>
    <x v="0"/>
    <x v="0"/>
    <s v="8031638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45GAGAMA1F"/>
    <s v="2024-03-14 10:08:09"/>
    <s v="2024-03-20 12:22:24"/>
    <s v="108850"/>
    <x v="0"/>
    <x v="7"/>
    <x v="4"/>
    <x v="4"/>
    <n v="2"/>
    <x v="2"/>
    <x v="5"/>
  </r>
  <r>
    <d v="2024-03-14T00:00:00"/>
    <d v="2024-03-12T00:00:00"/>
    <x v="1"/>
    <x v="11"/>
    <d v="2024-03-06T00:00:00"/>
    <x v="1"/>
    <x v="0"/>
    <x v="0"/>
    <s v="74709644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027BACUMA1M"/>
    <s v="2024-03-14 10:12:44"/>
    <s v="2024-03-15 08:27:15"/>
    <s v="108856"/>
    <x v="1"/>
    <x v="6"/>
    <x v="4"/>
    <x v="3"/>
    <n v="2"/>
    <x v="2"/>
    <x v="5"/>
  </r>
  <r>
    <d v="2024-03-14T00:00:00"/>
    <d v="2024-03-13T00:00:00"/>
    <x v="1"/>
    <x v="11"/>
    <d v="2024-03-10T00:00:00"/>
    <x v="0"/>
    <x v="0"/>
    <x v="0"/>
    <s v="41296219"/>
    <x v="0"/>
    <n v="4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1SAALJO1M"/>
    <s v="2024-03-14 11:32:14"/>
    <s v="2024-03-15 08:27:58"/>
    <s v="108905"/>
    <x v="0"/>
    <x v="0"/>
    <x v="4"/>
    <x v="4"/>
    <n v="1"/>
    <x v="1"/>
    <x v="2"/>
  </r>
  <r>
    <d v="2024-03-09T00:00:00"/>
    <d v="2024-03-01T00:00:00"/>
    <x v="1"/>
    <x v="12"/>
    <d v="2024-02-29T00:00:00"/>
    <x v="0"/>
    <x v="0"/>
    <x v="0"/>
    <s v="6045735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17VIMOMI1F"/>
    <s v="2024-03-02 12:15:07"/>
    <s v="2024-03-11 13:03:19"/>
    <s v="104484"/>
    <x v="3"/>
    <x v="3"/>
    <x v="4"/>
    <x v="0"/>
    <n v="8"/>
    <x v="3"/>
    <x v="7"/>
  </r>
  <r>
    <d v="2024-03-03T00:00:00"/>
    <d v="2024-03-01T00:00:00"/>
    <x v="1"/>
    <x v="12"/>
    <d v="2024-02-25T00:00:00"/>
    <x v="1"/>
    <x v="0"/>
    <x v="0"/>
    <s v="47626028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030SABAJU10M"/>
    <s v="2024-03-03 22:49:44"/>
    <s v="2024-03-05 15:01:49"/>
    <s v="104577"/>
    <x v="2"/>
    <x v="4"/>
    <x v="4"/>
    <x v="0"/>
    <n v="2"/>
    <x v="2"/>
    <x v="4"/>
  </r>
  <r>
    <d v="2024-03-07T00:00:00"/>
    <d v="2024-03-03T00:00:00"/>
    <x v="1"/>
    <x v="10"/>
    <d v="2024-03-01T00:00:00"/>
    <x v="0"/>
    <x v="0"/>
    <x v="0"/>
    <s v="40270314"/>
    <x v="0"/>
    <n v="8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183PAGUFE1M"/>
    <s v="2024-03-05 17:10:45"/>
    <s v="2024-03-12 16:33:29"/>
    <s v="105467"/>
    <x v="9"/>
    <x v="13"/>
    <x v="4"/>
    <x v="2"/>
    <n v="4"/>
    <x v="0"/>
    <x v="1"/>
  </r>
  <r>
    <d v="2024-03-06T00:00:00"/>
    <d v="2024-03-06T00:00:00"/>
    <x v="1"/>
    <x v="10"/>
    <d v="2024-03-02T00:00:00"/>
    <x v="1"/>
    <x v="0"/>
    <x v="0"/>
    <s v="62841851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2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9200114A201A97.012LACHKE1F"/>
    <s v="2024-03-07 08:31:19"/>
    <s v="2024-03-11 08:42:40"/>
    <s v="106053"/>
    <x v="6"/>
    <x v="9"/>
    <x v="4"/>
    <x v="4"/>
    <n v="3"/>
    <x v="4"/>
    <x v="0"/>
  </r>
  <r>
    <d v="2024-03-11T00:00:00"/>
    <d v="2024-03-06T00:00:00"/>
    <x v="1"/>
    <x v="10"/>
    <d v="2024-02-29T00:00:00"/>
    <x v="1"/>
    <x v="0"/>
    <x v="0"/>
    <s v="74350029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PACCHA"/>
    <s v=""/>
    <x v="0"/>
    <s v="20249200401A201A97.021JUROAL10M"/>
    <s v="2024-03-07 16:51:26"/>
    <s v="2024-03-12 16:39:43"/>
    <s v="106298"/>
    <x v="1"/>
    <x v="1"/>
    <x v="4"/>
    <x v="4"/>
    <n v="5"/>
    <x v="3"/>
    <x v="5"/>
  </r>
  <r>
    <d v="2024-03-07T00:00:00"/>
    <d v="2024-03-07T00:00:00"/>
    <x v="1"/>
    <x v="10"/>
    <d v="2024-03-05T00:00:00"/>
    <x v="1"/>
    <x v="0"/>
    <x v="0"/>
    <s v="03604246"/>
    <x v="0"/>
    <n v="74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2"/>
    <x v="0"/>
    <x v="5"/>
    <x v="0"/>
    <x v="0"/>
    <x v="0"/>
    <x v="3"/>
    <x v="0"/>
    <x v="0"/>
    <x v="0"/>
    <x v="1"/>
    <x v="0"/>
    <x v="1"/>
    <x v="1"/>
    <s v=""/>
    <x v="0"/>
    <s v="HOSP. APOYO II SULLANA"/>
    <s v=""/>
    <x v="0"/>
    <s v="202410200601A101A97.074URGALU1M"/>
    <s v="2024-03-08 08:17:23"/>
    <s v="2024-03-11 08:43:48"/>
    <s v="106456"/>
    <x v="9"/>
    <x v="15"/>
    <x v="4"/>
    <x v="5"/>
    <n v="2"/>
    <x v="2"/>
    <x v="1"/>
  </r>
  <r>
    <d v="2024-03-12T00:00:00"/>
    <d v="2024-03-07T00:00:00"/>
    <x v="1"/>
    <x v="10"/>
    <d v="2024-03-03T00:00:00"/>
    <x v="0"/>
    <x v="0"/>
    <x v="0"/>
    <s v="03318119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7RADEPO1F"/>
    <s v="2024-03-08 12:43:24"/>
    <s v="2024-03-12 15:02:02"/>
    <s v="106695"/>
    <x v="9"/>
    <x v="11"/>
    <x v="4"/>
    <x v="5"/>
    <n v="5"/>
    <x v="3"/>
    <x v="0"/>
  </r>
  <r>
    <d v="2024-03-09T00:00:00"/>
    <d v="2024-03-08T00:00:00"/>
    <x v="1"/>
    <x v="10"/>
    <d v="2024-03-05T00:00:00"/>
    <x v="0"/>
    <x v="0"/>
    <x v="0"/>
    <s v="764024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7"/>
    <x v="0"/>
    <x v="1"/>
    <x v="0"/>
    <x v="0"/>
    <x v="0"/>
    <x v="1"/>
    <x v="1"/>
    <s v=""/>
    <x v="0"/>
    <s v="HOSPITAL LAS MERCEDES-PAITA"/>
    <s v=""/>
    <x v="0"/>
    <s v="202410200501A101A97.120SAPALU1M"/>
    <s v="2024-03-08 19:00:52"/>
    <s v="2024-03-11 13:46:40"/>
    <s v="106856"/>
    <x v="1"/>
    <x v="1"/>
    <x v="4"/>
    <x v="0"/>
    <n v="1"/>
    <x v="1"/>
    <x v="2"/>
  </r>
  <r>
    <d v="2024-03-07T00:00:00"/>
    <d v="2024-03-07T00:00:00"/>
    <x v="1"/>
    <x v="10"/>
    <d v="2024-02-28T00:00:00"/>
    <x v="1"/>
    <x v="0"/>
    <x v="0"/>
    <s v="71094077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02"/>
    <x v="0"/>
    <x v="5"/>
    <x v="4"/>
    <x v="0"/>
    <x v="0"/>
    <x v="0"/>
    <x v="0"/>
    <x v="0"/>
    <x v="0"/>
    <x v="0"/>
    <x v="0"/>
    <x v="0"/>
    <x v="1"/>
    <s v=""/>
    <x v="1"/>
    <s v="E.S I-4 CASTILLA"/>
    <s v=""/>
    <x v="0"/>
    <s v="20249200104A201A97.028SOECDI1F"/>
    <s v="2024-03-09 09:04:44"/>
    <s v="2024-03-19 11:22:12"/>
    <s v="106887"/>
    <x v="1"/>
    <x v="6"/>
    <x v="4"/>
    <x v="5"/>
    <n v="2"/>
    <x v="2"/>
    <x v="8"/>
  </r>
  <r>
    <d v="2024-03-09T00:00:00"/>
    <d v="2024-03-09T00:00:00"/>
    <x v="1"/>
    <x v="10"/>
    <d v="2024-03-03T00:00:00"/>
    <x v="1"/>
    <x v="0"/>
    <x v="0"/>
    <s v="47601788"/>
    <x v="0"/>
    <n v="3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8"/>
    <x v="0"/>
    <x v="5"/>
    <x v="0"/>
    <x v="0"/>
    <x v="0"/>
    <x v="0"/>
    <x v="0"/>
    <x v="0"/>
    <x v="0"/>
    <x v="0"/>
    <x v="0"/>
    <x v="0"/>
    <x v="1"/>
    <s v=""/>
    <x v="0"/>
    <s v="P.S. NUEVO SULLANA"/>
    <s v=""/>
    <x v="0"/>
    <s v="202410200601A306A97.031GICARO1F"/>
    <s v="2024-03-11 09:29:35"/>
    <s v="2024-03-12 13:22:02"/>
    <s v="107263"/>
    <x v="2"/>
    <x v="4"/>
    <x v="4"/>
    <x v="6"/>
    <n v="2"/>
    <x v="2"/>
    <x v="5"/>
  </r>
  <r>
    <d v="2024-03-13T00:00:00"/>
    <d v="2024-03-11T00:00:00"/>
    <x v="1"/>
    <x v="11"/>
    <d v="2024-03-05T00:00:00"/>
    <x v="1"/>
    <x v="0"/>
    <x v="0"/>
    <s v="7044432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7ARCAPE1M"/>
    <s v="2024-03-12 12:00:14"/>
    <s v="2024-03-17 10:07:57"/>
    <s v="107941"/>
    <x v="1"/>
    <x v="6"/>
    <x v="4"/>
    <x v="1"/>
    <n v="2"/>
    <x v="2"/>
    <x v="5"/>
  </r>
  <r>
    <d v="2024-03-12T00:00:00"/>
    <d v="2024-03-12T00:00:00"/>
    <x v="1"/>
    <x v="11"/>
    <d v="2024-03-07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1"/>
    <x v="0"/>
    <x v="0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4DOGIDA1M"/>
    <s v="2024-03-12 13:37:28"/>
    <s v="2024-03-15 13:18:14"/>
    <s v="108081"/>
    <x v="6"/>
    <x v="9"/>
    <x v="4"/>
    <x v="3"/>
    <n v="2"/>
    <x v="2"/>
    <x v="4"/>
  </r>
  <r>
    <d v="2024-03-16T00:00:00"/>
    <d v="2024-03-15T00:00:00"/>
    <x v="1"/>
    <x v="11"/>
    <d v="2024-03-07T00:00:00"/>
    <x v="1"/>
    <x v="0"/>
    <x v="0"/>
    <s v="48593860"/>
    <x v="0"/>
    <n v="2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20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8BRCHSE1M"/>
    <s v="2024-03-15 18:45:07"/>
    <s v="2024-03-17 10:09:19"/>
    <s v="109531"/>
    <x v="1"/>
    <x v="6"/>
    <x v="4"/>
    <x v="0"/>
    <n v="1"/>
    <x v="1"/>
    <x v="8"/>
  </r>
  <r>
    <d v="2024-03-19T00:00:00"/>
    <d v="2024-03-17T00:00:00"/>
    <x v="1"/>
    <x v="5"/>
    <d v="2024-03-17T00:00:00"/>
    <x v="1"/>
    <x v="0"/>
    <x v="0"/>
    <s v="80663798"/>
    <x v="0"/>
    <n v="4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46GAMAED1M"/>
    <s v="2024-03-18 12:48:04"/>
    <s v="2024-03-20 17:03:34"/>
    <s v="110204"/>
    <x v="0"/>
    <x v="7"/>
    <x v="4"/>
    <x v="2"/>
    <n v="2"/>
    <x v="2"/>
    <x v="9"/>
  </r>
  <r>
    <d v="2024-03-19T00:00:00"/>
    <d v="2024-03-18T00:00:00"/>
    <x v="1"/>
    <x v="5"/>
    <d v="2024-03-18T00:00:00"/>
    <x v="1"/>
    <x v="0"/>
    <x v="0"/>
    <s v="03596595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99"/>
    <x v="0"/>
    <x v="5"/>
    <x v="0"/>
    <x v="0"/>
    <x v="0"/>
    <x v="13"/>
    <x v="1"/>
    <x v="1"/>
    <x v="0"/>
    <x v="0"/>
    <x v="0"/>
    <x v="1"/>
    <x v="1"/>
    <s v=""/>
    <x v="0"/>
    <s v="HOSP. APOYO II SULLANA"/>
    <s v=""/>
    <x v="0"/>
    <s v="202412200601A101A97.071RAFEMA1F"/>
    <s v="2024-03-19 08:53:55"/>
    <s v="2024-03-20 14:01:52"/>
    <s v="110479"/>
    <x v="9"/>
    <x v="15"/>
    <x v="4"/>
    <x v="1"/>
    <n v="1"/>
    <x v="1"/>
    <x v="9"/>
  </r>
  <r>
    <d v="2024-03-18T00:00:00"/>
    <d v="2024-03-18T00:00:00"/>
    <x v="1"/>
    <x v="5"/>
    <d v="2024-03-11T00:00:00"/>
    <x v="1"/>
    <x v="0"/>
    <x v="0"/>
    <s v="73205644"/>
    <x v="0"/>
    <n v="3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11200104A201A97.030PAADJE1M"/>
    <s v="2024-03-19 11:35:48"/>
    <m/>
    <s v="110636"/>
    <x v="2"/>
    <x v="4"/>
    <x v="4"/>
    <x v="1"/>
    <m/>
    <x v="5"/>
    <x v="3"/>
  </r>
  <r>
    <d v="2024-03-23T00:00:00"/>
    <d v="2024-03-19T00:00:00"/>
    <x v="1"/>
    <x v="5"/>
    <d v="2024-03-14T00:00:00"/>
    <x v="1"/>
    <x v="0"/>
    <x v="0"/>
    <s v="74624028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026MASEGR1F"/>
    <s v="2024-03-19 15:52:44"/>
    <s v="2024-03-24 21:07:58"/>
    <s v="110816"/>
    <x v="1"/>
    <x v="6"/>
    <x v="4"/>
    <x v="3"/>
    <n v="4"/>
    <x v="0"/>
    <x v="4"/>
  </r>
  <r>
    <d v="2024-03-20T00:00:00"/>
    <d v="2024-03-20T00:00:00"/>
    <x v="1"/>
    <x v="5"/>
    <d v="2024-03-18T00:00:00"/>
    <x v="1"/>
    <x v="0"/>
    <x v="0"/>
    <s v="02857766"/>
    <x v="0"/>
    <n v="5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412200114A307A97.055CAMASO1F"/>
    <s v="2024-03-21 09:44:27"/>
    <s v="2024-03-25 08:56:15"/>
    <s v="111370"/>
    <x v="4"/>
    <x v="12"/>
    <x v="4"/>
    <x v="4"/>
    <n v="5"/>
    <x v="3"/>
    <x v="1"/>
  </r>
  <r>
    <d v="2024-03-20T00:00:00"/>
    <d v="2024-03-20T00:00:00"/>
    <x v="1"/>
    <x v="5"/>
    <d v="2024-03-16T00:00:00"/>
    <x v="1"/>
    <x v="0"/>
    <x v="0"/>
    <s v="6377569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3FINIDA1M"/>
    <s v="2024-03-21 15:35:41"/>
    <m/>
    <s v="111613"/>
    <x v="6"/>
    <x v="9"/>
    <x v="4"/>
    <x v="4"/>
    <m/>
    <x v="5"/>
    <x v="0"/>
  </r>
  <r>
    <d v="2024-03-25T00:00:00"/>
    <d v="2024-03-22T00:00:00"/>
    <x v="1"/>
    <x v="5"/>
    <d v="2024-03-22T00:00:00"/>
    <x v="1"/>
    <x v="0"/>
    <x v="0"/>
    <s v="03844183"/>
    <x v="0"/>
    <n v="7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77VAVDOL1F"/>
    <s v="2024-03-25 10:15:41"/>
    <m/>
    <s v="112620"/>
    <x v="9"/>
    <x v="13"/>
    <x v="4"/>
    <x v="0"/>
    <m/>
    <x v="5"/>
    <x v="9"/>
  </r>
  <r>
    <d v="2024-03-25T00:00:00"/>
    <d v="2024-03-23T00:00:00"/>
    <x v="1"/>
    <x v="5"/>
    <d v="2024-03-19T00:00:00"/>
    <x v="1"/>
    <x v="0"/>
    <x v="0"/>
    <s v="92265554"/>
    <x v="0"/>
    <n v="3"/>
    <x v="0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2200701C101A97.003SAAGAL1F"/>
    <s v="2024-03-25 10:07:45"/>
    <m/>
    <s v="112617"/>
    <x v="7"/>
    <x v="10"/>
    <x v="4"/>
    <x v="6"/>
    <m/>
    <x v="5"/>
    <x v="0"/>
  </r>
  <r>
    <d v="2024-03-23T00:00:00"/>
    <d v="2024-03-23T00:00:00"/>
    <x v="1"/>
    <x v="5"/>
    <d v="2024-03-16T00:00:00"/>
    <x v="1"/>
    <x v="0"/>
    <x v="0"/>
    <s v="910589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1"/>
    <x v="2"/>
    <x v="1"/>
    <x v="0"/>
    <x v="0"/>
    <x v="0"/>
    <x v="0"/>
    <x v="0"/>
    <x v="0"/>
    <x v="0"/>
    <x v="0"/>
    <x v="0"/>
    <x v="0"/>
    <x v="3"/>
    <s v=""/>
    <x v="0"/>
    <s v="C.S. SANTA TERESITA"/>
    <s v=""/>
    <x v="0"/>
    <s v="202411200601A201A97.018PEARAL1F"/>
    <s v="2024-03-25 09:16:33"/>
    <m/>
    <s v="112579"/>
    <x v="3"/>
    <x v="3"/>
    <x v="4"/>
    <x v="6"/>
    <n v="0"/>
    <x v="7"/>
    <x v="3"/>
  </r>
  <r>
    <d v="2024-03-25T00:00:00"/>
    <d v="2024-03-16T00:00:00"/>
    <x v="1"/>
    <x v="11"/>
    <d v="2024-03-10T00:00:00"/>
    <x v="0"/>
    <x v="0"/>
    <x v="0"/>
    <s v="61840795"/>
    <x v="0"/>
    <n v="1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4"/>
    <s v=""/>
    <x v="1"/>
    <s v="E.S I-4 CATACAOS"/>
    <s v="NS1, IGM, IGG NEGATIVO"/>
    <x v="0"/>
    <s v="202411200105A201A97.114VALAMI1F"/>
    <s v="2024-03-25 11:15:43"/>
    <m/>
    <s v="112654"/>
    <x v="6"/>
    <x v="9"/>
    <x v="4"/>
    <x v="6"/>
    <m/>
    <x v="5"/>
    <x v="5"/>
  </r>
  <r>
    <d v="2024-03-25T00:00:00"/>
    <d v="2024-03-21T00:00:00"/>
    <x v="1"/>
    <x v="5"/>
    <d v="2024-03-21T00:00:00"/>
    <x v="1"/>
    <x v="0"/>
    <x v="0"/>
    <s v="43731041"/>
    <x v="0"/>
    <n v="4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43HUCHNI1F"/>
    <s v="2024-03-24 21:07:15"/>
    <s v="2024-03-25 16:04:31"/>
    <s v="112484"/>
    <x v="0"/>
    <x v="0"/>
    <x v="4"/>
    <x v="5"/>
    <m/>
    <x v="5"/>
    <x v="9"/>
  </r>
  <r>
    <d v="2024-03-24T00:00:00"/>
    <d v="2024-03-22T00:00:00"/>
    <x v="1"/>
    <x v="5"/>
    <d v="2024-03-18T00:00:00"/>
    <x v="1"/>
    <x v="0"/>
    <x v="0"/>
    <s v="77349207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1"/>
    <x v="6"/>
    <x v="4"/>
    <x v="0"/>
    <n v="2"/>
    <x v="2"/>
    <x v="0"/>
  </r>
  <r>
    <d v="2024-03-24T00:00:00"/>
    <d v="2024-03-22T00:00:00"/>
    <x v="1"/>
    <x v="5"/>
    <d v="2024-03-21T00:00:00"/>
    <x v="1"/>
    <x v="0"/>
    <x v="0"/>
    <s v="77349207"/>
    <x v="0"/>
    <n v="15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3"/>
    <x v="3"/>
    <x v="4"/>
    <x v="0"/>
    <n v="2"/>
    <x v="2"/>
    <x v="7"/>
  </r>
  <r>
    <d v="2024-03-24T00:00:00"/>
    <d v="2024-03-23T00:00:00"/>
    <x v="1"/>
    <x v="5"/>
    <d v="2024-03-18T00:00:00"/>
    <x v="1"/>
    <x v="0"/>
    <x v="0"/>
    <s v="03471702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2"/>
    <x v="0"/>
    <x v="0"/>
    <x v="0"/>
    <x v="0"/>
    <x v="1"/>
    <x v="1"/>
    <x v="1"/>
    <s v=""/>
    <x v="0"/>
    <s v="HOSPITAL LAS MERCEDES-PAITA"/>
    <s v=""/>
    <x v="0"/>
    <s v="202412200501A101A97.070VIDEDO1F"/>
    <s v="2024-03-24 10:46:23"/>
    <s v="2024-03-24 10:46:36"/>
    <s v="112450"/>
    <x v="9"/>
    <x v="15"/>
    <x v="4"/>
    <x v="6"/>
    <m/>
    <x v="5"/>
    <x v="4"/>
  </r>
  <r>
    <d v="2024-03-25T00:00:00"/>
    <d v="2024-03-24T00:00:00"/>
    <x v="1"/>
    <x v="7"/>
    <d v="2024-03-21T00:00:00"/>
    <x v="1"/>
    <x v="0"/>
    <x v="0"/>
    <s v="74279196"/>
    <x v="0"/>
    <n v="27"/>
    <x v="1"/>
    <x v="1"/>
    <s v="0"/>
    <x v="1"/>
    <x v="33"/>
    <x v="1"/>
    <x v="0"/>
    <x v="7"/>
    <x v="18"/>
    <x v="2"/>
    <x v="4"/>
    <x v="13"/>
    <x v="1"/>
    <x v="6"/>
    <x v="72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2200304A201A97.027FILOJO1M"/>
    <s v="2024-03-25 08:24:42"/>
    <m/>
    <s v="112531"/>
    <x v="1"/>
    <x v="6"/>
    <x v="4"/>
    <x v="2"/>
    <m/>
    <x v="5"/>
    <x v="2"/>
  </r>
  <r>
    <d v="2024-03-25T00:00:00"/>
    <d v="2024-03-23T00:00:00"/>
    <x v="1"/>
    <x v="5"/>
    <d v="2024-03-16T00:00:00"/>
    <x v="1"/>
    <x v="0"/>
    <x v="0"/>
    <s v="80369688"/>
    <x v="0"/>
    <n v="49"/>
    <x v="1"/>
    <x v="1"/>
    <s v="0"/>
    <x v="1"/>
    <x v="33"/>
    <x v="1"/>
    <x v="0"/>
    <x v="7"/>
    <x v="18"/>
    <x v="2"/>
    <x v="4"/>
    <x v="13"/>
    <x v="0"/>
    <x v="8"/>
    <x v="39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1200304A201A97.049CRTICO1M"/>
    <s v="2024-03-25 08:41:49"/>
    <m/>
    <s v="112538"/>
    <x v="0"/>
    <x v="7"/>
    <x v="4"/>
    <x v="6"/>
    <m/>
    <x v="5"/>
    <x v="3"/>
  </r>
  <r>
    <d v="2024-03-18T00:00:00"/>
    <d v="2024-03-18T00:00:00"/>
    <x v="1"/>
    <x v="5"/>
    <d v="2024-03-17T00:00:00"/>
    <x v="0"/>
    <x v="1"/>
    <x v="0"/>
    <s v="62598183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3MOCHHE1F"/>
    <s v="2024-03-22 19:18:24"/>
    <m/>
    <s v="112115"/>
    <x v="6"/>
    <x v="9"/>
    <x v="4"/>
    <x v="1"/>
    <n v="0"/>
    <x v="7"/>
    <x v="7"/>
  </r>
  <r>
    <d v="2024-03-15T00:00:00"/>
    <d v="2024-03-15T00:00:00"/>
    <x v="1"/>
    <x v="11"/>
    <d v="2024-03-11T00:00:00"/>
    <x v="1"/>
    <x v="1"/>
    <x v="0"/>
    <s v="75594128"/>
    <x v="0"/>
    <n v="20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HOSPITALIZACION"/>
    <x v="1"/>
    <s v="E.S I-1 NARIHUALA"/>
    <s v=""/>
    <x v="0"/>
    <s v="202411200105A309A97.020VAZAIN1F"/>
    <s v="2024-03-22 19:22:34"/>
    <m/>
    <s v="112116"/>
    <x v="1"/>
    <x v="1"/>
    <x v="4"/>
    <x v="0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11200105A201A97.150ZAPANO1F"/>
    <s v="2024-03-22 19:24:59"/>
    <m/>
    <s v="112118"/>
    <x v="4"/>
    <x v="5"/>
    <x v="4"/>
    <x v="5"/>
    <n v="0"/>
    <x v="7"/>
    <x v="0"/>
  </r>
  <r>
    <d v="2024-03-19T00:00:00"/>
    <d v="2024-03-19T00:00:00"/>
    <x v="1"/>
    <x v="5"/>
    <d v="2024-03-16T00:00:00"/>
    <x v="0"/>
    <x v="1"/>
    <x v="0"/>
    <s v="46572008"/>
    <x v="0"/>
    <n v="33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11200101A101A97.133SIYOMA1F"/>
    <s v="2024-03-22 19:30:48"/>
    <m/>
    <s v="112120"/>
    <x v="2"/>
    <x v="4"/>
    <x v="4"/>
    <x v="3"/>
    <m/>
    <x v="5"/>
    <x v="2"/>
  </r>
  <r>
    <d v="2024-03-18T00:00:00"/>
    <d v="2024-03-18T00:00:00"/>
    <x v="1"/>
    <x v="5"/>
    <d v="2024-03-17T00:00:00"/>
    <x v="1"/>
    <x v="1"/>
    <x v="0"/>
    <s v="70717782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16GAOLKA1F"/>
    <s v="2024-03-22 19:31:52"/>
    <m/>
    <s v="112123"/>
    <x v="3"/>
    <x v="3"/>
    <x v="4"/>
    <x v="1"/>
    <n v="1"/>
    <x v="1"/>
    <x v="7"/>
  </r>
  <r>
    <d v="2024-03-07T00:00:00"/>
    <d v="2024-03-06T00:00:00"/>
    <x v="1"/>
    <x v="10"/>
    <d v="2024-03-03T00:00:00"/>
    <x v="0"/>
    <x v="1"/>
    <x v="0"/>
    <s v="75116963"/>
    <x v="0"/>
    <n v="1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1"/>
    <s v="E.S I-4 CATACAOS"/>
    <s v=""/>
    <x v="0"/>
    <s v="202410200105A201A97.118CAFEKE0M"/>
    <s v="2024-03-07 16:36:20"/>
    <s v="2024-03-12 12:50:37"/>
    <s v="106275"/>
    <x v="3"/>
    <x v="3"/>
    <x v="4"/>
    <x v="4"/>
    <n v="3"/>
    <x v="4"/>
    <x v="2"/>
  </r>
  <r>
    <d v="2024-03-07T00:00:00"/>
    <d v="2024-03-06T00:00:00"/>
    <x v="1"/>
    <x v="10"/>
    <d v="2024-02-29T00:00:00"/>
    <x v="0"/>
    <x v="1"/>
    <x v="0"/>
    <s v="74860918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2"/>
    <x v="0"/>
    <x v="5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19VITIJE1M"/>
    <s v="2024-03-07 16:39:45"/>
    <s v="2024-03-11 12:38:47"/>
    <s v="106280"/>
    <x v="3"/>
    <x v="3"/>
    <x v="4"/>
    <x v="4"/>
    <n v="3"/>
    <x v="4"/>
    <x v="5"/>
  </r>
  <r>
    <d v="2024-03-07T00:00:00"/>
    <d v="2024-03-06T00:00:00"/>
    <x v="1"/>
    <x v="10"/>
    <d v="2024-02-29T00:00:00"/>
    <x v="0"/>
    <x v="1"/>
    <x v="0"/>
    <s v="73520286"/>
    <x v="0"/>
    <n v="1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,IGM POSITIVO"/>
    <x v="0"/>
    <s v="20249200101A101A97.118SAMEAN1F"/>
    <s v="2024-03-07 16:48:55"/>
    <s v="2024-03-22 13:03:30"/>
    <s v="106293"/>
    <x v="3"/>
    <x v="3"/>
    <x v="4"/>
    <x v="4"/>
    <n v="3"/>
    <x v="4"/>
    <x v="5"/>
  </r>
  <r>
    <d v="2024-03-07T00:00:00"/>
    <d v="2024-03-06T00:00:00"/>
    <x v="1"/>
    <x v="10"/>
    <d v="2024-03-01T00:00:00"/>
    <x v="1"/>
    <x v="1"/>
    <x v="0"/>
    <s v="73719833"/>
    <x v="0"/>
    <n v="1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89"/>
    <x v="1"/>
    <x v="1"/>
    <x v="0"/>
    <x v="0"/>
    <x v="0"/>
    <x v="0"/>
    <x v="0"/>
    <x v="0"/>
    <x v="0"/>
    <x v="0"/>
    <x v="0"/>
    <x v="0"/>
    <x v="1"/>
    <s v=""/>
    <x v="1"/>
    <s v="E.S I-4 LOS ALGARROBOS"/>
    <s v=""/>
    <x v="0"/>
    <s v="20249200101A202A97.014RUPIER1M"/>
    <s v="2024-03-07 16:51:00"/>
    <s v="2024-03-11 13:06:41"/>
    <s v="106295"/>
    <x v="6"/>
    <x v="9"/>
    <x v="4"/>
    <x v="4"/>
    <n v="4"/>
    <x v="0"/>
    <x v="4"/>
  </r>
  <r>
    <d v="2024-03-07T00:00:00"/>
    <d v="2024-03-06T00:00:00"/>
    <x v="1"/>
    <x v="10"/>
    <d v="2024-02-29T00:00:00"/>
    <x v="0"/>
    <x v="1"/>
    <x v="0"/>
    <s v="80451177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1"/>
    <s v="E.S I-4 SANTA JULIA"/>
    <s v=""/>
    <x v="0"/>
    <s v="20249200101A207A97.149SICHJU1M"/>
    <s v="2024-03-07 16:54:50"/>
    <s v="2024-03-11 12:49:10"/>
    <s v="106302"/>
    <x v="0"/>
    <x v="7"/>
    <x v="4"/>
    <x v="4"/>
    <n v="3"/>
    <x v="4"/>
    <x v="5"/>
  </r>
  <r>
    <d v="2024-03-07T00:00:00"/>
    <d v="2024-03-06T00:00:00"/>
    <x v="1"/>
    <x v="10"/>
    <d v="2024-02-29T00:00:00"/>
    <x v="0"/>
    <x v="1"/>
    <x v="0"/>
    <s v="48707446"/>
    <x v="0"/>
    <n v="3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30VITIYA1F"/>
    <s v="2024-03-07 16:56:38"/>
    <s v="2024-03-11 12:41:32"/>
    <s v="106303"/>
    <x v="2"/>
    <x v="4"/>
    <x v="4"/>
    <x v="4"/>
    <n v="3"/>
    <x v="4"/>
    <x v="5"/>
  </r>
  <r>
    <d v="2024-03-09T00:00:00"/>
    <d v="2024-03-07T00:00:00"/>
    <x v="1"/>
    <x v="10"/>
    <d v="2024-03-01T00:00:00"/>
    <x v="0"/>
    <x v="1"/>
    <x v="0"/>
    <s v="48538937"/>
    <x v="0"/>
    <n v="2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9200101A101A97.129RALOSO1F"/>
    <s v="2024-03-09 11:27:20"/>
    <s v="2024-03-22 13:10:18"/>
    <s v="106924"/>
    <x v="1"/>
    <x v="6"/>
    <x v="4"/>
    <x v="5"/>
    <n v="4"/>
    <x v="0"/>
    <x v="5"/>
  </r>
  <r>
    <d v="2024-03-09T00:00:00"/>
    <d v="2024-03-07T00:00:00"/>
    <x v="1"/>
    <x v="10"/>
    <d v="2024-03-05T00:00:00"/>
    <x v="0"/>
    <x v="1"/>
    <x v="0"/>
    <s v="48292181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3YATIMI1M"/>
    <s v="2024-03-09 11:32:09"/>
    <s v="2024-03-22 13:11:00"/>
    <s v="106927"/>
    <x v="2"/>
    <x v="4"/>
    <x v="4"/>
    <x v="5"/>
    <n v="4"/>
    <x v="0"/>
    <x v="1"/>
  </r>
  <r>
    <d v="2024-03-11T00:00:00"/>
    <d v="2024-03-09T00:00:00"/>
    <x v="1"/>
    <x v="10"/>
    <d v="2024-03-07T00:00:00"/>
    <x v="0"/>
    <x v="1"/>
    <x v="0"/>
    <s v="02707340"/>
    <x v="0"/>
    <n v="5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57ANTAMA1F"/>
    <s v="2024-03-11 11:20:56"/>
    <s v="2024-03-23 11:35:39"/>
    <s v="107412"/>
    <x v="4"/>
    <x v="12"/>
    <x v="4"/>
    <x v="6"/>
    <n v="8"/>
    <x v="3"/>
    <x v="1"/>
  </r>
  <r>
    <d v="2024-03-11T00:00:00"/>
    <d v="2024-03-09T00:00:00"/>
    <x v="1"/>
    <x v="10"/>
    <d v="2024-03-04T00:00:00"/>
    <x v="1"/>
    <x v="1"/>
    <x v="0"/>
    <s v="73696862"/>
    <x v="0"/>
    <n v="26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11"/>
    <x v="1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0200104A203A97.026HUCAME1F"/>
    <s v="2024-03-11 11:22:32"/>
    <s v="2024-03-22 13:21:50"/>
    <s v="107413"/>
    <x v="1"/>
    <x v="6"/>
    <x v="4"/>
    <x v="6"/>
    <n v="5"/>
    <x v="3"/>
    <x v="4"/>
  </r>
  <r>
    <d v="2024-03-11T00:00:00"/>
    <d v="2024-03-10T00:00:00"/>
    <x v="1"/>
    <x v="11"/>
    <d v="2024-03-04T00:00:00"/>
    <x v="0"/>
    <x v="1"/>
    <x v="0"/>
    <s v="43079967"/>
    <x v="0"/>
    <n v="3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8GUPRJH1M"/>
    <s v="2024-03-11 11:29:34"/>
    <s v="2024-03-14 12:53:05"/>
    <s v="107421"/>
    <x v="2"/>
    <x v="2"/>
    <x v="4"/>
    <x v="2"/>
    <n v="2"/>
    <x v="2"/>
    <x v="5"/>
  </r>
  <r>
    <d v="2024-03-12T00:00:00"/>
    <d v="2024-03-11T00:00:00"/>
    <x v="1"/>
    <x v="11"/>
    <d v="2024-03-05T00:00:00"/>
    <x v="0"/>
    <x v="1"/>
    <x v="0"/>
    <s v="42681690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11"/>
    <x v="2"/>
    <x v="1"/>
    <x v="0"/>
    <x v="0"/>
    <x v="0"/>
    <x v="0"/>
    <x v="0"/>
    <x v="0"/>
    <x v="0"/>
    <x v="0"/>
    <x v="0"/>
    <x v="0"/>
    <x v="1"/>
    <s v=""/>
    <x v="1"/>
    <s v="E.S I-4 SANTA JULIA"/>
    <s v=""/>
    <x v="0"/>
    <s v="202410200101A207A97.139GAPEMA1F"/>
    <s v="2024-03-12 10:45:06"/>
    <s v="2024-03-22 13:22:26"/>
    <s v="107820"/>
    <x v="2"/>
    <x v="2"/>
    <x v="4"/>
    <x v="1"/>
    <n v="3"/>
    <x v="4"/>
    <x v="5"/>
  </r>
  <r>
    <d v="2024-03-14T00:00:00"/>
    <d v="2024-03-12T00:00:00"/>
    <x v="1"/>
    <x v="11"/>
    <d v="2024-03-09T00:00:00"/>
    <x v="0"/>
    <x v="1"/>
    <x v="0"/>
    <s v="47112320"/>
    <x v="0"/>
    <n v="3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1TEVICI1F"/>
    <s v="2024-03-14 12:43:51"/>
    <s v="2024-03-23 11:47:17"/>
    <s v="108982"/>
    <x v="2"/>
    <x v="4"/>
    <x v="4"/>
    <x v="3"/>
    <n v="7"/>
    <x v="3"/>
    <x v="2"/>
  </r>
  <r>
    <d v="2024-03-15T00:00:00"/>
    <d v="2024-03-15T00:00:00"/>
    <x v="1"/>
    <x v="11"/>
    <d v="2024-03-12T00:00:00"/>
    <x v="0"/>
    <x v="1"/>
    <x v="0"/>
    <s v="73463473"/>
    <x v="0"/>
    <n v="21"/>
    <x v="0"/>
    <x v="0"/>
    <s v="0"/>
    <x v="1"/>
    <x v="11"/>
    <x v="2"/>
    <x v="0"/>
    <x v="1"/>
    <x v="8"/>
    <x v="1"/>
    <x v="0"/>
    <x v="2"/>
    <x v="0"/>
    <x v="5"/>
    <x v="26"/>
    <s v=""/>
    <m/>
    <x v="0"/>
    <x v="0"/>
    <m/>
    <x v="39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NS1 POSITIVO PRUEBA PARTICULAR"/>
    <x v="0"/>
    <s v="202411200101A101A97.121TUMOMI1F"/>
    <s v="2024-03-15 11:09:22"/>
    <s v="2024-03-23 11:48:09"/>
    <s v="109267"/>
    <x v="1"/>
    <x v="1"/>
    <x v="4"/>
    <x v="0"/>
    <n v="4"/>
    <x v="0"/>
    <x v="2"/>
  </r>
  <r>
    <d v="2024-03-18T00:00:00"/>
    <d v="2024-03-15T00:00:00"/>
    <x v="1"/>
    <x v="11"/>
    <d v="2024-03-10T00:00:00"/>
    <x v="0"/>
    <x v="1"/>
    <x v="0"/>
    <s v="73546443"/>
    <x v="0"/>
    <n v="2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9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8JICOGI0M"/>
    <s v="2024-03-18 12:51:44"/>
    <s v="2024-03-23 11:49:23"/>
    <s v="110210"/>
    <x v="1"/>
    <x v="6"/>
    <x v="4"/>
    <x v="0"/>
    <n v="4"/>
    <x v="0"/>
    <x v="4"/>
  </r>
  <r>
    <d v="2024-03-18T00:00:00"/>
    <d v="2024-03-15T00:00:00"/>
    <x v="1"/>
    <x v="11"/>
    <d v="2024-03-10T00:00:00"/>
    <x v="0"/>
    <x v="1"/>
    <x v="0"/>
    <s v="48595660"/>
    <x v="0"/>
    <n v="82"/>
    <x v="1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40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82ALCHJO0M"/>
    <s v="2024-03-18 12:52:58"/>
    <s v="2024-03-23 11:59:26"/>
    <s v="110214"/>
    <x v="9"/>
    <x v="13"/>
    <x v="4"/>
    <x v="0"/>
    <n v="6"/>
    <x v="3"/>
    <x v="4"/>
  </r>
  <r>
    <d v="2024-03-18T00:00:00"/>
    <d v="2024-03-17T00:00:00"/>
    <x v="1"/>
    <x v="5"/>
    <d v="2024-03-10T00:00:00"/>
    <x v="0"/>
    <x v="1"/>
    <x v="0"/>
    <s v="74505623"/>
    <x v="0"/>
    <n v="1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1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7RARAAR0M"/>
    <s v="2024-03-18 13:03:25"/>
    <s v="2024-03-23 12:01:24"/>
    <s v="110219"/>
    <x v="3"/>
    <x v="3"/>
    <x v="4"/>
    <x v="2"/>
    <n v="3"/>
    <x v="4"/>
    <x v="3"/>
  </r>
  <r>
    <d v="2024-03-18T00:00:00"/>
    <d v="2024-03-18T00:00:00"/>
    <x v="1"/>
    <x v="5"/>
    <d v="2024-03-15T00:00:00"/>
    <x v="0"/>
    <x v="1"/>
    <x v="0"/>
    <s v="71373778"/>
    <x v="0"/>
    <n v="1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9GORAAN0F"/>
    <s v="2024-03-18 13:04:43"/>
    <s v="2024-03-23 11:50:05"/>
    <s v="110221"/>
    <x v="3"/>
    <x v="3"/>
    <x v="4"/>
    <x v="1"/>
    <n v="1"/>
    <x v="1"/>
    <x v="2"/>
  </r>
  <r>
    <d v="2024-03-18T00:00:00"/>
    <d v="2024-03-18T00:00:00"/>
    <x v="1"/>
    <x v="5"/>
    <d v="2024-03-12T00:00:00"/>
    <x v="0"/>
    <x v="1"/>
    <x v="0"/>
    <s v="75706995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2ANBAJU0F"/>
    <s v="2024-03-18 13:06:40"/>
    <s v="2024-03-23 12:02:45"/>
    <s v="110224"/>
    <x v="1"/>
    <x v="1"/>
    <x v="4"/>
    <x v="1"/>
    <n v="3"/>
    <x v="4"/>
    <x v="5"/>
  </r>
  <r>
    <d v="2024-03-20T00:00:00"/>
    <d v="2024-03-20T00:00:00"/>
    <x v="1"/>
    <x v="5"/>
    <d v="2024-03-15T00:00:00"/>
    <x v="1"/>
    <x v="1"/>
    <x v="0"/>
    <s v="02778800"/>
    <x v="0"/>
    <n v="5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21"/>
    <x v="0"/>
    <x v="1"/>
    <x v="0"/>
    <x v="0"/>
    <x v="0"/>
    <x v="0"/>
    <x v="0"/>
    <x v="0"/>
    <x v="0"/>
    <x v="0"/>
    <x v="0"/>
    <x v="0"/>
    <x v="1"/>
    <s v=""/>
    <x v="1"/>
    <s v="E.S I-1 CHAPAIRA"/>
    <s v="PRUEBA RAPIDA IGG POSITIVO"/>
    <x v="0"/>
    <s v="202411200104A306A97.055VIPOMA1F"/>
    <s v="2024-03-20 12:36:23"/>
    <s v="2024-03-25 11:09:49"/>
    <s v="111175"/>
    <x v="4"/>
    <x v="12"/>
    <x v="4"/>
    <x v="4"/>
    <n v="3"/>
    <x v="4"/>
    <x v="4"/>
  </r>
  <r>
    <d v="2024-03-20T00:00:00"/>
    <d v="2024-03-19T00:00:00"/>
    <x v="1"/>
    <x v="5"/>
    <d v="2024-03-15T00:00:00"/>
    <x v="0"/>
    <x v="1"/>
    <x v="0"/>
    <s v="02650192"/>
    <x v="0"/>
    <n v="6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, IGG POSITIVO PRUEBA RAPIDA"/>
    <x v="0"/>
    <s v="202411200101A101A97.161ARPAAL1F"/>
    <s v="2024-03-20 12:43:57"/>
    <s v="2024-03-20 12:45:44"/>
    <s v="111183"/>
    <x v="9"/>
    <x v="14"/>
    <x v="4"/>
    <x v="3"/>
    <m/>
    <x v="5"/>
    <x v="0"/>
  </r>
  <r>
    <d v="2024-03-22T00:00:00"/>
    <d v="2024-03-21T00:00:00"/>
    <x v="1"/>
    <x v="5"/>
    <d v="2024-03-16T00:00:00"/>
    <x v="1"/>
    <x v="1"/>
    <x v="0"/>
    <s v="02634044"/>
    <x v="0"/>
    <n v="6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SANTA JULIA"/>
    <s v=""/>
    <x v="0"/>
    <s v="202411200101A207A97.063VIPIDO1M"/>
    <s v="2024-03-22 11:09:16"/>
    <m/>
    <s v="111845"/>
    <x v="9"/>
    <x v="14"/>
    <x v="4"/>
    <x v="5"/>
    <m/>
    <x v="5"/>
    <x v="4"/>
  </r>
  <r>
    <d v="2024-03-22T00:00:00"/>
    <d v="2024-03-21T00:00:00"/>
    <x v="1"/>
    <x v="5"/>
    <d v="2024-03-14T00:00:00"/>
    <x v="1"/>
    <x v="1"/>
    <x v="0"/>
    <s v="80221302"/>
    <x v="0"/>
    <n v="4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045CHALMA0F"/>
    <s v="2024-03-22 11:11:03"/>
    <m/>
    <s v="111854"/>
    <x v="0"/>
    <x v="7"/>
    <x v="4"/>
    <x v="5"/>
    <m/>
    <x v="5"/>
    <x v="3"/>
  </r>
  <r>
    <d v="2024-03-15T00:00:00"/>
    <d v="2024-03-14T00:00:00"/>
    <x v="1"/>
    <x v="11"/>
    <d v="2024-03-11T00:00:00"/>
    <x v="0"/>
    <x v="1"/>
    <x v="0"/>
    <s v="02802414"/>
    <x v="0"/>
    <n v="54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4SUSAMA1F"/>
    <s v="2024-03-15 10:13:30"/>
    <s v="2024-03-15 12:02:35"/>
    <s v="109220"/>
    <x v="4"/>
    <x v="5"/>
    <x v="4"/>
    <x v="5"/>
    <m/>
    <x v="5"/>
    <x v="2"/>
  </r>
  <r>
    <d v="2024-03-20T00:00:00"/>
    <d v="2024-03-14T00:00:00"/>
    <x v="1"/>
    <x v="11"/>
    <d v="2024-03-10T00:00:00"/>
    <x v="0"/>
    <x v="1"/>
    <x v="0"/>
    <s v="0349985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0"/>
    <x v="0"/>
    <x v="0"/>
    <x v="0"/>
    <x v="0"/>
    <x v="0"/>
    <x v="11"/>
    <x v="0"/>
    <x v="0"/>
    <x v="0"/>
    <x v="1"/>
    <x v="1"/>
    <x v="1"/>
    <x v="1"/>
    <s v=""/>
    <x v="0"/>
    <s v="HOSPITAL I MIGUEL CRUZADO VERA - ESSALUD PAITA"/>
    <s v=""/>
    <x v="0"/>
    <s v="202411200501C101A97.158BODEMA1F"/>
    <s v="2024-03-15 10:27:29"/>
    <s v="2024-03-20 12:28:45"/>
    <s v="109237"/>
    <x v="4"/>
    <x v="12"/>
    <x v="4"/>
    <x v="5"/>
    <n v="2"/>
    <x v="2"/>
    <x v="0"/>
  </r>
  <r>
    <d v="2024-03-15T00:00:00"/>
    <d v="2024-03-14T00:00:00"/>
    <x v="1"/>
    <x v="11"/>
    <d v="2024-03-11T00:00:00"/>
    <x v="0"/>
    <x v="1"/>
    <x v="0"/>
    <s v="0349314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53PEGOFR1F"/>
    <s v="2024-03-15 10:33:08"/>
    <s v="2024-03-20 12:30:27"/>
    <s v="109238"/>
    <x v="4"/>
    <x v="5"/>
    <x v="4"/>
    <x v="5"/>
    <n v="1"/>
    <x v="1"/>
    <x v="2"/>
  </r>
  <r>
    <d v="2024-03-15T00:00:00"/>
    <d v="2024-03-14T00:00:00"/>
    <x v="1"/>
    <x v="11"/>
    <d v="2024-03-12T00:00:00"/>
    <x v="0"/>
    <x v="1"/>
    <x v="0"/>
    <s v="03503587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0SANAJO1M"/>
    <s v="2024-03-15 10:39:12"/>
    <s v="2024-03-20 12:32:14"/>
    <s v="109240"/>
    <x v="4"/>
    <x v="5"/>
    <x v="4"/>
    <x v="5"/>
    <n v="1"/>
    <x v="1"/>
    <x v="1"/>
  </r>
  <r>
    <d v="2024-03-15T00:00:00"/>
    <d v="2024-03-14T00:00:00"/>
    <x v="1"/>
    <x v="11"/>
    <d v="2024-03-07T00:00:00"/>
    <x v="0"/>
    <x v="1"/>
    <x v="0"/>
    <s v="03498283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50CHCHFR1M"/>
    <s v="2024-03-15 11:23:47"/>
    <s v="2024-03-20 12:33:24"/>
    <s v="109283"/>
    <x v="4"/>
    <x v="5"/>
    <x v="4"/>
    <x v="5"/>
    <n v="1"/>
    <x v="1"/>
    <x v="3"/>
  </r>
  <r>
    <d v="2024-03-15T00:00:00"/>
    <d v="2024-03-14T00:00:00"/>
    <x v="1"/>
    <x v="11"/>
    <d v="2024-03-08T00:00:00"/>
    <x v="1"/>
    <x v="1"/>
    <x v="0"/>
    <s v="03470419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83BEMOFE1M"/>
    <s v="2024-03-15 11:28:26"/>
    <s v="2024-03-20 12:39:08"/>
    <s v="109286"/>
    <x v="9"/>
    <x v="13"/>
    <x v="4"/>
    <x v="5"/>
    <m/>
    <x v="5"/>
    <x v="5"/>
  </r>
  <r>
    <d v="2024-03-20T00:00:00"/>
    <d v="2024-03-14T00:00:00"/>
    <x v="1"/>
    <x v="11"/>
    <d v="2024-03-10T00:00:00"/>
    <x v="0"/>
    <x v="1"/>
    <x v="0"/>
    <s v="43932821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0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DESAIR1F"/>
    <s v="2024-03-15 11:34:25"/>
    <s v="2024-03-20 12:40:17"/>
    <s v="109290"/>
    <x v="2"/>
    <x v="2"/>
    <x v="4"/>
    <x v="5"/>
    <n v="2"/>
    <x v="2"/>
    <x v="0"/>
  </r>
  <r>
    <d v="2024-03-15T00:00:00"/>
    <d v="2024-03-14T00:00:00"/>
    <x v="1"/>
    <x v="11"/>
    <d v="2024-03-13T00:00:00"/>
    <x v="0"/>
    <x v="1"/>
    <x v="0"/>
    <s v="03477704"/>
    <x v="0"/>
    <n v="6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9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61CADEGE1F"/>
    <s v="2024-03-15 12:01:55"/>
    <m/>
    <s v="109318"/>
    <x v="9"/>
    <x v="14"/>
    <x v="4"/>
    <x v="5"/>
    <m/>
    <x v="5"/>
    <x v="7"/>
  </r>
  <r>
    <d v="2024-03-05T00:00:00"/>
    <d v="2024-03-02T00:00:00"/>
    <x v="1"/>
    <x v="12"/>
    <d v="2024-02-29T00:00:00"/>
    <x v="0"/>
    <x v="1"/>
    <x v="0"/>
    <s v="18834616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57COLILI1F"/>
    <s v="2024-03-03 15:34:13"/>
    <s v="2024-03-05 19:12:20"/>
    <s v="104553"/>
    <x v="4"/>
    <x v="12"/>
    <x v="4"/>
    <x v="6"/>
    <n v="3"/>
    <x v="4"/>
    <x v="1"/>
  </r>
  <r>
    <d v="2024-03-05T00:00:00"/>
    <d v="2024-03-02T00:00:00"/>
    <x v="1"/>
    <x v="12"/>
    <d v="2024-02-28T00:00:00"/>
    <x v="1"/>
    <x v="1"/>
    <x v="0"/>
    <s v="42438929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2JUNAJO1M"/>
    <s v="2024-03-03 15:35:26"/>
    <s v="2024-03-05 19:12:45"/>
    <s v="104556"/>
    <x v="0"/>
    <x v="0"/>
    <x v="4"/>
    <x v="6"/>
    <n v="3"/>
    <x v="4"/>
    <x v="2"/>
  </r>
  <r>
    <d v="2024-03-05T00:00:00"/>
    <d v="2024-03-03T00:00:00"/>
    <x v="1"/>
    <x v="10"/>
    <d v="2024-02-28T00:00:00"/>
    <x v="1"/>
    <x v="1"/>
    <x v="0"/>
    <s v="8029850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4RANIMI0F"/>
    <s v="2024-03-03 15:41:30"/>
    <s v="2024-03-05 19:13:27"/>
    <s v="104562"/>
    <x v="0"/>
    <x v="0"/>
    <x v="4"/>
    <x v="2"/>
    <n v="2"/>
    <x v="2"/>
    <x v="0"/>
  </r>
  <r>
    <d v="2024-03-04T00:00:00"/>
    <d v="2024-03-02T00:00:00"/>
    <x v="1"/>
    <x v="12"/>
    <d v="2024-03-01T00:00:00"/>
    <x v="0"/>
    <x v="1"/>
    <x v="0"/>
    <s v="80318615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49NIJAMA1F"/>
    <s v="2024-03-03 15:42:41"/>
    <s v="2024-03-04 19:36:44"/>
    <s v="104564"/>
    <x v="0"/>
    <x v="7"/>
    <x v="4"/>
    <x v="6"/>
    <n v="2"/>
    <x v="2"/>
    <x v="7"/>
  </r>
  <r>
    <d v="2024-03-06T00:00:00"/>
    <d v="2024-02-29T00:00:00"/>
    <x v="1"/>
    <x v="12"/>
    <d v="2024-02-15T00:00:00"/>
    <x v="1"/>
    <x v="1"/>
    <x v="0"/>
    <s v="7459093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1"/>
    <s v=""/>
    <x v="2"/>
    <s v="YAPATERA"/>
    <s v=""/>
    <x v="0"/>
    <s v="20247200401A202A97.018CASUBR1F"/>
    <s v="2024-03-03 23:07:49"/>
    <s v="2024-03-12 16:53:11"/>
    <s v="104588"/>
    <x v="3"/>
    <x v="3"/>
    <x v="2"/>
    <x v="5"/>
    <n v="6"/>
    <x v="3"/>
    <x v="42"/>
  </r>
  <r>
    <d v="2024-03-06T00:00:00"/>
    <d v="2024-03-02T00:00:00"/>
    <x v="1"/>
    <x v="12"/>
    <d v="2024-02-28T00:00:00"/>
    <x v="1"/>
    <x v="1"/>
    <x v="0"/>
    <s v="03310349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YAPATERA"/>
    <s v=""/>
    <x v="0"/>
    <s v="20249200401A202A97.058NOBEOS1F"/>
    <s v="2024-03-04 07:39:38"/>
    <s v="2024-03-06 17:02:47"/>
    <s v="104601"/>
    <x v="4"/>
    <x v="12"/>
    <x v="4"/>
    <x v="6"/>
    <n v="4"/>
    <x v="0"/>
    <x v="2"/>
  </r>
  <r>
    <d v="2024-03-04T00:00:00"/>
    <d v="2024-03-02T00:00:00"/>
    <x v="1"/>
    <x v="12"/>
    <d v="2024-02-28T00:00:00"/>
    <x v="1"/>
    <x v="1"/>
    <x v="0"/>
    <s v="75880816"/>
    <x v="0"/>
    <n v="20"/>
    <x v="1"/>
    <x v="1"/>
    <s v="0"/>
    <x v="1"/>
    <x v="33"/>
    <x v="1"/>
    <x v="0"/>
    <x v="7"/>
    <x v="18"/>
    <x v="2"/>
    <x v="4"/>
    <x v="13"/>
    <x v="0"/>
    <x v="5"/>
    <x v="37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020HUSAED1M"/>
    <s v="2024-03-04 09:05:56"/>
    <s v="2024-03-07 10:37:59"/>
    <s v="104654"/>
    <x v="1"/>
    <x v="1"/>
    <x v="4"/>
    <x v="6"/>
    <n v="4"/>
    <x v="0"/>
    <x v="2"/>
  </r>
  <r>
    <d v="2024-03-04T00:00:00"/>
    <d v="2024-03-04T00:00:00"/>
    <x v="1"/>
    <x v="10"/>
    <d v="2024-02-29T00:00:00"/>
    <x v="0"/>
    <x v="1"/>
    <x v="0"/>
    <s v="75598729"/>
    <x v="0"/>
    <n v="22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9200601A101A97.122RALASA10F"/>
    <s v="2024-03-04 13:15:12"/>
    <s v="2024-03-06 18:51:37"/>
    <s v="104916"/>
    <x v="1"/>
    <x v="1"/>
    <x v="4"/>
    <x v="1"/>
    <n v="2"/>
    <x v="2"/>
    <x v="0"/>
  </r>
  <r>
    <d v="2024-03-12T00:00:00"/>
    <d v="2024-03-04T00:00:00"/>
    <x v="1"/>
    <x v="10"/>
    <d v="2024-03-03T00:00:00"/>
    <x v="1"/>
    <x v="1"/>
    <x v="0"/>
    <s v="40614674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3COAGBE10F"/>
    <s v="2024-03-04 19:46:32"/>
    <s v="2024-03-12 15:01:27"/>
    <s v="105090"/>
    <x v="0"/>
    <x v="0"/>
    <x v="4"/>
    <x v="1"/>
    <n v="8"/>
    <x v="3"/>
    <x v="7"/>
  </r>
  <r>
    <d v="2024-03-11T00:00:00"/>
    <d v="2024-03-04T00:00:00"/>
    <x v="1"/>
    <x v="10"/>
    <d v="2024-03-02T00:00:00"/>
    <x v="1"/>
    <x v="1"/>
    <x v="0"/>
    <s v="438976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1ROCAFL1F"/>
    <s v="2024-03-04 19:47:49"/>
    <s v="2024-03-11 18:33:09"/>
    <s v="105093"/>
    <x v="0"/>
    <x v="0"/>
    <x v="4"/>
    <x v="1"/>
    <n v="7"/>
    <x v="3"/>
    <x v="1"/>
  </r>
  <r>
    <d v="2024-03-12T00:00:00"/>
    <d v="2024-03-03T00:00:00"/>
    <x v="1"/>
    <x v="10"/>
    <d v="2024-02-26T00:00:00"/>
    <x v="0"/>
    <x v="1"/>
    <x v="0"/>
    <s v="75930850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SE LE DA ALTA EPIDEMIOLOGICA "/>
    <x v="0"/>
    <s v="20249200501A101A97.118GAALBR1F"/>
    <s v="2024-03-04 19:55:06"/>
    <s v="2024-03-14 17:06:46"/>
    <s v="105097"/>
    <x v="3"/>
    <x v="3"/>
    <x v="4"/>
    <x v="2"/>
    <n v="10"/>
    <x v="3"/>
    <x v="5"/>
  </r>
  <r>
    <d v="2024-03-05T00:00:00"/>
    <d v="2024-03-04T00:00:00"/>
    <x v="1"/>
    <x v="10"/>
    <d v="2024-03-02T00:00:00"/>
    <x v="0"/>
    <x v="1"/>
    <x v="0"/>
    <s v="78601882"/>
    <x v="0"/>
    <n v="9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8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9200601A101A97.109ARCUSL1F"/>
    <s v="2024-03-05 10:08:04"/>
    <s v="2024-03-06 18:52:15"/>
    <s v="105195"/>
    <x v="5"/>
    <x v="8"/>
    <x v="4"/>
    <x v="1"/>
    <n v="2"/>
    <x v="2"/>
    <x v="1"/>
  </r>
  <r>
    <d v="2024-03-12T00:00:00"/>
    <d v="2024-03-04T00:00:00"/>
    <x v="1"/>
    <x v="10"/>
    <d v="2024-02-29T00:00:00"/>
    <x v="0"/>
    <x v="1"/>
    <x v="0"/>
    <s v="40123514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18"/>
    <x v="0"/>
    <x v="5"/>
    <x v="4"/>
    <x v="0"/>
    <x v="0"/>
    <x v="5"/>
    <x v="1"/>
    <x v="0"/>
    <x v="0"/>
    <x v="0"/>
    <x v="0"/>
    <x v="1"/>
    <x v="1"/>
    <s v=""/>
    <x v="2"/>
    <s v="HOSP. CHULUCANAS"/>
    <s v="ESTA HOSPITALIZADO POR OTRO DIAGNOSTICO: COLECISTITIS CRONICA"/>
    <x v="0"/>
    <s v="20249200401A101A97.173CAJUEL1F"/>
    <s v="2024-03-05 17:42:18"/>
    <s v="2024-03-17 10:25:44"/>
    <s v="105481"/>
    <x v="9"/>
    <x v="15"/>
    <x v="4"/>
    <x v="1"/>
    <n v="8"/>
    <x v="3"/>
    <x v="0"/>
  </r>
  <r>
    <d v="2024-03-12T00:00:00"/>
    <d v="2024-03-04T00:00:00"/>
    <x v="1"/>
    <x v="10"/>
    <d v="2024-03-02T00:00:00"/>
    <x v="0"/>
    <x v="1"/>
    <x v="0"/>
    <s v="46645972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18"/>
    <x v="0"/>
    <x v="5"/>
    <x v="4"/>
    <x v="0"/>
    <x v="0"/>
    <x v="4"/>
    <x v="0"/>
    <x v="0"/>
    <x v="1"/>
    <x v="0"/>
    <x v="0"/>
    <x v="1"/>
    <x v="1"/>
    <s v=""/>
    <x v="2"/>
    <s v="YAPATERA"/>
    <s v=""/>
    <x v="0"/>
    <s v="20249200401A202A97.133GOSIMI10F"/>
    <s v="2024-03-05 17:45:41"/>
    <s v="2024-03-12 16:38:36"/>
    <s v="105483"/>
    <x v="2"/>
    <x v="4"/>
    <x v="4"/>
    <x v="1"/>
    <n v="8"/>
    <x v="3"/>
    <x v="1"/>
  </r>
  <r>
    <d v="2024-03-05T00:00:00"/>
    <d v="2024-03-03T00:00:00"/>
    <x v="1"/>
    <x v="10"/>
    <d v="2024-03-01T00:00:00"/>
    <x v="0"/>
    <x v="1"/>
    <x v="0"/>
    <s v="75204716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3MOPAKE1F"/>
    <s v="2024-03-05 19:44:40"/>
    <s v="2024-03-05 19:45:06"/>
    <s v="105512"/>
    <x v="1"/>
    <x v="1"/>
    <x v="4"/>
    <x v="2"/>
    <n v="2"/>
    <x v="2"/>
    <x v="1"/>
  </r>
  <r>
    <d v="2024-03-05T00:00:00"/>
    <d v="2024-03-04T00:00:00"/>
    <x v="1"/>
    <x v="10"/>
    <d v="2024-03-02T00:00:00"/>
    <x v="0"/>
    <x v="1"/>
    <x v="0"/>
    <s v="47756980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2FLTALU1M"/>
    <s v="2024-03-05 19:46:49"/>
    <s v="2024-03-07 10:12:21"/>
    <s v="105515"/>
    <x v="2"/>
    <x v="4"/>
    <x v="4"/>
    <x v="1"/>
    <n v="3"/>
    <x v="4"/>
    <x v="1"/>
  </r>
  <r>
    <d v="2024-03-08T00:00:00"/>
    <d v="2024-03-04T00:00:00"/>
    <x v="1"/>
    <x v="10"/>
    <d v="2024-03-03T00:00:00"/>
    <x v="1"/>
    <x v="1"/>
    <x v="0"/>
    <s v="75832699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021RICRDA1F"/>
    <s v="2024-03-05 19:55:24"/>
    <s v="2024-03-08 18:09:12"/>
    <s v="105518"/>
    <x v="1"/>
    <x v="1"/>
    <x v="4"/>
    <x v="1"/>
    <n v="4"/>
    <x v="0"/>
    <x v="7"/>
  </r>
  <r>
    <d v="2024-03-05T00:00:00"/>
    <d v="2024-03-03T00:00:00"/>
    <x v="1"/>
    <x v="10"/>
    <d v="2024-03-02T00:00:00"/>
    <x v="0"/>
    <x v="1"/>
    <x v="0"/>
    <s v="70086501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8VESAGI1M"/>
    <s v="2024-03-05 20:05:56"/>
    <s v="2024-03-07 10:13:06"/>
    <s v="105521"/>
    <x v="1"/>
    <x v="6"/>
    <x v="4"/>
    <x v="2"/>
    <n v="4"/>
    <x v="0"/>
    <x v="7"/>
  </r>
  <r>
    <d v="2024-03-08T00:00:00"/>
    <d v="2024-03-05T00:00:00"/>
    <x v="1"/>
    <x v="10"/>
    <d v="2024-03-05T00:00:00"/>
    <x v="0"/>
    <x v="1"/>
    <x v="0"/>
    <s v="418920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0MOANOL1F"/>
    <s v="2024-03-06 10:51:58"/>
    <s v="2024-03-08 18:08:12"/>
    <s v="105756"/>
    <x v="0"/>
    <x v="0"/>
    <x v="4"/>
    <x v="3"/>
    <n v="3"/>
    <x v="4"/>
    <x v="9"/>
  </r>
  <r>
    <d v="2024-03-11T00:00:00"/>
    <d v="2024-03-06T00:00:00"/>
    <x v="1"/>
    <x v="10"/>
    <d v="2024-03-04T00:00:00"/>
    <x v="1"/>
    <x v="1"/>
    <x v="0"/>
    <s v="03501627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147VEUGVI1M"/>
    <s v="2024-03-06 10:55:19"/>
    <s v="2024-03-11 18:35:33"/>
    <s v="105762"/>
    <x v="0"/>
    <x v="7"/>
    <x v="4"/>
    <x v="4"/>
    <n v="5"/>
    <x v="3"/>
    <x v="1"/>
  </r>
  <r>
    <d v="2024-03-06T00:00:00"/>
    <d v="2024-03-04T00:00:00"/>
    <x v="1"/>
    <x v="10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39FLGAHU0M"/>
    <s v="2024-03-06 10:57:03"/>
    <s v="2024-03-06 20:27:59"/>
    <s v="105764"/>
    <x v="2"/>
    <x v="2"/>
    <x v="4"/>
    <x v="1"/>
    <n v="2"/>
    <x v="2"/>
    <x v="1"/>
  </r>
  <r>
    <d v="2024-03-11T00:00:00"/>
    <d v="2024-03-05T00:00:00"/>
    <x v="1"/>
    <x v="10"/>
    <d v="2024-03-04T00:00:00"/>
    <x v="0"/>
    <x v="1"/>
    <x v="0"/>
    <s v="03508936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ALROMA1F"/>
    <s v="2024-03-06 10:58:32"/>
    <s v="2024-03-11 18:36:23"/>
    <s v="105768"/>
    <x v="0"/>
    <x v="7"/>
    <x v="4"/>
    <x v="3"/>
    <n v="6"/>
    <x v="3"/>
    <x v="7"/>
  </r>
  <r>
    <d v="2024-03-05T00:00:00"/>
    <d v="2024-03-05T00:00:00"/>
    <x v="1"/>
    <x v="10"/>
    <d v="2024-02-28T00:00:00"/>
    <x v="1"/>
    <x v="1"/>
    <x v="0"/>
    <s v="48549731"/>
    <x v="0"/>
    <n v="2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77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9200114A303A97.029GASASU1F"/>
    <s v="2024-03-07 07:44:28"/>
    <s v="2024-03-11 08:27:31"/>
    <s v="106044"/>
    <x v="1"/>
    <x v="6"/>
    <x v="4"/>
    <x v="3"/>
    <n v="3"/>
    <x v="4"/>
    <x v="5"/>
  </r>
  <r>
    <d v="2024-03-06T00:00:00"/>
    <d v="2024-03-06T00:00:00"/>
    <x v="1"/>
    <x v="10"/>
    <d v="2024-03-01T00:00:00"/>
    <x v="1"/>
    <x v="1"/>
    <x v="0"/>
    <s v="73865053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7"/>
    <x v="0"/>
    <x v="5"/>
    <x v="0"/>
    <x v="0"/>
    <x v="0"/>
    <x v="0"/>
    <x v="0"/>
    <x v="0"/>
    <x v="0"/>
    <x v="0"/>
    <x v="0"/>
    <x v="0"/>
    <x v="1"/>
    <s v=""/>
    <x v="0"/>
    <s v="C.S. SANTA TERESITA"/>
    <s v=""/>
    <x v="0"/>
    <s v="20249200601A201A97.018SUYEHA1M"/>
    <s v="2024-03-07 09:07:15"/>
    <s v="2024-03-11 08:29:31"/>
    <s v="106072"/>
    <x v="3"/>
    <x v="3"/>
    <x v="4"/>
    <x v="4"/>
    <n v="2"/>
    <x v="2"/>
    <x v="4"/>
  </r>
  <r>
    <d v="2024-03-09T00:00:00"/>
    <d v="2024-03-06T00:00:00"/>
    <x v="1"/>
    <x v="10"/>
    <d v="2024-02-13T00:00:00"/>
    <x v="1"/>
    <x v="1"/>
    <x v="0"/>
    <s v="03464495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7200501A101A97.061VACACA1F"/>
    <s v="2024-03-07 09:20:10"/>
    <s v="2024-03-11 13:41:45"/>
    <s v="106081"/>
    <x v="9"/>
    <x v="14"/>
    <x v="4"/>
    <x v="4"/>
    <n v="3"/>
    <x v="4"/>
    <x v="34"/>
  </r>
  <r>
    <d v="2024-03-05T00:00:00"/>
    <d v="2024-03-05T00:00:00"/>
    <x v="1"/>
    <x v="10"/>
    <d v="2024-03-02T00:00:00"/>
    <x v="1"/>
    <x v="1"/>
    <x v="0"/>
    <s v="79290248"/>
    <x v="0"/>
    <n v="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7"/>
    <x v="0"/>
    <x v="0"/>
    <x v="2"/>
    <x v="0"/>
    <x v="0"/>
    <x v="0"/>
    <x v="0"/>
    <x v="0"/>
    <x v="0"/>
    <x v="0"/>
    <x v="0"/>
    <x v="0"/>
    <x v="1"/>
    <s v=""/>
    <x v="0"/>
    <s v="C.S. MARCAVELICA"/>
    <s v=""/>
    <x v="0"/>
    <s v="20249200605A201A97.008MIYAKE1F"/>
    <s v="2024-03-07 10:38:24"/>
    <s v="2024-03-08 07:11:40"/>
    <s v="106147"/>
    <x v="5"/>
    <x v="8"/>
    <x v="4"/>
    <x v="3"/>
    <n v="2"/>
    <x v="2"/>
    <x v="2"/>
  </r>
  <r>
    <d v="2024-03-01T00:00:00"/>
    <d v="2024-03-01T00:00:00"/>
    <x v="1"/>
    <x v="12"/>
    <d v="2024-02-27T00:00:00"/>
    <x v="0"/>
    <x v="1"/>
    <x v="0"/>
    <s v="61449587"/>
    <x v="0"/>
    <n v="1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9200701A202A97.115GINIXI1F"/>
    <s v="2024-03-07 10:41:05"/>
    <s v="2024-03-08 07:22:43"/>
    <s v="106150"/>
    <x v="3"/>
    <x v="3"/>
    <x v="4"/>
    <x v="0"/>
    <n v="6"/>
    <x v="3"/>
    <x v="2"/>
  </r>
  <r>
    <d v="2024-03-03T00:00:00"/>
    <d v="2024-03-03T00:00:00"/>
    <x v="1"/>
    <x v="10"/>
    <d v="2024-02-28T00:00:00"/>
    <x v="1"/>
    <x v="1"/>
    <x v="0"/>
    <s v="90759083"/>
    <x v="0"/>
    <n v="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0"/>
    <s v="P.S. MALLARITOS"/>
    <s v=""/>
    <x v="0"/>
    <s v="20249200605A301A97.005MEALJE1M"/>
    <s v="2024-03-07 11:00:23"/>
    <s v="2024-03-08 07:03:44"/>
    <s v="106152"/>
    <x v="5"/>
    <x v="8"/>
    <x v="4"/>
    <x v="2"/>
    <n v="4"/>
    <x v="0"/>
    <x v="0"/>
  </r>
  <r>
    <d v="2024-03-07T00:00:00"/>
    <d v="2024-03-07T00:00:00"/>
    <x v="1"/>
    <x v="10"/>
    <d v="2024-03-05T00:00:00"/>
    <x v="0"/>
    <x v="1"/>
    <x v="0"/>
    <s v="63774318"/>
    <x v="0"/>
    <n v="1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8ESCORA1M"/>
    <s v="2024-03-08 07:47:46"/>
    <s v="2024-03-12 13:22:49"/>
    <s v="106440"/>
    <x v="3"/>
    <x v="3"/>
    <x v="4"/>
    <x v="5"/>
    <n v="4"/>
    <x v="0"/>
    <x v="1"/>
  </r>
  <r>
    <d v="2024-03-08T00:00:00"/>
    <d v="2024-03-08T00:00:00"/>
    <x v="1"/>
    <x v="10"/>
    <d v="2024-03-04T00:00:00"/>
    <x v="0"/>
    <x v="1"/>
    <x v="0"/>
    <s v="80688105"/>
    <x v="0"/>
    <n v="5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8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0200602A201A97.155CHRAEU1F"/>
    <s v="2024-03-08 09:12:15"/>
    <s v="2024-03-11 10:35:02"/>
    <s v="106498"/>
    <x v="4"/>
    <x v="12"/>
    <x v="4"/>
    <x v="0"/>
    <n v="2"/>
    <x v="2"/>
    <x v="0"/>
  </r>
  <r>
    <d v="2024-03-11T00:00:00"/>
    <d v="2024-03-08T00:00:00"/>
    <x v="1"/>
    <x v="10"/>
    <d v="2024-03-04T00:00:00"/>
    <x v="0"/>
    <x v="1"/>
    <x v="0"/>
    <s v="6120774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ROREYA10F"/>
    <s v="2024-03-08 12:57:31"/>
    <s v="2024-03-11 18:39:34"/>
    <s v="106705"/>
    <x v="3"/>
    <x v="3"/>
    <x v="4"/>
    <x v="0"/>
    <n v="3"/>
    <x v="4"/>
    <x v="0"/>
  </r>
  <r>
    <d v="2024-03-10T00:00:00"/>
    <d v="2024-03-08T00:00:00"/>
    <x v="1"/>
    <x v="10"/>
    <d v="2024-03-04T00:00:00"/>
    <x v="0"/>
    <x v="1"/>
    <x v="0"/>
    <s v="42764672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LOSAED1M"/>
    <s v="2024-03-08 14:53:43"/>
    <s v="2024-03-10 18:37:09"/>
    <s v="106760"/>
    <x v="0"/>
    <x v="7"/>
    <x v="4"/>
    <x v="0"/>
    <n v="2"/>
    <x v="2"/>
    <x v="0"/>
  </r>
  <r>
    <d v="2024-03-07T00:00:00"/>
    <d v="2024-03-07T00:00:00"/>
    <x v="1"/>
    <x v="10"/>
    <d v="2024-03-04T00:00:00"/>
    <x v="0"/>
    <x v="1"/>
    <x v="0"/>
    <s v="47337539"/>
    <x v="0"/>
    <n v="41"/>
    <x v="0"/>
    <x v="3"/>
    <s v="24"/>
    <x v="1"/>
    <x v="22"/>
    <x v="1"/>
    <x v="0"/>
    <x v="1"/>
    <x v="9"/>
    <x v="1"/>
    <x v="0"/>
    <x v="8"/>
    <x v="1"/>
    <x v="7"/>
    <x v="73"/>
    <s v=""/>
    <m/>
    <x v="0"/>
    <x v="0"/>
    <m/>
    <x v="402"/>
    <x v="0"/>
    <x v="3"/>
    <x v="0"/>
    <x v="0"/>
    <x v="0"/>
    <x v="2"/>
    <x v="0"/>
    <x v="0"/>
    <x v="0"/>
    <x v="0"/>
    <x v="1"/>
    <x v="1"/>
    <x v="1"/>
    <s v=""/>
    <x v="1"/>
    <s v="E.S I-4 CASTILLA"/>
    <s v="FUE REFERIDA  AL E.S I-3 TACALA  08-03-2024"/>
    <x v="0"/>
    <s v="202410200104A201A97.141CABOMA1F"/>
    <s v="2024-03-09 10:08:08"/>
    <s v="2024-03-19 11:27:09"/>
    <s v="106897"/>
    <x v="0"/>
    <x v="0"/>
    <x v="4"/>
    <x v="5"/>
    <n v="2"/>
    <x v="2"/>
    <x v="2"/>
  </r>
  <r>
    <d v="2024-03-12T00:00:00"/>
    <d v="2024-03-08T00:00:00"/>
    <x v="1"/>
    <x v="10"/>
    <d v="2024-03-04T00:00:00"/>
    <x v="0"/>
    <x v="1"/>
    <x v="0"/>
    <s v="306690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HERAAL1M"/>
    <s v="2024-03-10 11:57:58"/>
    <s v="2024-03-12 15:03:35"/>
    <s v="107106"/>
    <x v="1"/>
    <x v="1"/>
    <x v="4"/>
    <x v="0"/>
    <m/>
    <x v="5"/>
    <x v="0"/>
  </r>
  <r>
    <d v="2024-03-15T00:00:00"/>
    <d v="2024-03-10T00:00:00"/>
    <x v="1"/>
    <x v="11"/>
    <d v="2024-03-07T00:00:00"/>
    <x v="0"/>
    <x v="1"/>
    <x v="0"/>
    <s v="48839537"/>
    <x v="0"/>
    <n v="26"/>
    <x v="0"/>
    <x v="0"/>
    <s v="0"/>
    <x v="0"/>
    <x v="1"/>
    <x v="1"/>
    <x v="0"/>
    <x v="0"/>
    <x v="0"/>
    <x v="0"/>
    <x v="0"/>
    <x v="0"/>
    <x v="0"/>
    <x v="2"/>
    <x v="15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6NEGAAN1F"/>
    <s v="2024-03-10 12:11:32"/>
    <s v="2024-03-15 10:52:55"/>
    <s v="107112"/>
    <x v="1"/>
    <x v="6"/>
    <x v="4"/>
    <x v="2"/>
    <m/>
    <x v="5"/>
    <x v="2"/>
  </r>
  <r>
    <d v="2024-03-08T00:00:00"/>
    <d v="2024-03-08T00:00:00"/>
    <x v="1"/>
    <x v="10"/>
    <d v="2024-03-01T00:00:00"/>
    <x v="0"/>
    <x v="1"/>
    <x v="0"/>
    <s v="92866738"/>
    <x v="0"/>
    <n v="1"/>
    <x v="1"/>
    <x v="1"/>
    <s v="0"/>
    <x v="1"/>
    <x v="33"/>
    <x v="1"/>
    <x v="0"/>
    <x v="7"/>
    <x v="18"/>
    <x v="2"/>
    <x v="4"/>
    <x v="13"/>
    <x v="1"/>
    <x v="6"/>
    <x v="27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101FAHUDA10M"/>
    <s v="2024-03-10 12:31:01"/>
    <m/>
    <s v="107114"/>
    <x v="7"/>
    <x v="10"/>
    <x v="4"/>
    <x v="0"/>
    <n v="2"/>
    <x v="2"/>
    <x v="3"/>
  </r>
  <r>
    <d v="2024-03-09T00:00:00"/>
    <d v="2024-03-09T00:00:00"/>
    <x v="1"/>
    <x v="10"/>
    <d v="2024-03-03T00:00:00"/>
    <x v="0"/>
    <x v="1"/>
    <x v="0"/>
    <s v="48888240"/>
    <x v="0"/>
    <n v="3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0200603A201A97.030CRGOLU1F"/>
    <s v="2024-03-11 09:56:58"/>
    <m/>
    <s v="107314"/>
    <x v="2"/>
    <x v="4"/>
    <x v="4"/>
    <x v="6"/>
    <n v="1"/>
    <x v="1"/>
    <x v="5"/>
  </r>
  <r>
    <d v="2024-03-11T00:00:00"/>
    <d v="2024-03-11T00:00:00"/>
    <x v="1"/>
    <x v="11"/>
    <d v="2024-03-06T00:00:00"/>
    <x v="0"/>
    <x v="1"/>
    <x v="0"/>
    <s v="41721920"/>
    <x v="0"/>
    <n v="41"/>
    <x v="0"/>
    <x v="0"/>
    <s v="0"/>
    <x v="1"/>
    <x v="19"/>
    <x v="1"/>
    <x v="0"/>
    <x v="2"/>
    <x v="2"/>
    <x v="0"/>
    <x v="0"/>
    <x v="2"/>
    <x v="0"/>
    <x v="2"/>
    <x v="2"/>
    <s v="200601A101"/>
    <s v="HOSP. APOYO II SULLANA"/>
    <x v="124"/>
    <x v="0"/>
    <m/>
    <x v="9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41VANUDE1F"/>
    <s v="2024-03-11 10:04:55"/>
    <s v="2024-03-23 08:55:24"/>
    <s v="107318"/>
    <x v="0"/>
    <x v="0"/>
    <x v="4"/>
    <x v="1"/>
    <m/>
    <x v="5"/>
    <x v="4"/>
  </r>
  <r>
    <d v="2024-03-09T00:00:00"/>
    <d v="2024-03-09T00:00:00"/>
    <x v="1"/>
    <x v="10"/>
    <d v="2024-03-04T00:00:00"/>
    <x v="0"/>
    <x v="1"/>
    <x v="0"/>
    <s v="44654614"/>
    <x v="0"/>
    <n v="3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8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410200114A201A97.136CHCOGR1F"/>
    <s v="2024-03-11 10:19:39"/>
    <s v="2024-03-12 18:53:54"/>
    <s v="107334"/>
    <x v="2"/>
    <x v="2"/>
    <x v="4"/>
    <x v="6"/>
    <n v="3"/>
    <x v="4"/>
    <x v="4"/>
  </r>
  <r>
    <d v="2024-03-09T00:00:00"/>
    <d v="2024-03-09T00:00:00"/>
    <x v="1"/>
    <x v="10"/>
    <d v="2024-03-07T00:00:00"/>
    <x v="0"/>
    <x v="1"/>
    <x v="0"/>
    <s v="76672321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9ZECOKI1F"/>
    <s v="2024-03-11 10:23:29"/>
    <s v="2024-03-12 13:20:58"/>
    <s v="107339"/>
    <x v="3"/>
    <x v="3"/>
    <x v="4"/>
    <x v="6"/>
    <n v="2"/>
    <x v="2"/>
    <x v="1"/>
  </r>
  <r>
    <d v="2024-03-09T00:00:00"/>
    <d v="2024-03-09T00:00:00"/>
    <x v="1"/>
    <x v="10"/>
    <d v="2024-03-05T00:00:00"/>
    <x v="1"/>
    <x v="1"/>
    <x v="0"/>
    <s v="63076486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1"/>
    <x v="0"/>
    <x v="3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2VIRIMA1M"/>
    <s v="2024-03-11 10:27:33"/>
    <s v="2024-03-13 18:10:58"/>
    <s v="107346"/>
    <x v="6"/>
    <x v="9"/>
    <x v="4"/>
    <x v="6"/>
    <n v="4"/>
    <x v="0"/>
    <x v="0"/>
  </r>
  <r>
    <d v="2024-03-12T00:00:00"/>
    <d v="2024-03-10T00:00:00"/>
    <x v="1"/>
    <x v="11"/>
    <d v="2024-03-08T00:00:00"/>
    <x v="0"/>
    <x v="1"/>
    <x v="0"/>
    <s v="41754650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1ANRUMA1F"/>
    <s v="2024-03-11 14:09:42"/>
    <s v="2024-03-14 08:58:00"/>
    <s v="107550"/>
    <x v="0"/>
    <x v="0"/>
    <x v="4"/>
    <x v="2"/>
    <n v="2"/>
    <x v="2"/>
    <x v="1"/>
  </r>
  <r>
    <d v="2024-03-15T00:00:00"/>
    <d v="2024-03-10T00:00:00"/>
    <x v="1"/>
    <x v="11"/>
    <d v="2024-03-07T00:00:00"/>
    <x v="0"/>
    <x v="1"/>
    <x v="0"/>
    <s v="76449831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CHCOLI1F"/>
    <s v="2024-03-11 14:13:52"/>
    <s v="2024-03-15 10:54:18"/>
    <s v="107552"/>
    <x v="1"/>
    <x v="1"/>
    <x v="4"/>
    <x v="2"/>
    <m/>
    <x v="5"/>
    <x v="2"/>
  </r>
  <r>
    <d v="2024-03-12T00:00:00"/>
    <d v="2024-03-10T00:00:00"/>
    <x v="1"/>
    <x v="11"/>
    <d v="2024-03-06T00:00:00"/>
    <x v="1"/>
    <x v="1"/>
    <x v="0"/>
    <s v="75578047"/>
    <x v="0"/>
    <n v="2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6CACHRO1M"/>
    <s v="2024-03-11 14:28:38"/>
    <s v="2024-03-14 08:54:57"/>
    <s v="107570"/>
    <x v="1"/>
    <x v="6"/>
    <x v="4"/>
    <x v="2"/>
    <n v="3"/>
    <x v="4"/>
    <x v="0"/>
  </r>
  <r>
    <d v="2024-03-12T00:00:00"/>
    <d v="2024-03-10T00:00:00"/>
    <x v="1"/>
    <x v="11"/>
    <d v="2024-03-02T00:00:00"/>
    <x v="0"/>
    <x v="1"/>
    <x v="0"/>
    <s v="48472715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9JOVILU1F"/>
    <s v="2024-03-11 14:30:26"/>
    <s v="2024-03-14 07:30:01"/>
    <s v="107574"/>
    <x v="1"/>
    <x v="6"/>
    <x v="4"/>
    <x v="2"/>
    <n v="3"/>
    <x v="4"/>
    <x v="8"/>
  </r>
  <r>
    <d v="2024-03-12T00:00:00"/>
    <d v="2024-03-10T00:00:00"/>
    <x v="1"/>
    <x v="11"/>
    <d v="2024-03-07T00:00:00"/>
    <x v="0"/>
    <x v="1"/>
    <x v="0"/>
    <s v="48810284"/>
    <x v="0"/>
    <n v="4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0200501A101A97.148YATECA1M"/>
    <s v="2024-03-11 14:53:49"/>
    <s v="2024-03-14 08:42:19"/>
    <s v="107585"/>
    <x v="0"/>
    <x v="7"/>
    <x v="4"/>
    <x v="2"/>
    <n v="3"/>
    <x v="4"/>
    <x v="2"/>
  </r>
  <r>
    <d v="2024-03-10T00:00:00"/>
    <d v="2024-03-10T00:00:00"/>
    <x v="1"/>
    <x v="11"/>
    <d v="2024-03-09T00:00:00"/>
    <x v="0"/>
    <x v="1"/>
    <x v="0"/>
    <s v="7599159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MACHDA1M"/>
    <s v="2024-03-11 14:57:36"/>
    <s v="2024-03-14 17:16:17"/>
    <s v="107589"/>
    <x v="3"/>
    <x v="3"/>
    <x v="4"/>
    <x v="2"/>
    <n v="1"/>
    <x v="1"/>
    <x v="7"/>
  </r>
  <r>
    <d v="2024-03-12T00:00:00"/>
    <d v="2024-03-10T00:00:00"/>
    <x v="1"/>
    <x v="11"/>
    <d v="2024-03-09T00:00:00"/>
    <x v="0"/>
    <x v="1"/>
    <x v="0"/>
    <s v="03679319"/>
    <x v="0"/>
    <n v="5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5"/>
    <x v="0"/>
    <m/>
    <x v="9"/>
    <x v="0"/>
    <x v="5"/>
    <x v="0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55MOGRMA1F"/>
    <s v="2024-03-11 15:46:58"/>
    <s v="2024-03-14 08:39:19"/>
    <s v="107608"/>
    <x v="4"/>
    <x v="12"/>
    <x v="4"/>
    <x v="2"/>
    <m/>
    <x v="5"/>
    <x v="7"/>
  </r>
  <r>
    <d v="2024-03-14T00:00:00"/>
    <d v="2024-03-11T00:00:00"/>
    <x v="1"/>
    <x v="11"/>
    <d v="2024-03-06T00:00:00"/>
    <x v="0"/>
    <x v="1"/>
    <x v="0"/>
    <s v="32974686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1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7ZARIMI1M"/>
    <s v="2024-03-11 16:10:21"/>
    <s v="2024-03-14 18:58:07"/>
    <s v="107626"/>
    <x v="0"/>
    <x v="7"/>
    <x v="4"/>
    <x v="1"/>
    <n v="3"/>
    <x v="4"/>
    <x v="4"/>
  </r>
  <r>
    <d v="2024-03-16T00:00:00"/>
    <d v="2024-03-10T00:00:00"/>
    <x v="1"/>
    <x v="11"/>
    <d v="2024-03-04T00:00:00"/>
    <x v="0"/>
    <x v="1"/>
    <x v="0"/>
    <s v="03467289"/>
    <x v="0"/>
    <n v="8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5"/>
    <x v="4"/>
    <x v="0"/>
    <x v="0"/>
    <x v="2"/>
    <x v="0"/>
    <x v="0"/>
    <x v="0"/>
    <x v="0"/>
    <x v="1"/>
    <x v="1"/>
    <x v="1"/>
    <s v=""/>
    <x v="0"/>
    <s v="HOSPITAL LAS MERCEDES-PAITA"/>
    <s v=""/>
    <x v="0"/>
    <s v="202410200501A101A97.189AVLOGL1F"/>
    <s v="2024-03-11 18:28:22"/>
    <s v="2024-03-17 09:49:52"/>
    <s v="107666"/>
    <x v="9"/>
    <x v="13"/>
    <x v="4"/>
    <x v="2"/>
    <n v="6"/>
    <x v="3"/>
    <x v="5"/>
  </r>
  <r>
    <d v="2024-03-11T00:00:00"/>
    <d v="2024-03-08T00:00:00"/>
    <x v="1"/>
    <x v="10"/>
    <d v="2024-03-02T00:00:00"/>
    <x v="0"/>
    <x v="1"/>
    <x v="0"/>
    <s v="03312173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9200401A101A97.166BECARO1M"/>
    <s v="2024-03-12 11:43:02"/>
    <m/>
    <s v="107908"/>
    <x v="9"/>
    <x v="11"/>
    <x v="4"/>
    <x v="0"/>
    <n v="3"/>
    <x v="4"/>
    <x v="5"/>
  </r>
  <r>
    <d v="2024-03-14T00:00:00"/>
    <d v="2024-03-11T00:00:00"/>
    <x v="1"/>
    <x v="11"/>
    <d v="2024-03-10T00:00:00"/>
    <x v="0"/>
    <x v="1"/>
    <x v="0"/>
    <s v="75226757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BACHFE1M"/>
    <s v="2024-03-12 15:21:31"/>
    <s v="2024-03-14 18:58:28"/>
    <s v="108175"/>
    <x v="3"/>
    <x v="3"/>
    <x v="4"/>
    <x v="1"/>
    <n v="3"/>
    <x v="4"/>
    <x v="7"/>
  </r>
  <r>
    <d v="2024-03-12T00:00:00"/>
    <d v="2024-03-11T00:00:00"/>
    <x v="1"/>
    <x v="11"/>
    <d v="2024-03-06T00:00:00"/>
    <x v="0"/>
    <x v="1"/>
    <x v="0"/>
    <s v="03465425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1RUCHJO1M"/>
    <s v="2024-03-12 15:24:30"/>
    <s v="2024-03-14 07:34:38"/>
    <s v="108184"/>
    <x v="9"/>
    <x v="14"/>
    <x v="4"/>
    <x v="1"/>
    <n v="2"/>
    <x v="2"/>
    <x v="4"/>
  </r>
  <r>
    <d v="2024-03-14T00:00:00"/>
    <d v="2024-03-11T00:00:00"/>
    <x v="1"/>
    <x v="11"/>
    <d v="2024-03-07T00:00:00"/>
    <x v="7"/>
    <x v="1"/>
    <x v="0"/>
    <s v="47837460"/>
    <x v="0"/>
    <n v="39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41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9MACHMI1F"/>
    <s v="2024-03-12 15:27:18"/>
    <s v="2024-03-14 18:59:15"/>
    <s v="108187"/>
    <x v="2"/>
    <x v="2"/>
    <x v="4"/>
    <x v="1"/>
    <n v="3"/>
    <x v="4"/>
    <x v="0"/>
  </r>
  <r>
    <d v="2024-03-14T00:00:00"/>
    <d v="2024-03-11T00:00:00"/>
    <x v="1"/>
    <x v="11"/>
    <d v="2024-03-10T00:00:00"/>
    <x v="0"/>
    <x v="1"/>
    <x v="0"/>
    <s v="7010052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5GACADI1F"/>
    <s v="2024-03-12 15:30:58"/>
    <s v="2024-03-14 18:58:54"/>
    <s v="108191"/>
    <x v="2"/>
    <x v="2"/>
    <x v="4"/>
    <x v="1"/>
    <n v="3"/>
    <x v="4"/>
    <x v="7"/>
  </r>
  <r>
    <d v="2024-03-13T00:00:00"/>
    <d v="2024-03-12T00:00:00"/>
    <x v="1"/>
    <x v="11"/>
    <d v="2024-03-11T00:00:00"/>
    <x v="0"/>
    <x v="1"/>
    <x v="0"/>
    <s v="80685375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1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48RONIMA1F"/>
    <s v="2024-03-13 10:03:07"/>
    <s v="2024-03-15 08:29:02"/>
    <s v="108416"/>
    <x v="0"/>
    <x v="7"/>
    <x v="4"/>
    <x v="3"/>
    <n v="1"/>
    <x v="1"/>
    <x v="7"/>
  </r>
  <r>
    <d v="2024-03-15T00:00:00"/>
    <d v="2024-03-13T00:00:00"/>
    <x v="1"/>
    <x v="11"/>
    <d v="2024-03-09T00:00:00"/>
    <x v="0"/>
    <x v="1"/>
    <x v="0"/>
    <s v="21886340"/>
    <x v="0"/>
    <n v="57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422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57LUGAEL1M"/>
    <s v="2024-03-13 13:27:47"/>
    <s v="2024-03-15 13:53:26"/>
    <s v="108613"/>
    <x v="4"/>
    <x v="12"/>
    <x v="4"/>
    <x v="4"/>
    <n v="2"/>
    <x v="2"/>
    <x v="0"/>
  </r>
  <r>
    <d v="2024-03-15T00:00:00"/>
    <d v="2024-03-12T00:00:00"/>
    <x v="1"/>
    <x v="11"/>
    <d v="2024-03-01T00:00:00"/>
    <x v="0"/>
    <x v="1"/>
    <x v="0"/>
    <s v="4873714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2"/>
    <x v="0"/>
    <x v="1"/>
    <x v="4"/>
    <x v="0"/>
    <x v="0"/>
    <x v="0"/>
    <x v="0"/>
    <x v="0"/>
    <x v="0"/>
    <x v="0"/>
    <x v="0"/>
    <x v="0"/>
    <x v="1"/>
    <s v=""/>
    <x v="2"/>
    <s v="HOSP. CHULUCANAS"/>
    <s v="PACIENTE FUGADO"/>
    <x v="0"/>
    <s v="20249200401A101A97.133NIALKA1F"/>
    <s v="2024-03-13 15:13:27"/>
    <s v="2024-03-15 18:54:12"/>
    <s v="108649"/>
    <x v="2"/>
    <x v="4"/>
    <x v="4"/>
    <x v="3"/>
    <n v="3"/>
    <x v="4"/>
    <x v="16"/>
  </r>
  <r>
    <d v="2024-03-12T00:00:00"/>
    <d v="2024-03-12T00:00:00"/>
    <x v="1"/>
    <x v="11"/>
    <d v="2024-03-09T00:00:00"/>
    <x v="0"/>
    <x v="1"/>
    <x v="0"/>
    <s v="0367931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0200601A307A97.155MOGRMA1F"/>
    <s v="2024-03-13 18:22:42"/>
    <s v="2024-03-15 18:05:49"/>
    <s v="108685"/>
    <x v="4"/>
    <x v="12"/>
    <x v="4"/>
    <x v="3"/>
    <n v="3"/>
    <x v="4"/>
    <x v="2"/>
  </r>
  <r>
    <d v="2024-03-13T00:00:00"/>
    <d v="2024-03-13T00:00:00"/>
    <x v="1"/>
    <x v="11"/>
    <d v="2024-03-12T00:00:00"/>
    <x v="0"/>
    <x v="1"/>
    <x v="0"/>
    <s v="73306730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22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019JUNAMA1M"/>
    <s v="2024-03-13 18:34:58"/>
    <s v="2024-03-15 18:06:32"/>
    <s v="108692"/>
    <x v="3"/>
    <x v="3"/>
    <x v="4"/>
    <x v="4"/>
    <n v="2"/>
    <x v="2"/>
    <x v="7"/>
  </r>
  <r>
    <d v="2024-03-17T00:00:00"/>
    <d v="2024-03-13T00:00:00"/>
    <x v="1"/>
    <x v="11"/>
    <d v="2024-03-11T00:00:00"/>
    <x v="0"/>
    <x v="1"/>
    <x v="0"/>
    <s v="7522675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2BACHRO1F"/>
    <s v="2024-03-14 07:44:30"/>
    <s v="2024-03-18 09:30:54"/>
    <s v="108725"/>
    <x v="1"/>
    <x v="1"/>
    <x v="4"/>
    <x v="4"/>
    <n v="4"/>
    <x v="0"/>
    <x v="1"/>
  </r>
  <r>
    <d v="2024-03-16T00:00:00"/>
    <d v="2024-03-13T00:00:00"/>
    <x v="1"/>
    <x v="11"/>
    <d v="2024-03-13T00:00:00"/>
    <x v="0"/>
    <x v="1"/>
    <x v="0"/>
    <s v="03471927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8RODECA1F"/>
    <s v="2024-03-14 07:49:06"/>
    <s v="2024-03-16 19:17:17"/>
    <s v="108727"/>
    <x v="4"/>
    <x v="12"/>
    <x v="4"/>
    <x v="4"/>
    <n v="3"/>
    <x v="4"/>
    <x v="9"/>
  </r>
  <r>
    <d v="2024-03-16T00:00:00"/>
    <d v="2024-03-13T00:00:00"/>
    <x v="1"/>
    <x v="11"/>
    <d v="2024-03-08T00:00:00"/>
    <x v="0"/>
    <x v="1"/>
    <x v="0"/>
    <s v="4538336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8GOSUME1F"/>
    <s v="2024-03-14 07:54:30"/>
    <s v="2024-03-16 19:17:44"/>
    <s v="108733"/>
    <x v="2"/>
    <x v="2"/>
    <x v="4"/>
    <x v="4"/>
    <n v="3"/>
    <x v="4"/>
    <x v="4"/>
  </r>
  <r>
    <d v="2024-03-16T00:00:00"/>
    <d v="2024-03-12T00:00:00"/>
    <x v="1"/>
    <x v="11"/>
    <d v="2024-03-08T00:00:00"/>
    <x v="0"/>
    <x v="1"/>
    <x v="0"/>
    <s v="6299768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2YOVAPE1M"/>
    <s v="2024-03-14 08:31:34"/>
    <s v="2024-03-16 19:16:45"/>
    <s v="108745"/>
    <x v="6"/>
    <x v="9"/>
    <x v="4"/>
    <x v="3"/>
    <n v="4"/>
    <x v="0"/>
    <x v="0"/>
  </r>
  <r>
    <d v="2024-03-14T00:00:00"/>
    <d v="2024-03-12T00:00:00"/>
    <x v="1"/>
    <x v="11"/>
    <d v="2024-03-03T00:00:00"/>
    <x v="0"/>
    <x v="1"/>
    <x v="0"/>
    <s v="6263368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3SURUMA1F"/>
    <s v="2024-03-14 08:33:44"/>
    <s v="2024-03-14 19:01:23"/>
    <s v="108746"/>
    <x v="6"/>
    <x v="9"/>
    <x v="4"/>
    <x v="3"/>
    <n v="2"/>
    <x v="2"/>
    <x v="12"/>
  </r>
  <r>
    <d v="2024-03-14T00:00:00"/>
    <d v="2024-03-12T00:00:00"/>
    <x v="1"/>
    <x v="11"/>
    <d v="2024-03-01T00:00:00"/>
    <x v="0"/>
    <x v="1"/>
    <x v="0"/>
    <s v="42952232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9GASICL1F"/>
    <s v="2024-03-14 08:37:02"/>
    <s v="2024-03-14 19:02:19"/>
    <s v="108747"/>
    <x v="2"/>
    <x v="2"/>
    <x v="4"/>
    <x v="3"/>
    <n v="2"/>
    <x v="2"/>
    <x v="16"/>
  </r>
  <r>
    <d v="2024-03-20T00:00:00"/>
    <d v="2024-03-12T00:00:00"/>
    <x v="1"/>
    <x v="11"/>
    <d v="2024-03-10T00:00:00"/>
    <x v="0"/>
    <x v="1"/>
    <x v="0"/>
    <s v="434042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0PEPAYR1F"/>
    <s v="2024-03-14 08:40:26"/>
    <s v="2024-03-20 16:07:36"/>
    <s v="108749"/>
    <x v="0"/>
    <x v="0"/>
    <x v="4"/>
    <x v="3"/>
    <n v="8"/>
    <x v="3"/>
    <x v="1"/>
  </r>
  <r>
    <d v="2024-03-14T00:00:00"/>
    <d v="2024-03-14T00:00:00"/>
    <x v="1"/>
    <x v="11"/>
    <d v="2024-03-09T00:00:00"/>
    <x v="1"/>
    <x v="1"/>
    <x v="0"/>
    <s v="79235432"/>
    <x v="0"/>
    <n v="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2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008ESMIAN1F"/>
    <s v="2024-03-14 09:02:33"/>
    <s v="2024-03-18 07:25:39"/>
    <s v="108765"/>
    <x v="5"/>
    <x v="8"/>
    <x v="4"/>
    <x v="5"/>
    <n v="2"/>
    <x v="2"/>
    <x v="4"/>
  </r>
  <r>
    <d v="2024-03-19T00:00:00"/>
    <d v="2024-03-12T00:00:00"/>
    <x v="1"/>
    <x v="11"/>
    <d v="2024-03-09T00:00:00"/>
    <x v="1"/>
    <x v="1"/>
    <x v="0"/>
    <s v="8027553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58SIRIJU1F"/>
    <s v="2024-03-14 09:45:58"/>
    <s v="2024-03-19 18:23:41"/>
    <s v="108817"/>
    <x v="4"/>
    <x v="12"/>
    <x v="4"/>
    <x v="3"/>
    <n v="7"/>
    <x v="3"/>
    <x v="2"/>
  </r>
  <r>
    <d v="2024-03-14T00:00:00"/>
    <d v="2024-03-12T00:00:00"/>
    <x v="1"/>
    <x v="11"/>
    <d v="2024-03-08T00:00:00"/>
    <x v="0"/>
    <x v="1"/>
    <x v="0"/>
    <s v="4891879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5AYJIIS1F"/>
    <s v="2024-03-14 09:51:31"/>
    <s v="2024-03-14 19:00:45"/>
    <s v="108827"/>
    <x v="1"/>
    <x v="6"/>
    <x v="4"/>
    <x v="3"/>
    <n v="2"/>
    <x v="2"/>
    <x v="0"/>
  </r>
  <r>
    <d v="2024-03-16T00:00:00"/>
    <d v="2024-03-13T00:00:00"/>
    <x v="1"/>
    <x v="11"/>
    <d v="2024-03-11T00:00:00"/>
    <x v="0"/>
    <x v="1"/>
    <x v="0"/>
    <s v="41416999"/>
    <x v="0"/>
    <n v="41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20"/>
    <x v="0"/>
    <x v="5"/>
    <x v="0"/>
    <x v="0"/>
    <x v="0"/>
    <x v="0"/>
    <x v="0"/>
    <x v="0"/>
    <x v="0"/>
    <x v="0"/>
    <x v="0"/>
    <x v="0"/>
    <x v="1"/>
    <s v=""/>
    <x v="2"/>
    <s v="HOSP. CHULUCANAS"/>
    <s v="DADA DE ALTA POR OTRA PATOLOGIA: PIELONEFRITIS"/>
    <x v="0"/>
    <s v="202411200401A101A97.141PEFLBR1F"/>
    <s v="2024-03-14 12:48:23"/>
    <s v="2024-03-17 10:27:15"/>
    <s v="109001"/>
    <x v="0"/>
    <x v="0"/>
    <x v="4"/>
    <x v="4"/>
    <n v="3"/>
    <x v="4"/>
    <x v="1"/>
  </r>
  <r>
    <d v="2024-03-13T00:00:00"/>
    <d v="2024-03-13T00:00:00"/>
    <x v="1"/>
    <x v="11"/>
    <d v="2024-03-06T00:00:00"/>
    <x v="0"/>
    <x v="1"/>
    <x v="0"/>
    <s v="75906554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1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0200401A101A97.119ACCHME1F"/>
    <s v="2024-03-14 12:52:50"/>
    <s v="2024-03-15 18:39:27"/>
    <s v="109006"/>
    <x v="3"/>
    <x v="3"/>
    <x v="4"/>
    <x v="4"/>
    <n v="1"/>
    <x v="1"/>
    <x v="3"/>
  </r>
  <r>
    <d v="2024-03-16T00:00:00"/>
    <d v="2024-03-13T00:00:00"/>
    <x v="1"/>
    <x v="11"/>
    <d v="2024-03-07T00:00:00"/>
    <x v="1"/>
    <x v="1"/>
    <x v="0"/>
    <s v="70061305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8SICHLE1F"/>
    <s v="2024-03-14 15:37:13"/>
    <s v="2024-03-16 19:21:09"/>
    <s v="109091"/>
    <x v="1"/>
    <x v="6"/>
    <x v="4"/>
    <x v="4"/>
    <n v="3"/>
    <x v="4"/>
    <x v="5"/>
  </r>
  <r>
    <d v="2024-03-16T00:00:00"/>
    <d v="2024-03-14T00:00:00"/>
    <x v="1"/>
    <x v="11"/>
    <d v="2024-03-08T00:00:00"/>
    <x v="0"/>
    <x v="1"/>
    <x v="0"/>
    <s v="4772591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1NOPONA0F"/>
    <s v="2024-03-15 11:32:48"/>
    <s v="2024-03-16 19:21:35"/>
    <s v="109288"/>
    <x v="2"/>
    <x v="4"/>
    <x v="4"/>
    <x v="5"/>
    <n v="2"/>
    <x v="2"/>
    <x v="5"/>
  </r>
  <r>
    <d v="2024-03-17T00:00:00"/>
    <d v="2024-03-14T00:00:00"/>
    <x v="1"/>
    <x v="11"/>
    <d v="2024-03-10T00:00:00"/>
    <x v="0"/>
    <x v="1"/>
    <x v="0"/>
    <s v="75257828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3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ESMA1M"/>
    <s v="2024-03-15 11:37:06"/>
    <s v="2024-03-18 09:32:13"/>
    <s v="109293"/>
    <x v="3"/>
    <x v="3"/>
    <x v="4"/>
    <x v="5"/>
    <n v="3"/>
    <x v="4"/>
    <x v="0"/>
  </r>
  <r>
    <d v="2024-03-16T00:00:00"/>
    <d v="2024-03-13T00:00:00"/>
    <x v="1"/>
    <x v="11"/>
    <d v="2024-03-10T00:00:00"/>
    <x v="0"/>
    <x v="1"/>
    <x v="0"/>
    <s v="75769014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CHMA1F"/>
    <s v="2024-03-15 11:39:27"/>
    <s v="2024-03-16 19:18:09"/>
    <s v="109295"/>
    <x v="3"/>
    <x v="3"/>
    <x v="4"/>
    <x v="4"/>
    <n v="3"/>
    <x v="4"/>
    <x v="2"/>
  </r>
  <r>
    <d v="2024-03-18T00:00:00"/>
    <d v="2024-03-14T00:00:00"/>
    <x v="1"/>
    <x v="11"/>
    <d v="2024-03-09T00:00:00"/>
    <x v="1"/>
    <x v="1"/>
    <x v="0"/>
    <s v="6151270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15COAYAL0M"/>
    <s v="2024-03-15 11:41:11"/>
    <s v="2024-03-18 18:03:37"/>
    <s v="109299"/>
    <x v="3"/>
    <x v="3"/>
    <x v="4"/>
    <x v="5"/>
    <n v="4"/>
    <x v="0"/>
    <x v="4"/>
  </r>
  <r>
    <d v="2024-03-21T00:00:00"/>
    <d v="2024-03-14T00:00:00"/>
    <x v="1"/>
    <x v="11"/>
    <d v="2024-03-12T00:00:00"/>
    <x v="1"/>
    <x v="1"/>
    <x v="0"/>
    <s v="02663257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5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411200501A101A97.067CHAMMA1F"/>
    <s v="2024-03-15 11:43:59"/>
    <s v="2024-03-21 19:03:08"/>
    <s v="109302"/>
    <x v="9"/>
    <x v="11"/>
    <x v="4"/>
    <x v="5"/>
    <n v="7"/>
    <x v="3"/>
    <x v="1"/>
  </r>
  <r>
    <d v="2024-03-16T00:00:00"/>
    <d v="2024-03-14T00:00:00"/>
    <x v="1"/>
    <x v="11"/>
    <d v="2024-03-09T00:00:00"/>
    <x v="0"/>
    <x v="1"/>
    <x v="0"/>
    <s v="78091840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CLALJH1M"/>
    <s v="2024-03-15 12:06:07"/>
    <s v="2024-03-16 19:25:54"/>
    <s v="109326"/>
    <x v="3"/>
    <x v="3"/>
    <x v="4"/>
    <x v="5"/>
    <n v="2"/>
    <x v="2"/>
    <x v="4"/>
  </r>
  <r>
    <d v="2024-03-16T00:00:00"/>
    <d v="2024-03-14T00:00:00"/>
    <x v="1"/>
    <x v="11"/>
    <d v="2024-03-10T00:00:00"/>
    <x v="0"/>
    <x v="1"/>
    <x v="0"/>
    <s v="6377559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1AGANAN1M"/>
    <s v="2024-03-15 12:11:22"/>
    <s v="2024-03-16 19:22:16"/>
    <s v="109328"/>
    <x v="6"/>
    <x v="9"/>
    <x v="4"/>
    <x v="5"/>
    <n v="2"/>
    <x v="2"/>
    <x v="0"/>
  </r>
  <r>
    <d v="2024-03-15T00:00:00"/>
    <d v="2024-03-15T00:00:00"/>
    <x v="1"/>
    <x v="11"/>
    <d v="2024-03-10T00:00:00"/>
    <x v="0"/>
    <x v="1"/>
    <x v="0"/>
    <s v="7896193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3"/>
    <x v="0"/>
    <x v="5"/>
    <x v="2"/>
    <x v="0"/>
    <x v="0"/>
    <x v="0"/>
    <x v="0"/>
    <x v="0"/>
    <x v="0"/>
    <x v="0"/>
    <x v="0"/>
    <x v="0"/>
    <x v="1"/>
    <s v=""/>
    <x v="0"/>
    <s v="C.S. TAMBOGRANDE"/>
    <s v=""/>
    <x v="0"/>
    <s v="202411200114A201A97.109COAVCA1F"/>
    <s v="2024-03-15 13:29:17"/>
    <s v="2024-03-18 09:04:34"/>
    <s v="109406"/>
    <x v="5"/>
    <x v="8"/>
    <x v="4"/>
    <x v="0"/>
    <n v="2"/>
    <x v="2"/>
    <x v="4"/>
  </r>
  <r>
    <d v="2024-03-16T00:00:00"/>
    <d v="2024-03-15T00:00:00"/>
    <x v="1"/>
    <x v="11"/>
    <d v="2024-03-09T00:00:00"/>
    <x v="1"/>
    <x v="1"/>
    <x v="0"/>
    <s v="03505503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20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63CHSARO1F"/>
    <s v="2024-03-15 18:23:11"/>
    <s v="2024-03-17 10:28:05"/>
    <s v="109529"/>
    <x v="9"/>
    <x v="14"/>
    <x v="4"/>
    <x v="0"/>
    <n v="1"/>
    <x v="1"/>
    <x v="5"/>
  </r>
  <r>
    <d v="2024-03-15T00:00:00"/>
    <d v="2024-03-15T00:00:00"/>
    <x v="1"/>
    <x v="11"/>
    <d v="2024-03-09T00:00:00"/>
    <x v="0"/>
    <x v="1"/>
    <x v="0"/>
    <s v="46613253"/>
    <x v="0"/>
    <n v="5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0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410200601A101A97.159BAFAMA1F"/>
    <s v="2024-03-16 07:25:10"/>
    <s v="2024-03-19 13:08:36"/>
    <s v="109552"/>
    <x v="4"/>
    <x v="12"/>
    <x v="4"/>
    <x v="0"/>
    <n v="3"/>
    <x v="4"/>
    <x v="5"/>
  </r>
  <r>
    <d v="2024-03-18T00:00:00"/>
    <d v="2024-03-15T00:00:00"/>
    <x v="1"/>
    <x v="11"/>
    <d v="2024-03-13T00:00:00"/>
    <x v="1"/>
    <x v="1"/>
    <x v="0"/>
    <s v="17593060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62QUJAIG1F"/>
    <s v="2024-03-16 13:41:03"/>
    <s v="2024-03-18 18:08:24"/>
    <s v="109762"/>
    <x v="9"/>
    <x v="14"/>
    <x v="4"/>
    <x v="0"/>
    <n v="3"/>
    <x v="4"/>
    <x v="1"/>
  </r>
  <r>
    <d v="2024-03-17T00:00:00"/>
    <d v="2024-03-15T00:00:00"/>
    <x v="1"/>
    <x v="11"/>
    <d v="2024-03-09T00:00:00"/>
    <x v="0"/>
    <x v="1"/>
    <x v="0"/>
    <s v="75506213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9INSADI1F"/>
    <s v="2024-03-16 13:43:35"/>
    <s v="2024-03-18 09:50:19"/>
    <s v="109764"/>
    <x v="1"/>
    <x v="6"/>
    <x v="4"/>
    <x v="0"/>
    <n v="2"/>
    <x v="2"/>
    <x v="5"/>
  </r>
  <r>
    <d v="2024-03-17T00:00:00"/>
    <d v="2024-03-15T00:00:00"/>
    <x v="1"/>
    <x v="11"/>
    <d v="2024-03-09T00:00:00"/>
    <x v="0"/>
    <x v="1"/>
    <x v="0"/>
    <s v="7541436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CHROJE1M"/>
    <s v="2024-03-16 13:54:39"/>
    <s v="2024-03-18 09:47:36"/>
    <s v="109766"/>
    <x v="3"/>
    <x v="3"/>
    <x v="4"/>
    <x v="0"/>
    <n v="2"/>
    <x v="2"/>
    <x v="5"/>
  </r>
  <r>
    <d v="2024-03-16T00:00:00"/>
    <d v="2024-03-15T00:00:00"/>
    <x v="1"/>
    <x v="11"/>
    <d v="2024-03-07T00:00:00"/>
    <x v="0"/>
    <x v="1"/>
    <x v="0"/>
    <s v="45614780"/>
    <x v="0"/>
    <n v="3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36ARFAKR1M"/>
    <s v="2024-03-16 13:56:31"/>
    <s v="2024-03-16 19:26:30"/>
    <s v="109768"/>
    <x v="2"/>
    <x v="2"/>
    <x v="4"/>
    <x v="0"/>
    <n v="1"/>
    <x v="1"/>
    <x v="8"/>
  </r>
  <r>
    <d v="2024-03-17T00:00:00"/>
    <d v="2024-03-15T00:00:00"/>
    <x v="1"/>
    <x v="11"/>
    <d v="2024-03-08T00:00:00"/>
    <x v="0"/>
    <x v="1"/>
    <x v="0"/>
    <s v="7510803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BRGATA1F"/>
    <s v="2024-03-16 13:58:28"/>
    <s v="2024-03-18 09:35:50"/>
    <s v="109771"/>
    <x v="1"/>
    <x v="1"/>
    <x v="4"/>
    <x v="0"/>
    <n v="2"/>
    <x v="2"/>
    <x v="3"/>
  </r>
  <r>
    <d v="2024-03-18T00:00:00"/>
    <d v="2024-03-15T00:00:00"/>
    <x v="1"/>
    <x v="11"/>
    <d v="2024-03-11T00:00:00"/>
    <x v="0"/>
    <x v="1"/>
    <x v="0"/>
    <s v="4830756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1RUTEFL1F"/>
    <s v="2024-03-16 14:00:35"/>
    <s v="2024-03-18 18:06:18"/>
    <s v="109772"/>
    <x v="2"/>
    <x v="4"/>
    <x v="4"/>
    <x v="0"/>
    <n v="3"/>
    <x v="4"/>
    <x v="0"/>
  </r>
  <r>
    <d v="2024-03-18T00:00:00"/>
    <d v="2024-03-15T00:00:00"/>
    <x v="1"/>
    <x v="11"/>
    <d v="2024-03-09T00:00:00"/>
    <x v="0"/>
    <x v="1"/>
    <x v="0"/>
    <s v="77821393"/>
    <x v="0"/>
    <n v="24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4OBDIMA1F"/>
    <s v="2024-03-16 15:29:55"/>
    <s v="2024-03-18 18:09:58"/>
    <s v="109784"/>
    <x v="1"/>
    <x v="1"/>
    <x v="4"/>
    <x v="0"/>
    <n v="3"/>
    <x v="4"/>
    <x v="5"/>
  </r>
  <r>
    <d v="2024-03-21T00:00:00"/>
    <d v="2024-03-16T00:00:00"/>
    <x v="1"/>
    <x v="11"/>
    <d v="2024-03-12T00:00:00"/>
    <x v="0"/>
    <x v="1"/>
    <x v="0"/>
    <s v="79174420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08RUQUHE1M"/>
    <s v="2024-03-16 19:13:04"/>
    <s v="2024-03-21 19:03:49"/>
    <s v="109810"/>
    <x v="5"/>
    <x v="8"/>
    <x v="4"/>
    <x v="6"/>
    <n v="5"/>
    <x v="3"/>
    <x v="0"/>
  </r>
  <r>
    <d v="2024-03-22T00:00:00"/>
    <d v="2024-03-16T00:00:00"/>
    <x v="1"/>
    <x v="11"/>
    <d v="2024-03-12T00:00:00"/>
    <x v="0"/>
    <x v="1"/>
    <x v="0"/>
    <s v="03504920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1200501A101A97.149ALVAMA1F"/>
    <s v="2024-03-17 10:19:12"/>
    <s v="2024-03-22 11:52:42"/>
    <s v="109833"/>
    <x v="0"/>
    <x v="7"/>
    <x v="4"/>
    <x v="6"/>
    <m/>
    <x v="5"/>
    <x v="0"/>
  </r>
  <r>
    <d v="2024-03-17T00:00:00"/>
    <d v="2024-03-15T00:00:00"/>
    <x v="1"/>
    <x v="11"/>
    <d v="2024-03-11T00:00:00"/>
    <x v="0"/>
    <x v="1"/>
    <x v="0"/>
    <s v="42908876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8LESAYE1F"/>
    <s v="2024-03-17 11:20:18"/>
    <s v="2024-03-18 09:46:31"/>
    <s v="109838"/>
    <x v="2"/>
    <x v="2"/>
    <x v="4"/>
    <x v="0"/>
    <n v="2"/>
    <x v="2"/>
    <x v="0"/>
  </r>
  <r>
    <d v="2024-03-17T00:00:00"/>
    <d v="2024-03-17T00:00:00"/>
    <x v="1"/>
    <x v="5"/>
    <d v="2024-03-12T00:00:00"/>
    <x v="1"/>
    <x v="1"/>
    <x v="0"/>
    <s v="90990489"/>
    <x v="0"/>
    <n v="5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399"/>
    <x v="0"/>
    <x v="0"/>
    <x v="0"/>
    <x v="0"/>
    <x v="0"/>
    <x v="0"/>
    <x v="0"/>
    <x v="0"/>
    <x v="0"/>
    <x v="0"/>
    <x v="0"/>
    <x v="0"/>
    <x v="1"/>
    <s v=""/>
    <x v="0"/>
    <s v="C.S. MANCORA"/>
    <s v=""/>
    <x v="0"/>
    <s v="202411200706A201A97.005SAVIAX1M"/>
    <s v="2024-03-18 07:35:02"/>
    <s v="2024-03-19 18:37:56"/>
    <s v="109944"/>
    <x v="5"/>
    <x v="8"/>
    <x v="4"/>
    <x v="2"/>
    <n v="2"/>
    <x v="2"/>
    <x v="4"/>
  </r>
  <r>
    <d v="2024-03-18T00:00:00"/>
    <d v="2024-03-18T00:00:00"/>
    <x v="1"/>
    <x v="5"/>
    <d v="2024-03-14T00:00:00"/>
    <x v="0"/>
    <x v="1"/>
    <x v="0"/>
    <s v="75575281"/>
    <x v="0"/>
    <n v="22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99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411200601A101A97.122LANISE1M"/>
    <s v="2024-03-18 07:58:09"/>
    <s v="2024-03-19 18:37:12"/>
    <s v="109948"/>
    <x v="1"/>
    <x v="1"/>
    <x v="4"/>
    <x v="1"/>
    <n v="1"/>
    <x v="1"/>
    <x v="0"/>
  </r>
  <r>
    <d v="2024-03-18T00:00:00"/>
    <d v="2024-03-18T00:00:00"/>
    <x v="1"/>
    <x v="5"/>
    <d v="2024-03-16T00:00:00"/>
    <x v="0"/>
    <x v="1"/>
    <x v="0"/>
    <s v="62967934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0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12NOPAED10M"/>
    <s v="2024-03-18 09:00:26"/>
    <s v="2024-03-23 08:56:24"/>
    <s v="109990"/>
    <x v="6"/>
    <x v="9"/>
    <x v="4"/>
    <x v="1"/>
    <n v="0"/>
    <x v="7"/>
    <x v="1"/>
  </r>
  <r>
    <d v="2024-03-18T00:00:00"/>
    <d v="2024-03-17T00:00:00"/>
    <x v="1"/>
    <x v="5"/>
    <d v="2024-03-16T00:00:00"/>
    <x v="0"/>
    <x v="1"/>
    <x v="0"/>
    <s v="92563532"/>
    <x v="0"/>
    <n v="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02SIGOEL1M"/>
    <s v="2024-03-18 09:07:40"/>
    <s v="2024-03-19 09:27:04"/>
    <s v="109994"/>
    <x v="7"/>
    <x v="10"/>
    <x v="4"/>
    <x v="2"/>
    <n v="1"/>
    <x v="1"/>
    <x v="7"/>
  </r>
  <r>
    <d v="2024-03-20T00:00:00"/>
    <d v="2024-03-17T00:00:00"/>
    <x v="1"/>
    <x v="5"/>
    <d v="2024-03-11T00:00:00"/>
    <x v="0"/>
    <x v="1"/>
    <x v="0"/>
    <s v="42109627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141CACOJU1M"/>
    <s v="2024-03-18 12:40:04"/>
    <s v="2024-03-21 18:40:16"/>
    <s v="110200"/>
    <x v="0"/>
    <x v="0"/>
    <x v="4"/>
    <x v="2"/>
    <n v="3"/>
    <x v="4"/>
    <x v="5"/>
  </r>
  <r>
    <d v="2024-03-20T00:00:00"/>
    <d v="2024-03-17T00:00:00"/>
    <x v="1"/>
    <x v="5"/>
    <d v="2024-03-16T00:00:00"/>
    <x v="0"/>
    <x v="1"/>
    <x v="0"/>
    <s v="75855874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1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1200401A101A97.123CAANJA1F"/>
    <s v="2024-03-18 12:51:58"/>
    <s v="2024-03-21 18:39:44"/>
    <s v="110213"/>
    <x v="1"/>
    <x v="1"/>
    <x v="4"/>
    <x v="2"/>
    <n v="3"/>
    <x v="4"/>
    <x v="7"/>
  </r>
  <r>
    <d v="2024-03-19T00:00:00"/>
    <d v="2024-03-17T00:00:00"/>
    <x v="1"/>
    <x v="5"/>
    <d v="2024-03-15T00:00:00"/>
    <x v="0"/>
    <x v="1"/>
    <x v="0"/>
    <s v="44829533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3SAQUMI1F"/>
    <s v="2024-03-18 16:50:34"/>
    <s v="2024-03-19 13:10:17"/>
    <s v="110321"/>
    <x v="0"/>
    <x v="0"/>
    <x v="4"/>
    <x v="2"/>
    <n v="1"/>
    <x v="1"/>
    <x v="1"/>
  </r>
  <r>
    <d v="2024-03-23T00:00:00"/>
    <d v="2024-03-17T00:00:00"/>
    <x v="1"/>
    <x v="5"/>
    <d v="2024-03-15T00:00:00"/>
    <x v="0"/>
    <x v="1"/>
    <x v="0"/>
    <s v="80334320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3ARPULU1F"/>
    <s v="2024-03-18 16:52:13"/>
    <s v="2024-03-23 16:26:18"/>
    <s v="110324"/>
    <x v="4"/>
    <x v="5"/>
    <x v="4"/>
    <x v="2"/>
    <n v="6"/>
    <x v="3"/>
    <x v="1"/>
  </r>
  <r>
    <d v="2024-03-19T00:00:00"/>
    <d v="2024-03-17T00:00:00"/>
    <x v="1"/>
    <x v="5"/>
    <d v="2024-03-15T00:00:00"/>
    <x v="0"/>
    <x v="1"/>
    <x v="0"/>
    <s v="75249500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NUSAGU1F"/>
    <s v="2024-03-18 17:58:47"/>
    <s v="2024-03-19 13:10:43"/>
    <s v="110350"/>
    <x v="3"/>
    <x v="3"/>
    <x v="4"/>
    <x v="2"/>
    <n v="1"/>
    <x v="1"/>
    <x v="1"/>
  </r>
  <r>
    <d v="2024-03-19T00:00:00"/>
    <d v="2024-03-17T00:00:00"/>
    <x v="1"/>
    <x v="5"/>
    <d v="2024-03-14T00:00:00"/>
    <x v="0"/>
    <x v="1"/>
    <x v="0"/>
    <s v="6082402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CHPEMA1M"/>
    <s v="2024-03-18 17:59:55"/>
    <s v="2024-03-19 13:11:02"/>
    <s v="110353"/>
    <x v="3"/>
    <x v="3"/>
    <x v="4"/>
    <x v="2"/>
    <n v="1"/>
    <x v="1"/>
    <x v="2"/>
  </r>
  <r>
    <d v="2024-03-18T00:00:00"/>
    <d v="2024-03-18T00:00:00"/>
    <x v="1"/>
    <x v="5"/>
    <d v="2024-03-11T00:00:00"/>
    <x v="0"/>
    <x v="1"/>
    <x v="0"/>
    <s v="46773575"/>
    <x v="0"/>
    <n v="33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9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1200601A101A97.133VAATDI1F"/>
    <s v="2024-03-18 18:26:13"/>
    <s v="2024-03-20 13:55:53"/>
    <s v="110389"/>
    <x v="2"/>
    <x v="4"/>
    <x v="4"/>
    <x v="1"/>
    <n v="1"/>
    <x v="1"/>
    <x v="3"/>
  </r>
  <r>
    <d v="2024-03-19T00:00:00"/>
    <d v="2024-03-19T00:00:00"/>
    <x v="1"/>
    <x v="5"/>
    <d v="2024-03-18T00:00:00"/>
    <x v="0"/>
    <x v="1"/>
    <x v="0"/>
    <s v="03642161"/>
    <x v="0"/>
    <n v="72"/>
    <x v="1"/>
    <x v="1"/>
    <s v="0"/>
    <x v="1"/>
    <x v="4"/>
    <x v="1"/>
    <x v="0"/>
    <x v="2"/>
    <x v="2"/>
    <x v="0"/>
    <x v="0"/>
    <x v="2"/>
    <x v="0"/>
    <x v="1"/>
    <x v="6"/>
    <s v=""/>
    <m/>
    <x v="0"/>
    <x v="0"/>
    <m/>
    <x v="40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72TEABWA1M"/>
    <s v="2024-03-19 12:20:18"/>
    <s v="2024-03-22 07:24:40"/>
    <s v="110677"/>
    <x v="9"/>
    <x v="15"/>
    <x v="4"/>
    <x v="3"/>
    <n v="2"/>
    <x v="2"/>
    <x v="7"/>
  </r>
  <r>
    <d v="2024-03-22T00:00:00"/>
    <d v="2024-03-18T00:00:00"/>
    <x v="1"/>
    <x v="5"/>
    <d v="2024-03-13T00:00:00"/>
    <x v="1"/>
    <x v="1"/>
    <x v="0"/>
    <s v="03464871"/>
    <x v="0"/>
    <n v="8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81URDEMA1F"/>
    <s v="2024-03-19 12:36:16"/>
    <s v="2024-03-22 12:00:15"/>
    <s v="110689"/>
    <x v="9"/>
    <x v="13"/>
    <x v="4"/>
    <x v="1"/>
    <m/>
    <x v="5"/>
    <x v="4"/>
  </r>
  <r>
    <d v="2024-03-20T00:00:00"/>
    <d v="2024-03-18T00:00:00"/>
    <x v="1"/>
    <x v="5"/>
    <d v="2024-03-14T00:00:00"/>
    <x v="0"/>
    <x v="1"/>
    <x v="0"/>
    <s v="75264032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3FICHER1F"/>
    <s v="2024-03-19 12:45:59"/>
    <s v="2024-03-21 19:05:03"/>
    <s v="110691"/>
    <x v="1"/>
    <x v="1"/>
    <x v="4"/>
    <x v="1"/>
    <n v="3"/>
    <x v="4"/>
    <x v="0"/>
  </r>
  <r>
    <d v="2024-03-21T00:00:00"/>
    <d v="2024-03-18T00:00:00"/>
    <x v="1"/>
    <x v="5"/>
    <d v="2024-03-11T00:00:00"/>
    <x v="0"/>
    <x v="1"/>
    <x v="0"/>
    <s v="6092617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FICHKR1F"/>
    <s v="2024-03-19 12:47:02"/>
    <s v="2024-03-21 19:04:43"/>
    <s v="110694"/>
    <x v="3"/>
    <x v="3"/>
    <x v="4"/>
    <x v="1"/>
    <n v="3"/>
    <x v="4"/>
    <x v="3"/>
  </r>
  <r>
    <d v="2024-03-20T00:00:00"/>
    <d v="2024-03-18T00:00:00"/>
    <x v="1"/>
    <x v="5"/>
    <d v="2024-03-12T00:00:00"/>
    <x v="0"/>
    <x v="1"/>
    <x v="0"/>
    <s v="4644069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4CHGALI1F"/>
    <s v="2024-03-19 12:51:22"/>
    <s v="2024-03-20 16:25:17"/>
    <s v="110696"/>
    <x v="2"/>
    <x v="4"/>
    <x v="4"/>
    <x v="1"/>
    <m/>
    <x v="5"/>
    <x v="5"/>
  </r>
  <r>
    <d v="2024-03-18T00:00:00"/>
    <d v="2024-03-18T00:00:00"/>
    <x v="1"/>
    <x v="5"/>
    <d v="2024-03-13T00:00:00"/>
    <x v="1"/>
    <x v="1"/>
    <x v="0"/>
    <s v="80665249"/>
    <x v="0"/>
    <n v="4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5"/>
    <x v="0"/>
    <x v="5"/>
    <x v="0"/>
    <x v="0"/>
    <x v="0"/>
    <x v="3"/>
    <x v="0"/>
    <x v="0"/>
    <x v="0"/>
    <x v="1"/>
    <x v="0"/>
    <x v="1"/>
    <x v="1"/>
    <s v=""/>
    <x v="0"/>
    <s v="C.S. TAMBOGRANDE"/>
    <s v=""/>
    <x v="0"/>
    <s v="202411200114A201A97.049OJGARO1F"/>
    <s v="2024-03-19 13:28:42"/>
    <s v="2024-03-22 18:27:07"/>
    <s v="110726"/>
    <x v="0"/>
    <x v="7"/>
    <x v="4"/>
    <x v="1"/>
    <n v="4"/>
    <x v="0"/>
    <x v="4"/>
  </r>
  <r>
    <d v="2024-03-18T00:00:00"/>
    <d v="2024-03-18T00:00:00"/>
    <x v="1"/>
    <x v="5"/>
    <d v="2024-03-10T00:00:00"/>
    <x v="0"/>
    <x v="1"/>
    <x v="0"/>
    <s v="75219222"/>
    <x v="0"/>
    <n v="24"/>
    <x v="0"/>
    <x v="3"/>
    <s v="25"/>
    <x v="1"/>
    <x v="4"/>
    <x v="1"/>
    <x v="0"/>
    <x v="2"/>
    <x v="2"/>
    <x v="0"/>
    <x v="0"/>
    <x v="2"/>
    <x v="0"/>
    <x v="2"/>
    <x v="7"/>
    <s v=""/>
    <m/>
    <x v="0"/>
    <x v="0"/>
    <m/>
    <x v="9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124NUSAJA1F"/>
    <s v="2024-03-19 13:35:54"/>
    <s v="2024-03-21 09:52:13"/>
    <s v="110729"/>
    <x v="1"/>
    <x v="1"/>
    <x v="4"/>
    <x v="1"/>
    <m/>
    <x v="5"/>
    <x v="8"/>
  </r>
  <r>
    <d v="2024-03-19T00:00:00"/>
    <d v="2024-03-19T00:00:00"/>
    <x v="1"/>
    <x v="5"/>
    <d v="2024-03-16T00:00:00"/>
    <x v="0"/>
    <x v="1"/>
    <x v="0"/>
    <s v="79118985"/>
    <x v="0"/>
    <n v="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09ALZALU1F"/>
    <s v="2024-03-19 13:58:20"/>
    <s v="2024-03-25 08:54:49"/>
    <s v="110739"/>
    <x v="5"/>
    <x v="8"/>
    <x v="4"/>
    <x v="3"/>
    <n v="0"/>
    <x v="7"/>
    <x v="2"/>
  </r>
  <r>
    <d v="2024-03-20T00:00:00"/>
    <d v="2024-03-19T00:00:00"/>
    <x v="1"/>
    <x v="5"/>
    <d v="2024-03-15T00:00:00"/>
    <x v="0"/>
    <x v="1"/>
    <x v="0"/>
    <s v="70975258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40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1200601A101A97.121MENUDU1F"/>
    <s v="2024-03-20 08:11:45"/>
    <s v="2024-03-22 18:28:14"/>
    <s v="110946"/>
    <x v="1"/>
    <x v="1"/>
    <x v="4"/>
    <x v="3"/>
    <n v="3"/>
    <x v="4"/>
    <x v="0"/>
  </r>
  <r>
    <d v="2024-03-20T00:00:00"/>
    <d v="2024-03-20T00:00:00"/>
    <x v="1"/>
    <x v="5"/>
    <d v="2024-03-17T00:00:00"/>
    <x v="0"/>
    <x v="1"/>
    <x v="0"/>
    <s v="93404011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09VAGAWI1M"/>
    <s v="2024-03-20 14:13:42"/>
    <s v="2024-03-22 07:25:54"/>
    <s v="111240"/>
    <x v="8"/>
    <x v="10"/>
    <x v="4"/>
    <x v="4"/>
    <n v="1"/>
    <x v="1"/>
    <x v="2"/>
  </r>
  <r>
    <d v="2024-03-20T00:00:00"/>
    <d v="2024-03-20T00:00:00"/>
    <x v="1"/>
    <x v="5"/>
    <d v="2024-03-16T00:00:00"/>
    <x v="0"/>
    <x v="1"/>
    <x v="0"/>
    <s v="45272401"/>
    <x v="0"/>
    <n v="4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23"/>
    <x v="0"/>
    <x v="5"/>
    <x v="2"/>
    <x v="0"/>
    <x v="0"/>
    <x v="0"/>
    <x v="0"/>
    <x v="0"/>
    <x v="0"/>
    <x v="0"/>
    <x v="0"/>
    <x v="0"/>
    <x v="1"/>
    <s v=""/>
    <x v="0"/>
    <s v="HOSP. APOYO II SULLANA"/>
    <s v=""/>
    <x v="0"/>
    <s v="202411200601A101A97.146RUMACA1F"/>
    <s v="2024-03-20 18:55:57"/>
    <s v="2024-03-25 08:55:16"/>
    <s v="111276"/>
    <x v="0"/>
    <x v="7"/>
    <x v="4"/>
    <x v="4"/>
    <n v="4"/>
    <x v="0"/>
    <x v="0"/>
  </r>
  <r>
    <d v="2024-03-20T00:00:00"/>
    <d v="2024-03-20T00:00:00"/>
    <x v="1"/>
    <x v="5"/>
    <d v="2024-03-14T00:00:00"/>
    <x v="1"/>
    <x v="1"/>
    <x v="0"/>
    <s v="03617505"/>
    <x v="0"/>
    <n v="63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1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411200601A202A97.063SAHEMA1F"/>
    <s v="2024-03-21 07:12:25"/>
    <s v="2024-03-25 08:47:31"/>
    <s v="111294"/>
    <x v="9"/>
    <x v="14"/>
    <x v="4"/>
    <x v="4"/>
    <n v="3"/>
    <x v="4"/>
    <x v="5"/>
  </r>
  <r>
    <d v="2024-03-22T00:00:00"/>
    <d v="2024-03-19T00:00:00"/>
    <x v="1"/>
    <x v="5"/>
    <d v="2024-03-16T00:00:00"/>
    <x v="0"/>
    <x v="1"/>
    <x v="0"/>
    <s v="8067875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8TITIMA1F"/>
    <s v="2024-03-21 14:46:42"/>
    <s v="2024-03-22 12:10:02"/>
    <s v="111586"/>
    <x v="0"/>
    <x v="7"/>
    <x v="4"/>
    <x v="3"/>
    <m/>
    <x v="5"/>
    <x v="2"/>
  </r>
  <r>
    <d v="2024-03-24T00:00:00"/>
    <d v="2024-03-20T00:00:00"/>
    <x v="1"/>
    <x v="5"/>
    <d v="2024-03-12T00:00:00"/>
    <x v="1"/>
    <x v="1"/>
    <x v="0"/>
    <s v="4678666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34BRFUGL10F"/>
    <s v="2024-03-21 14:52:32"/>
    <s v="2024-03-24 17:48:31"/>
    <s v="111587"/>
    <x v="2"/>
    <x v="4"/>
    <x v="4"/>
    <x v="4"/>
    <n v="4"/>
    <x v="0"/>
    <x v="8"/>
  </r>
  <r>
    <d v="2024-03-24T00:00:00"/>
    <d v="2024-03-21T00:00:00"/>
    <x v="1"/>
    <x v="5"/>
    <d v="2024-03-16T00:00:00"/>
    <x v="0"/>
    <x v="1"/>
    <x v="0"/>
    <s v="7814765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0OTTICR1M"/>
    <s v="2024-03-21 14:54:02"/>
    <s v="2024-03-24 10:03:39"/>
    <s v="111590"/>
    <x v="6"/>
    <x v="9"/>
    <x v="4"/>
    <x v="5"/>
    <m/>
    <x v="5"/>
    <x v="4"/>
  </r>
  <r>
    <d v="2024-03-23T00:00:00"/>
    <d v="2024-03-20T00:00:00"/>
    <x v="1"/>
    <x v="5"/>
    <d v="2024-03-16T00:00:00"/>
    <x v="1"/>
    <x v="1"/>
    <x v="0"/>
    <s v="79032476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6FICHAN1F"/>
    <s v="2024-03-21 14:55:57"/>
    <s v="2024-03-23 16:28:15"/>
    <s v="111592"/>
    <x v="3"/>
    <x v="3"/>
    <x v="4"/>
    <x v="4"/>
    <n v="3"/>
    <x v="4"/>
    <x v="0"/>
  </r>
  <r>
    <d v="2024-03-21T00:00:00"/>
    <d v="2024-03-20T00:00:00"/>
    <x v="1"/>
    <x v="5"/>
    <d v="2024-03-15T00:00:00"/>
    <x v="0"/>
    <x v="1"/>
    <x v="0"/>
    <s v="70084964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9SAPIMA10M"/>
    <s v="2024-03-21 15:00:13"/>
    <m/>
    <s v="111595"/>
    <x v="1"/>
    <x v="6"/>
    <x v="4"/>
    <x v="4"/>
    <m/>
    <x v="5"/>
    <x v="4"/>
  </r>
  <r>
    <d v="2024-03-23T00:00:00"/>
    <d v="2024-03-20T00:00:00"/>
    <x v="1"/>
    <x v="5"/>
    <d v="2024-03-15T00:00:00"/>
    <x v="0"/>
    <x v="1"/>
    <x v="0"/>
    <s v="7363478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5SIARJA1F"/>
    <s v="2024-03-21 15:29:16"/>
    <s v="2024-03-23 16:29:09"/>
    <s v="111604"/>
    <x v="1"/>
    <x v="6"/>
    <x v="4"/>
    <x v="4"/>
    <n v="3"/>
    <x v="4"/>
    <x v="4"/>
  </r>
  <r>
    <d v="2024-03-22T00:00:00"/>
    <d v="2024-03-21T00:00:00"/>
    <x v="1"/>
    <x v="5"/>
    <d v="2024-03-18T00:00:00"/>
    <x v="0"/>
    <x v="1"/>
    <x v="0"/>
    <s v="762891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9CRALLU1F"/>
    <s v="2024-03-21 18:08:28"/>
    <s v="2024-03-24 21:18:20"/>
    <s v="111664"/>
    <x v="3"/>
    <x v="3"/>
    <x v="4"/>
    <x v="5"/>
    <n v="2"/>
    <x v="2"/>
    <x v="2"/>
  </r>
  <r>
    <d v="2024-03-24T00:00:00"/>
    <d v="2024-03-21T00:00:00"/>
    <x v="1"/>
    <x v="5"/>
    <d v="2024-03-15T00:00:00"/>
    <x v="1"/>
    <x v="1"/>
    <x v="0"/>
    <s v="80414169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3"/>
    <x v="0"/>
    <x v="1"/>
    <x v="4"/>
    <x v="0"/>
    <x v="0"/>
    <x v="5"/>
    <x v="1"/>
    <x v="0"/>
    <x v="0"/>
    <x v="0"/>
    <x v="0"/>
    <x v="1"/>
    <x v="1"/>
    <s v=""/>
    <x v="2"/>
    <s v="PACCHA"/>
    <s v="ALTA VOLUNTARIA"/>
    <x v="0"/>
    <s v="202411200401A201A97.063BECOYN1F"/>
    <s v="2024-03-21 18:14:54"/>
    <s v="2024-03-25 10:55:36"/>
    <s v="111672"/>
    <x v="9"/>
    <x v="14"/>
    <x v="4"/>
    <x v="5"/>
    <n v="3"/>
    <x v="4"/>
    <x v="5"/>
  </r>
  <r>
    <d v="2024-03-24T00:00:00"/>
    <d v="2024-03-21T00:00:00"/>
    <x v="1"/>
    <x v="5"/>
    <d v="2024-03-18T00:00:00"/>
    <x v="0"/>
    <x v="1"/>
    <x v="0"/>
    <s v="75313187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2CRSOJU1M"/>
    <s v="2024-03-21 18:50:06"/>
    <s v="2024-03-24 10:04:01"/>
    <s v="111693"/>
    <x v="1"/>
    <x v="1"/>
    <x v="4"/>
    <x v="5"/>
    <m/>
    <x v="5"/>
    <x v="2"/>
  </r>
  <r>
    <d v="2024-03-23T00:00:00"/>
    <d v="2024-03-21T00:00:00"/>
    <x v="1"/>
    <x v="5"/>
    <d v="2024-03-14T00:00:00"/>
    <x v="0"/>
    <x v="1"/>
    <x v="0"/>
    <s v="6205861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5CHSAVI1M"/>
    <s v="2024-03-21 18:55:43"/>
    <s v="2024-03-23 16:30:30"/>
    <s v="111697"/>
    <x v="3"/>
    <x v="3"/>
    <x v="4"/>
    <x v="5"/>
    <n v="2"/>
    <x v="2"/>
    <x v="3"/>
  </r>
  <r>
    <d v="2024-03-23T00:00:00"/>
    <d v="2024-03-21T00:00:00"/>
    <x v="1"/>
    <x v="5"/>
    <d v="2024-03-14T00:00:00"/>
    <x v="1"/>
    <x v="1"/>
    <x v="0"/>
    <s v="75381375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7SALOCA1F"/>
    <s v="2024-03-22 18:55:07"/>
    <s v="2024-03-23 16:31:42"/>
    <s v="112100"/>
    <x v="1"/>
    <x v="6"/>
    <x v="4"/>
    <x v="5"/>
    <n v="2"/>
    <x v="2"/>
    <x v="3"/>
  </r>
  <r>
    <d v="2024-03-23T00:00:00"/>
    <d v="2024-03-20T00:00:00"/>
    <x v="1"/>
    <x v="5"/>
    <d v="2024-03-15T00:00:00"/>
    <x v="0"/>
    <x v="1"/>
    <x v="0"/>
    <s v="03493080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61SAFAGL1F"/>
    <s v="2024-03-22 19:04:35"/>
    <s v="2024-03-23 16:33:07"/>
    <s v="112104"/>
    <x v="9"/>
    <x v="14"/>
    <x v="4"/>
    <x v="4"/>
    <n v="3"/>
    <x v="4"/>
    <x v="4"/>
  </r>
  <r>
    <d v="2024-03-23T00:00:00"/>
    <d v="2024-03-21T00:00:00"/>
    <x v="1"/>
    <x v="5"/>
    <d v="2024-03-10T00:00:00"/>
    <x v="1"/>
    <x v="1"/>
    <x v="0"/>
    <s v="70812420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8CHQUAN1F"/>
    <s v="2024-03-22 19:09:57"/>
    <s v="2024-03-23 16:34:30"/>
    <s v="112107"/>
    <x v="1"/>
    <x v="6"/>
    <x v="4"/>
    <x v="5"/>
    <n v="2"/>
    <x v="2"/>
    <x v="16"/>
  </r>
  <r>
    <d v="2024-03-22T00:00:00"/>
    <d v="2024-03-21T00:00:00"/>
    <x v="1"/>
    <x v="5"/>
    <d v="2024-03-19T00:00:00"/>
    <x v="0"/>
    <x v="1"/>
    <x v="0"/>
    <s v="7886193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5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015ABHURO1F"/>
    <s v="2024-03-23 08:05:43"/>
    <s v="2024-03-25 08:54:22"/>
    <s v="112162"/>
    <x v="3"/>
    <x v="3"/>
    <x v="4"/>
    <x v="5"/>
    <n v="1"/>
    <x v="1"/>
    <x v="1"/>
  </r>
  <r>
    <d v="2024-03-25T00:00:00"/>
    <d v="2024-03-23T00:00:00"/>
    <x v="1"/>
    <x v="5"/>
    <d v="2024-03-17T00:00:00"/>
    <x v="0"/>
    <x v="1"/>
    <x v="0"/>
    <s v="03820023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172ALVIMI1M"/>
    <s v="2024-03-25 10:22:09"/>
    <m/>
    <s v="112624"/>
    <x v="9"/>
    <x v="15"/>
    <x v="4"/>
    <x v="6"/>
    <m/>
    <x v="5"/>
    <x v="5"/>
  </r>
  <r>
    <d v="2024-03-22T00:00:00"/>
    <d v="2024-03-22T00:00:00"/>
    <x v="1"/>
    <x v="5"/>
    <d v="2024-03-20T00:00:00"/>
    <x v="0"/>
    <x v="1"/>
    <x v="0"/>
    <s v="75162135"/>
    <x v="0"/>
    <n v="18"/>
    <x v="1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21"/>
    <x v="0"/>
    <x v="3"/>
    <x v="0"/>
    <x v="0"/>
    <x v="0"/>
    <x v="0"/>
    <x v="0"/>
    <x v="0"/>
    <x v="0"/>
    <x v="0"/>
    <x v="0"/>
    <x v="0"/>
    <x v="0"/>
    <s v=""/>
    <x v="1"/>
    <s v="E.S I-4 SANTA JULIA"/>
    <s v="LEUCOCITOS 1930 PLAQUETAS 67000"/>
    <x v="0"/>
    <s v="202412200101A207A97.118FAAGFR1M"/>
    <s v="2024-03-23 15:48:33"/>
    <m/>
    <s v="112394"/>
    <x v="3"/>
    <x v="3"/>
    <x v="4"/>
    <x v="0"/>
    <n v="1"/>
    <x v="1"/>
    <x v="1"/>
  </r>
  <r>
    <d v="2024-03-23T00:00:00"/>
    <d v="2024-03-22T00:00:00"/>
    <x v="1"/>
    <x v="5"/>
    <d v="2024-03-16T00:00:00"/>
    <x v="0"/>
    <x v="1"/>
    <x v="0"/>
    <s v="90016921"/>
    <x v="0"/>
    <n v="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7CATIAX1M"/>
    <s v="2024-03-23 09:04:08"/>
    <m/>
    <s v="112180"/>
    <x v="5"/>
    <x v="8"/>
    <x v="4"/>
    <x v="0"/>
    <m/>
    <x v="5"/>
    <x v="5"/>
  </r>
  <r>
    <d v="2024-03-24T00:00:00"/>
    <d v="2024-03-23T00:00:00"/>
    <x v="1"/>
    <x v="5"/>
    <d v="2024-03-19T00:00:00"/>
    <x v="1"/>
    <x v="1"/>
    <x v="0"/>
    <s v="79143716"/>
    <x v="0"/>
    <n v="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008PEGODA1F"/>
    <s v="2024-03-24 10:37:45"/>
    <s v="2024-03-24 10:37:55"/>
    <s v="112439"/>
    <x v="5"/>
    <x v="8"/>
    <x v="4"/>
    <x v="6"/>
    <m/>
    <x v="5"/>
    <x v="0"/>
  </r>
  <r>
    <d v="2024-03-24T00:00:00"/>
    <d v="2024-03-23T00:00:00"/>
    <x v="1"/>
    <x v="5"/>
    <d v="2024-03-21T00:00:00"/>
    <x v="0"/>
    <x v="1"/>
    <x v="0"/>
    <s v="79867019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7TIGOTH1M"/>
    <s v="2024-03-24 10:38:50"/>
    <s v="2024-03-24 10:39:00"/>
    <s v="112442"/>
    <x v="5"/>
    <x v="8"/>
    <x v="4"/>
    <x v="6"/>
    <m/>
    <x v="5"/>
    <x v="1"/>
  </r>
  <r>
    <d v="2024-03-24T00:00:00"/>
    <d v="2024-03-24T00:00:00"/>
    <x v="1"/>
    <x v="7"/>
    <d v="2024-03-17T00:00:00"/>
    <x v="0"/>
    <x v="1"/>
    <x v="0"/>
    <s v="9051445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ANCHBR10F"/>
    <s v="2024-03-24 10:47:36"/>
    <m/>
    <s v="112454"/>
    <x v="5"/>
    <x v="8"/>
    <x v="4"/>
    <x v="2"/>
    <m/>
    <x v="5"/>
    <x v="3"/>
  </r>
  <r>
    <d v="2024-03-23T00:00:00"/>
    <d v="2024-03-22T00:00:00"/>
    <x v="1"/>
    <x v="5"/>
    <d v="2024-03-21T00:00:00"/>
    <x v="0"/>
    <x v="1"/>
    <x v="0"/>
    <s v="02675537"/>
    <x v="0"/>
    <n v="6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2200101A101A97.167VIAYJO1M"/>
    <s v="2024-03-23 10:53:44"/>
    <m/>
    <s v="112236"/>
    <x v="9"/>
    <x v="11"/>
    <x v="4"/>
    <x v="0"/>
    <m/>
    <x v="5"/>
    <x v="7"/>
  </r>
  <r>
    <d v="2024-03-23T00:00:00"/>
    <d v="2024-03-22T00:00:00"/>
    <x v="1"/>
    <x v="5"/>
    <d v="2024-03-19T00:00:00"/>
    <x v="0"/>
    <x v="1"/>
    <x v="0"/>
    <s v="90745463"/>
    <x v="0"/>
    <n v="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1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2200101A101A97.105AGCHDA1M"/>
    <s v="2024-03-23 11:03:17"/>
    <s v="2024-03-25 11:02:16"/>
    <s v="112245"/>
    <x v="5"/>
    <x v="8"/>
    <x v="4"/>
    <x v="0"/>
    <n v="1"/>
    <x v="1"/>
    <x v="2"/>
  </r>
  <r>
    <d v="2024-03-25T00:00:00"/>
    <d v="2024-03-23T00:00:00"/>
    <x v="1"/>
    <x v="5"/>
    <d v="2024-03-18T00:00:00"/>
    <x v="0"/>
    <x v="1"/>
    <x v="0"/>
    <s v="92350152"/>
    <x v="0"/>
    <n v="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102CHELDU0F"/>
    <s v="2024-03-25 11:12:19"/>
    <m/>
    <s v="112652"/>
    <x v="7"/>
    <x v="10"/>
    <x v="4"/>
    <x v="6"/>
    <m/>
    <x v="5"/>
    <x v="4"/>
  </r>
  <r>
    <d v="2024-03-23T00:00:00"/>
    <d v="2024-03-22T00:00:00"/>
    <x v="1"/>
    <x v="5"/>
    <d v="2024-03-17T00:00:00"/>
    <x v="0"/>
    <x v="1"/>
    <x v="0"/>
    <s v="81061496"/>
    <x v="0"/>
    <n v="13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2200101C101A97.113SUNECA1M"/>
    <s v="2024-03-23 09:05:00"/>
    <m/>
    <s v="112182"/>
    <x v="6"/>
    <x v="9"/>
    <x v="4"/>
    <x v="0"/>
    <m/>
    <x v="5"/>
    <x v="4"/>
  </r>
  <r>
    <d v="2024-03-23T00:00:00"/>
    <d v="2024-03-22T00:00:00"/>
    <x v="1"/>
    <x v="5"/>
    <d v="2024-03-20T00:00:00"/>
    <x v="0"/>
    <x v="1"/>
    <x v="0"/>
    <s v="02616595"/>
    <x v="0"/>
    <n v="6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6"/>
    <x v="1"/>
    <x v="0"/>
    <x v="0"/>
    <x v="1"/>
    <x v="1"/>
    <x v="1"/>
    <x v="3"/>
    <s v=""/>
    <x v="1"/>
    <s v="HOSPITAL II JORGE REATEGUI DELGADO"/>
    <s v=""/>
    <x v="0"/>
    <s v="202412200101C101A97.064SORAJO1M"/>
    <s v="2024-03-23 09:06:01"/>
    <m/>
    <s v="112184"/>
    <x v="9"/>
    <x v="14"/>
    <x v="4"/>
    <x v="0"/>
    <m/>
    <x v="5"/>
    <x v="1"/>
  </r>
  <r>
    <d v="2024-03-14T00:00:00"/>
    <d v="2024-03-13T00:00:00"/>
    <x v="1"/>
    <x v="11"/>
    <d v="2024-03-10T00:00:00"/>
    <x v="1"/>
    <x v="1"/>
    <x v="0"/>
    <s v="60830849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11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17SIARRE1M"/>
    <s v="2024-03-23 11:48:46"/>
    <m/>
    <s v="112290"/>
    <x v="3"/>
    <x v="3"/>
    <x v="4"/>
    <x v="4"/>
    <n v="1"/>
    <x v="1"/>
    <x v="2"/>
  </r>
  <r>
    <d v="2024-03-23T00:00:00"/>
    <d v="2024-03-23T00:00:00"/>
    <x v="1"/>
    <x v="5"/>
    <d v="2024-03-19T00:00:00"/>
    <x v="0"/>
    <x v="1"/>
    <x v="0"/>
    <s v="93207674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SAIPKE1F"/>
    <s v="2024-03-23 18:40:17"/>
    <m/>
    <s v="112414"/>
    <x v="7"/>
    <x v="10"/>
    <x v="4"/>
    <x v="6"/>
    <m/>
    <x v="5"/>
    <x v="0"/>
  </r>
  <r>
    <d v="2024-03-23T00:00:00"/>
    <d v="2024-03-23T00:00:00"/>
    <x v="1"/>
    <x v="5"/>
    <d v="2024-03-19T00:00:00"/>
    <x v="0"/>
    <x v="1"/>
    <x v="0"/>
    <s v="75452599"/>
    <x v="0"/>
    <n v="23"/>
    <x v="0"/>
    <x v="3"/>
    <s v="1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2"/>
    <x v="0"/>
    <x v="0"/>
    <x v="0"/>
    <x v="0"/>
    <x v="1"/>
    <x v="1"/>
    <x v="3"/>
    <s v=""/>
    <x v="1"/>
    <s v="E.S I-4 SECHURA"/>
    <s v=""/>
    <x v="0"/>
    <s v="202412200801A201A97.123MOLAES1F"/>
    <s v="2024-03-24 12:58:32"/>
    <s v="2024-03-24 19:06:26"/>
    <s v="112457"/>
    <x v="1"/>
    <x v="1"/>
    <x v="4"/>
    <x v="6"/>
    <m/>
    <x v="5"/>
    <x v="0"/>
  </r>
  <r>
    <d v="2024-03-23T00:00:00"/>
    <d v="2024-03-23T00:00:00"/>
    <x v="1"/>
    <x v="5"/>
    <d v="2024-03-17T00:00:00"/>
    <x v="0"/>
    <x v="1"/>
    <x v="0"/>
    <s v="46632445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33NIAMVI1M"/>
    <s v="2024-03-24 13:00:02"/>
    <m/>
    <s v="112459"/>
    <x v="2"/>
    <x v="4"/>
    <x v="4"/>
    <x v="6"/>
    <m/>
    <x v="5"/>
    <x v="5"/>
  </r>
  <r>
    <d v="2024-03-23T00:00:00"/>
    <d v="2024-03-16T00:00:00"/>
    <x v="1"/>
    <x v="11"/>
    <d v="2024-03-12T00:00:00"/>
    <x v="1"/>
    <x v="1"/>
    <x v="0"/>
    <s v="46636496"/>
    <x v="0"/>
    <n v="33"/>
    <x v="0"/>
    <x v="3"/>
    <s v="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5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33CHALGE1F"/>
    <s v="2024-03-24 20:02:00"/>
    <m/>
    <s v="112480"/>
    <x v="2"/>
    <x v="4"/>
    <x v="4"/>
    <x v="6"/>
    <m/>
    <x v="5"/>
    <x v="0"/>
  </r>
  <r>
    <d v="2024-03-24T00:00:00"/>
    <d v="2024-03-22T00:00:00"/>
    <x v="1"/>
    <x v="5"/>
    <d v="2024-03-22T00:00:00"/>
    <x v="0"/>
    <x v="1"/>
    <x v="0"/>
    <s v="75256484"/>
    <x v="0"/>
    <n v="26"/>
    <x v="0"/>
    <x v="3"/>
    <s v="37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2200801A201A97.126CRCOKA1F"/>
    <s v="2024-03-24 20:31:58"/>
    <m/>
    <s v="112482"/>
    <x v="1"/>
    <x v="6"/>
    <x v="4"/>
    <x v="0"/>
    <m/>
    <x v="5"/>
    <x v="9"/>
  </r>
  <r>
    <d v="2024-03-24T00:00:00"/>
    <d v="2024-03-24T00:00:00"/>
    <x v="1"/>
    <x v="7"/>
    <d v="2024-03-16T00:00:00"/>
    <x v="0"/>
    <x v="1"/>
    <x v="0"/>
    <s v="61166686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116SECHDI1M"/>
    <s v="2024-03-25 03:53:08"/>
    <m/>
    <s v="112486"/>
    <x v="3"/>
    <x v="3"/>
    <x v="4"/>
    <x v="2"/>
    <m/>
    <x v="5"/>
    <x v="8"/>
  </r>
  <r>
    <d v="2024-03-24T00:00:00"/>
    <d v="2024-03-24T00:00:00"/>
    <x v="1"/>
    <x v="7"/>
    <d v="2024-03-20T00:00:00"/>
    <x v="0"/>
    <x v="1"/>
    <x v="0"/>
    <s v="60835498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2200801A201A97.117QUJOBR1F"/>
    <s v="2024-03-25 03:54:34"/>
    <m/>
    <s v="112487"/>
    <x v="3"/>
    <x v="3"/>
    <x v="4"/>
    <x v="2"/>
    <m/>
    <x v="5"/>
    <x v="0"/>
  </r>
  <r>
    <d v="2024-03-20T00:00:00"/>
    <d v="2024-03-20T00:00:00"/>
    <x v="1"/>
    <x v="5"/>
    <d v="2024-03-20T00:00:00"/>
    <x v="0"/>
    <x v="1"/>
    <x v="0"/>
    <s v="75134283"/>
    <x v="0"/>
    <n v="18"/>
    <x v="0"/>
    <x v="3"/>
    <s v="34"/>
    <x v="0"/>
    <x v="13"/>
    <x v="1"/>
    <x v="0"/>
    <x v="1"/>
    <x v="8"/>
    <x v="1"/>
    <x v="0"/>
    <x v="2"/>
    <x v="0"/>
    <x v="1"/>
    <x v="16"/>
    <s v=""/>
    <m/>
    <x v="0"/>
    <x v="0"/>
    <m/>
    <x v="421"/>
    <x v="0"/>
    <x v="1"/>
    <x v="0"/>
    <x v="0"/>
    <x v="0"/>
    <x v="0"/>
    <x v="0"/>
    <x v="0"/>
    <x v="0"/>
    <x v="0"/>
    <x v="0"/>
    <x v="0"/>
    <x v="4"/>
    <s v=""/>
    <x v="1"/>
    <s v="E.S I-4 SANTA JULIA"/>
    <s v="LEUCOCITOS 3720 PLAQUETAS 288000"/>
    <x v="0"/>
    <s v="202412200101A207A97.118NAARLI1F"/>
    <s v="2024-03-23 14:55:18"/>
    <s v="2024-03-23 15:02:40"/>
    <s v="112388"/>
    <x v="3"/>
    <x v="3"/>
    <x v="4"/>
    <x v="4"/>
    <n v="3"/>
    <x v="4"/>
    <x v="9"/>
  </r>
  <r>
    <d v="2024-03-24T00:00:00"/>
    <d v="2024-03-23T00:00:00"/>
    <x v="1"/>
    <x v="5"/>
    <d v="2024-03-22T00:00:00"/>
    <x v="0"/>
    <x v="1"/>
    <x v="0"/>
    <s v="7409598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2200501A101A97.121PEACLI1F"/>
    <s v="2024-03-24 10:31:28"/>
    <s v="2024-03-24 10:31:41"/>
    <s v="112432"/>
    <x v="1"/>
    <x v="1"/>
    <x v="4"/>
    <x v="6"/>
    <m/>
    <x v="5"/>
    <x v="7"/>
  </r>
  <r>
    <d v="2024-03-23T00:00:00"/>
    <d v="2024-03-22T00:00:00"/>
    <x v="1"/>
    <x v="5"/>
    <d v="2024-03-17T00:00:00"/>
    <x v="1"/>
    <x v="1"/>
    <x v="0"/>
    <s v="73448954"/>
    <x v="0"/>
    <n v="24"/>
    <x v="0"/>
    <x v="0"/>
    <s v="0"/>
    <x v="3"/>
    <x v="11"/>
    <x v="2"/>
    <x v="0"/>
    <x v="1"/>
    <x v="8"/>
    <x v="1"/>
    <x v="0"/>
    <x v="2"/>
    <x v="0"/>
    <x v="5"/>
    <x v="26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PUERPERIO"/>
    <x v="1"/>
    <s v="E.S I-2 BELLAVISTA"/>
    <s v="NS1 POSITIVO PRUEBA TOMADA EN SU ESTABLECIEMINTO DE ORIGEN LA UNION "/>
    <x v="0"/>
    <s v="202412200802A302A97.024RACHMA1F"/>
    <s v="2024-03-23 11:05:32"/>
    <s v="2024-03-25 11:09:01"/>
    <s v="112251"/>
    <x v="1"/>
    <x v="1"/>
    <x v="4"/>
    <x v="0"/>
    <n v="2"/>
    <x v="2"/>
    <x v="4"/>
  </r>
  <r>
    <d v="2024-03-25T00:00:00"/>
    <d v="2024-03-24T00:00:00"/>
    <x v="1"/>
    <x v="7"/>
    <d v="2024-03-23T00:00:00"/>
    <x v="0"/>
    <x v="1"/>
    <x v="0"/>
    <s v="75874043"/>
    <x v="0"/>
    <n v="26"/>
    <x v="0"/>
    <x v="3"/>
    <s v="10"/>
    <x v="1"/>
    <x v="11"/>
    <x v="2"/>
    <x v="0"/>
    <x v="1"/>
    <x v="8"/>
    <x v="1"/>
    <x v="0"/>
    <x v="2"/>
    <x v="0"/>
    <x v="1"/>
    <x v="38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2200101A101A97.126COSIDA0F"/>
    <s v="2024-03-25 11:17:50"/>
    <m/>
    <s v="112657"/>
    <x v="1"/>
    <x v="6"/>
    <x v="4"/>
    <x v="2"/>
    <m/>
    <x v="5"/>
    <x v="7"/>
  </r>
  <r>
    <d v="2024-03-24T00:00:00"/>
    <d v="2024-03-24T00:00:00"/>
    <x v="1"/>
    <x v="7"/>
    <d v="2024-03-19T00:00:00"/>
    <x v="0"/>
    <x v="1"/>
    <x v="0"/>
    <s v="43421601"/>
    <x v="0"/>
    <n v="38"/>
    <x v="0"/>
    <x v="3"/>
    <s v="4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138CUPAMA1F"/>
    <s v="2024-03-24 18:03:25"/>
    <s v="2024-03-24 18:03:40"/>
    <s v="112475"/>
    <x v="2"/>
    <x v="2"/>
    <x v="4"/>
    <x v="2"/>
    <m/>
    <x v="5"/>
    <x v="4"/>
  </r>
  <r>
    <d v="2024-03-25T00:00:00"/>
    <d v="2024-03-22T00:00:00"/>
    <x v="1"/>
    <x v="5"/>
    <d v="2024-03-21T00:00:00"/>
    <x v="0"/>
    <x v="1"/>
    <x v="0"/>
    <s v="03572053"/>
    <x v="0"/>
    <n v="8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HOSP. APOYO II SULLANA"/>
    <s v=""/>
    <x v="0"/>
    <s v="202412200601A101A97.182GADEFR1F"/>
    <s v="2024-03-25 15:46:40"/>
    <m/>
    <s v="112787"/>
    <x v="9"/>
    <x v="13"/>
    <x v="4"/>
    <x v="0"/>
    <m/>
    <x v="5"/>
    <x v="7"/>
  </r>
  <r>
    <d v="2024-03-23T00:00:00"/>
    <d v="2024-03-22T00:00:00"/>
    <x v="1"/>
    <x v="5"/>
    <d v="2024-03-19T00:00:00"/>
    <x v="0"/>
    <x v="1"/>
    <x v="0"/>
    <s v="72134354"/>
    <x v="0"/>
    <n v="2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9JIVAJU1M"/>
    <s v="2024-03-23 10:56:24"/>
    <m/>
    <s v="112239"/>
    <x v="1"/>
    <x v="6"/>
    <x v="4"/>
    <x v="0"/>
    <m/>
    <x v="5"/>
    <x v="2"/>
  </r>
  <r>
    <d v="2024-03-23T00:00:00"/>
    <d v="2024-03-22T00:00:00"/>
    <x v="1"/>
    <x v="5"/>
    <d v="2024-03-17T00:00:00"/>
    <x v="0"/>
    <x v="1"/>
    <x v="0"/>
    <s v="71451772"/>
    <x v="0"/>
    <n v="2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2ABACRO1F"/>
    <s v="2024-03-23 11:00:04"/>
    <m/>
    <s v="112243"/>
    <x v="1"/>
    <x v="1"/>
    <x v="4"/>
    <x v="0"/>
    <m/>
    <x v="5"/>
    <x v="4"/>
  </r>
  <r>
    <d v="2024-03-25T00:00:00"/>
    <d v="2024-03-24T00:00:00"/>
    <x v="1"/>
    <x v="7"/>
    <d v="2024-03-24T00:00:00"/>
    <x v="0"/>
    <x v="1"/>
    <x v="0"/>
    <s v="41736203"/>
    <x v="0"/>
    <n v="4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3200105A201A97.141MAYPMA1F"/>
    <s v="2024-03-25 11:21:00"/>
    <m/>
    <s v="112658"/>
    <x v="0"/>
    <x v="0"/>
    <x v="4"/>
    <x v="2"/>
    <m/>
    <x v="5"/>
    <x v="9"/>
  </r>
  <r>
    <d v="2024-03-25T00:00:00"/>
    <d v="2024-03-24T00:00:00"/>
    <x v="1"/>
    <x v="7"/>
    <d v="2024-03-21T00:00:00"/>
    <x v="0"/>
    <x v="1"/>
    <x v="0"/>
    <s v="77688479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4DEBARO0F"/>
    <s v="2024-03-25 11:22:17"/>
    <m/>
    <s v="112659"/>
    <x v="1"/>
    <x v="1"/>
    <x v="4"/>
    <x v="2"/>
    <m/>
    <x v="5"/>
    <x v="2"/>
  </r>
  <r>
    <d v="2024-03-25T00:00:00"/>
    <d v="2024-03-24T00:00:00"/>
    <x v="1"/>
    <x v="7"/>
    <d v="2024-03-16T00:00:00"/>
    <x v="0"/>
    <x v="1"/>
    <x v="0"/>
    <s v="72668231"/>
    <x v="0"/>
    <n v="1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8HUCAMI0F"/>
    <s v="2024-03-25 11:23:18"/>
    <m/>
    <s v="112660"/>
    <x v="3"/>
    <x v="3"/>
    <x v="4"/>
    <x v="2"/>
    <m/>
    <x v="5"/>
    <x v="8"/>
  </r>
  <r>
    <d v="2024-03-23T00:00:00"/>
    <d v="2024-03-22T00:00:00"/>
    <x v="1"/>
    <x v="5"/>
    <d v="2024-03-18T00:00:00"/>
    <x v="0"/>
    <x v="1"/>
    <x v="0"/>
    <s v="72792161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7GAREGU1M"/>
    <s v="2024-03-23 11:27:51"/>
    <s v="2024-03-25 08:49:26"/>
    <s v="112270"/>
    <x v="1"/>
    <x v="6"/>
    <x v="4"/>
    <x v="0"/>
    <n v="3"/>
    <x v="4"/>
    <x v="0"/>
  </r>
  <r>
    <d v="2024-03-23T00:00:00"/>
    <d v="2024-03-22T00:00:00"/>
    <x v="1"/>
    <x v="5"/>
    <d v="2024-03-15T00:00:00"/>
    <x v="0"/>
    <x v="1"/>
    <x v="0"/>
    <s v="71980538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OMOSI1F"/>
    <s v="2024-03-23 11:30:02"/>
    <s v="2024-03-24 09:39:24"/>
    <s v="112275"/>
    <x v="3"/>
    <x v="3"/>
    <x v="4"/>
    <x v="0"/>
    <n v="1"/>
    <x v="1"/>
    <x v="3"/>
  </r>
  <r>
    <d v="2024-03-24T00:00:00"/>
    <d v="2024-03-22T00:00:00"/>
    <x v="1"/>
    <x v="5"/>
    <d v="2024-03-19T00:00:00"/>
    <x v="0"/>
    <x v="1"/>
    <x v="0"/>
    <s v="76473853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2LOPISA1F"/>
    <s v="2024-03-23 11:42:52"/>
    <s v="2024-03-24 10:07:58"/>
    <s v="112283"/>
    <x v="1"/>
    <x v="1"/>
    <x v="4"/>
    <x v="0"/>
    <m/>
    <x v="5"/>
    <x v="2"/>
  </r>
  <r>
    <d v="2024-03-24T00:00:00"/>
    <d v="2024-03-22T00:00:00"/>
    <x v="1"/>
    <x v="5"/>
    <d v="2024-03-20T00:00:00"/>
    <x v="0"/>
    <x v="1"/>
    <x v="0"/>
    <s v="7891920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ESTIAL1F"/>
    <s v="2024-03-23 11:54:08"/>
    <s v="2024-03-24 10:08:21"/>
    <s v="112295"/>
    <x v="5"/>
    <x v="8"/>
    <x v="4"/>
    <x v="0"/>
    <m/>
    <x v="5"/>
    <x v="1"/>
  </r>
  <r>
    <d v="2024-03-24T00:00:00"/>
    <d v="2024-03-22T00:00:00"/>
    <x v="1"/>
    <x v="5"/>
    <d v="2024-03-18T00:00:00"/>
    <x v="0"/>
    <x v="1"/>
    <x v="0"/>
    <s v="80316712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43COGAJU1F"/>
    <s v="2024-03-23 11:55:19"/>
    <s v="2024-03-24 10:08:43"/>
    <s v="112297"/>
    <x v="0"/>
    <x v="0"/>
    <x v="4"/>
    <x v="0"/>
    <m/>
    <x v="5"/>
    <x v="0"/>
  </r>
  <r>
    <d v="2024-03-24T00:00:00"/>
    <d v="2024-03-22T00:00:00"/>
    <x v="1"/>
    <x v="5"/>
    <d v="2024-03-20T00:00:00"/>
    <x v="1"/>
    <x v="1"/>
    <x v="0"/>
    <s v="61512234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ACHLI1F"/>
    <s v="2024-03-23 11:56:46"/>
    <s v="2024-03-24 10:09:12"/>
    <s v="112298"/>
    <x v="1"/>
    <x v="1"/>
    <x v="4"/>
    <x v="0"/>
    <m/>
    <x v="5"/>
    <x v="1"/>
  </r>
  <r>
    <d v="2024-03-24T00:00:00"/>
    <d v="2024-03-23T00:00:00"/>
    <x v="1"/>
    <x v="5"/>
    <d v="2024-03-18T00:00:00"/>
    <x v="0"/>
    <x v="1"/>
    <x v="0"/>
    <s v="8031679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1NIJAPA1F"/>
    <s v="2024-03-23 13:39:38"/>
    <s v="2024-03-24 10:04:39"/>
    <s v="112372"/>
    <x v="4"/>
    <x v="5"/>
    <x v="4"/>
    <x v="6"/>
    <m/>
    <x v="5"/>
    <x v="4"/>
  </r>
  <r>
    <d v="2024-03-23T00:00:00"/>
    <d v="2024-03-21T00:00:00"/>
    <x v="1"/>
    <x v="5"/>
    <d v="2024-03-15T00:00:00"/>
    <x v="1"/>
    <x v="1"/>
    <x v="0"/>
    <s v="60735423"/>
    <x v="0"/>
    <n v="18"/>
    <x v="0"/>
    <x v="0"/>
    <s v="0"/>
    <x v="3"/>
    <x v="1"/>
    <x v="1"/>
    <x v="0"/>
    <x v="0"/>
    <x v="0"/>
    <x v="0"/>
    <x v="0"/>
    <x v="0"/>
    <x v="0"/>
    <x v="0"/>
    <x v="61"/>
    <s v=""/>
    <m/>
    <x v="0"/>
    <x v="0"/>
    <m/>
    <x v="421"/>
    <x v="0"/>
    <x v="3"/>
    <x v="0"/>
    <x v="0"/>
    <x v="0"/>
    <x v="0"/>
    <x v="0"/>
    <x v="0"/>
    <x v="0"/>
    <x v="0"/>
    <x v="0"/>
    <x v="0"/>
    <x v="1"/>
    <s v=""/>
    <x v="0"/>
    <s v="C.S. EL ARENAL"/>
    <s v=""/>
    <x v="0"/>
    <s v="202411200503A201A97.018GACRAL1F"/>
    <s v="2024-03-23 13:56:35"/>
    <s v="2024-03-24 09:35:42"/>
    <s v="112379"/>
    <x v="3"/>
    <x v="3"/>
    <x v="4"/>
    <x v="5"/>
    <n v="2"/>
    <x v="2"/>
    <x v="5"/>
  </r>
  <r>
    <d v="2024-03-24T00:00:00"/>
    <d v="2024-03-23T00:00:00"/>
    <x v="1"/>
    <x v="5"/>
    <d v="2024-03-22T00:00:00"/>
    <x v="0"/>
    <x v="1"/>
    <x v="0"/>
    <s v="03503164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7FECRJU1F"/>
    <s v="2024-03-24 10:35:56"/>
    <s v="2024-03-24 10:36:20"/>
    <s v="112437"/>
    <x v="4"/>
    <x v="12"/>
    <x v="4"/>
    <x v="6"/>
    <m/>
    <x v="5"/>
    <x v="7"/>
  </r>
  <r>
    <d v="2024-03-24T00:00:00"/>
    <d v="2024-03-23T00:00:00"/>
    <x v="1"/>
    <x v="5"/>
    <d v="2024-03-22T00:00:00"/>
    <x v="0"/>
    <x v="1"/>
    <x v="0"/>
    <s v="81105375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MEFLMA1M"/>
    <s v="2024-03-24 10:44:27"/>
    <s v="2024-03-24 10:44:38"/>
    <s v="112448"/>
    <x v="6"/>
    <x v="9"/>
    <x v="4"/>
    <x v="6"/>
    <m/>
    <x v="5"/>
    <x v="7"/>
  </r>
  <r>
    <d v="2024-03-25T00:00:00"/>
    <d v="2024-03-22T00:00:00"/>
    <x v="1"/>
    <x v="5"/>
    <d v="2024-03-19T00:00:00"/>
    <x v="0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5HEDEAL1F"/>
    <s v="2024-03-25 08:48:16"/>
    <m/>
    <s v="112543"/>
    <x v="3"/>
    <x v="3"/>
    <x v="4"/>
    <x v="0"/>
    <m/>
    <x v="5"/>
    <x v="2"/>
  </r>
  <r>
    <d v="2024-03-25T00:00:00"/>
    <d v="2024-03-24T00:00:00"/>
    <x v="1"/>
    <x v="7"/>
    <d v="2024-03-21T00:00:00"/>
    <x v="0"/>
    <x v="1"/>
    <x v="0"/>
    <s v="03884025"/>
    <x v="0"/>
    <n v="53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2"/>
    <x v="0"/>
    <x v="0"/>
    <x v="7"/>
    <x v="0"/>
    <x v="1"/>
    <x v="0"/>
    <x v="0"/>
    <x v="0"/>
    <x v="1"/>
    <x v="1"/>
    <s v=""/>
    <x v="0"/>
    <s v="HOSP. APOYO II SULLANA"/>
    <s v=""/>
    <x v="0"/>
    <s v="202412200601A101A97.153GOCOMA1F"/>
    <s v="2024-03-25 08:50:17"/>
    <m/>
    <s v="112548"/>
    <x v="4"/>
    <x v="5"/>
    <x v="4"/>
    <x v="2"/>
    <m/>
    <x v="5"/>
    <x v="2"/>
  </r>
  <r>
    <d v="2024-03-25T00:00:00"/>
    <d v="2024-03-23T00:00:00"/>
    <x v="1"/>
    <x v="5"/>
    <d v="2024-03-20T00:00:00"/>
    <x v="0"/>
    <x v="1"/>
    <x v="0"/>
    <s v="72055380"/>
    <x v="0"/>
    <n v="15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5LOMEYE1F"/>
    <s v="2024-03-25 08:51:35"/>
    <s v="2024-03-25 15:58:27"/>
    <s v="112551"/>
    <x v="3"/>
    <x v="3"/>
    <x v="4"/>
    <x v="6"/>
    <m/>
    <x v="5"/>
    <x v="2"/>
  </r>
  <r>
    <d v="2024-03-24T00:00:00"/>
    <d v="2024-03-24T00:00:00"/>
    <x v="1"/>
    <x v="7"/>
    <d v="2024-03-21T00:00:00"/>
    <x v="0"/>
    <x v="1"/>
    <x v="0"/>
    <s v="61935647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3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114PAPAAL1F"/>
    <s v="2024-03-25 08:53:23"/>
    <m/>
    <s v="112555"/>
    <x v="6"/>
    <x v="9"/>
    <x v="4"/>
    <x v="2"/>
    <n v="0"/>
    <x v="7"/>
    <x v="2"/>
  </r>
  <r>
    <d v="2024-03-25T00:00:00"/>
    <d v="2024-03-23T00:00:00"/>
    <x v="1"/>
    <x v="5"/>
    <d v="2024-03-19T00:00:00"/>
    <x v="0"/>
    <x v="1"/>
    <x v="0"/>
    <s v="42591286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39NIPAGE1F"/>
    <s v="2024-03-25 08:56:06"/>
    <s v="2024-03-25 15:58:45"/>
    <s v="112560"/>
    <x v="2"/>
    <x v="2"/>
    <x v="4"/>
    <x v="6"/>
    <m/>
    <x v="5"/>
    <x v="0"/>
  </r>
  <r>
    <d v="2024-03-25T00:00:00"/>
    <d v="2024-03-23T00:00:00"/>
    <x v="1"/>
    <x v="5"/>
    <d v="2024-03-19T00:00:00"/>
    <x v="0"/>
    <x v="1"/>
    <x v="0"/>
    <s v="44178545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9"/>
    <x v="1"/>
    <x v="0"/>
    <x v="0"/>
    <x v="1"/>
    <x v="0"/>
    <x v="1"/>
    <x v="1"/>
    <s v=""/>
    <x v="2"/>
    <s v="HOSP. CHULUCANAS"/>
    <s v=""/>
    <x v="0"/>
    <s v="202412200401A101A97.158JUDUMA1F"/>
    <s v="2024-03-25 08:59:22"/>
    <s v="2024-03-25 15:56:50"/>
    <s v="112562"/>
    <x v="4"/>
    <x v="12"/>
    <x v="4"/>
    <x v="6"/>
    <m/>
    <x v="5"/>
    <x v="0"/>
  </r>
  <r>
    <d v="2024-03-24T00:00:00"/>
    <d v="2024-03-24T00:00:00"/>
    <x v="1"/>
    <x v="7"/>
    <d v="2024-03-18T00:00:00"/>
    <x v="1"/>
    <x v="1"/>
    <x v="0"/>
    <s v="80770239"/>
    <x v="0"/>
    <n v="1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412200114A303A97.010ALJUGE1F"/>
    <s v="2024-03-25 09:18:32"/>
    <m/>
    <s v="112585"/>
    <x v="6"/>
    <x v="9"/>
    <x v="4"/>
    <x v="2"/>
    <m/>
    <x v="5"/>
    <x v="5"/>
  </r>
  <r>
    <d v="2024-03-25T00:00:00"/>
    <d v="2024-03-22T00:00:00"/>
    <x v="1"/>
    <x v="5"/>
    <d v="2024-03-17T00:00:00"/>
    <x v="1"/>
    <x v="1"/>
    <x v="0"/>
    <s v="4413262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PACCHA"/>
    <s v=""/>
    <x v="0"/>
    <s v="202412200401A201A97.037SAYALE1F"/>
    <s v="2024-03-25 15:58:01"/>
    <m/>
    <s v="112791"/>
    <x v="2"/>
    <x v="2"/>
    <x v="4"/>
    <x v="0"/>
    <m/>
    <x v="5"/>
    <x v="4"/>
  </r>
  <r>
    <d v="2024-03-25T00:00:00"/>
    <d v="2024-03-24T00:00:00"/>
    <x v="1"/>
    <x v="7"/>
    <d v="2024-03-22T00:00:00"/>
    <x v="0"/>
    <x v="1"/>
    <x v="0"/>
    <s v="48072203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46OGPIRO1F"/>
    <s v="2024-03-25 16:04:03"/>
    <m/>
    <s v="112795"/>
    <x v="0"/>
    <x v="7"/>
    <x v="4"/>
    <x v="2"/>
    <m/>
    <x v="5"/>
    <x v="1"/>
  </r>
  <r>
    <d v="2024-03-10T00:00:00"/>
    <d v="2024-03-09T00:00:00"/>
    <x v="1"/>
    <x v="10"/>
    <d v="2024-03-05T00:00:00"/>
    <x v="5"/>
    <x v="2"/>
    <x v="0"/>
    <s v="61183298"/>
    <x v="0"/>
    <n v="16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01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410200601A101A97.216ZAVILU1F"/>
    <s v="2024-03-10 10:02:01"/>
    <s v="2024-03-13 13:10:28"/>
    <s v="107099"/>
    <x v="3"/>
    <x v="3"/>
    <x v="4"/>
    <x v="6"/>
    <n v="4"/>
    <x v="0"/>
    <x v="0"/>
  </r>
  <r>
    <d v="2024-03-12T00:00:00"/>
    <d v="2024-03-12T00:00:00"/>
    <x v="1"/>
    <x v="11"/>
    <d v="2024-03-06T00:00:00"/>
    <x v="0"/>
    <x v="2"/>
    <x v="0"/>
    <s v="41721920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0"/>
    <x v="1"/>
    <x v="4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41VANUDE1F"/>
    <s v="2024-03-12 13:51:15"/>
    <s v="2024-03-15 18:13:43"/>
    <s v="108101"/>
    <x v="0"/>
    <x v="0"/>
    <x v="4"/>
    <x v="3"/>
    <n v="3"/>
    <x v="4"/>
    <x v="5"/>
  </r>
  <r>
    <d v="2024-03-24T00:00:00"/>
    <d v="2024-03-23T00:00:00"/>
    <x v="1"/>
    <x v="5"/>
    <d v="2024-03-19T00:00:00"/>
    <x v="0"/>
    <x v="2"/>
    <x v="0"/>
    <s v="02661800"/>
    <x v="0"/>
    <n v="58"/>
    <x v="1"/>
    <x v="1"/>
    <s v="0"/>
    <x v="1"/>
    <x v="1"/>
    <x v="1"/>
    <x v="0"/>
    <x v="0"/>
    <x v="0"/>
    <x v="0"/>
    <x v="0"/>
    <x v="0"/>
    <x v="0"/>
    <x v="0"/>
    <x v="0"/>
    <s v="200601A101"/>
    <s v="HOSP. APOYO II SULLANA"/>
    <x v="146"/>
    <x v="0"/>
    <m/>
    <x v="9"/>
    <x v="0"/>
    <x v="0"/>
    <x v="2"/>
    <x v="0"/>
    <x v="0"/>
    <x v="2"/>
    <x v="0"/>
    <x v="0"/>
    <x v="0"/>
    <x v="0"/>
    <x v="1"/>
    <x v="1"/>
    <x v="0"/>
    <s v=""/>
    <x v="0"/>
    <s v="HOSPITAL LAS MERCEDES-PAITA"/>
    <s v="REFERIDO HOSPITAL DE APOYO II-2 SULLANA HORA 15:00 PM "/>
    <x v="0"/>
    <s v="202412200501A101A97.058AYCUED1M"/>
    <s v="2024-03-24 10:42:46"/>
    <s v="2024-03-24 18:10:37"/>
    <s v="112445"/>
    <x v="4"/>
    <x v="12"/>
    <x v="4"/>
    <x v="6"/>
    <m/>
    <x v="5"/>
    <x v="0"/>
  </r>
  <r>
    <d v="2024-03-25T00:00:00"/>
    <d v="2024-03-24T00:00:00"/>
    <x v="1"/>
    <x v="7"/>
    <d v="2024-03-22T00:00:00"/>
    <x v="5"/>
    <x v="2"/>
    <x v="0"/>
    <s v="00360659"/>
    <x v="0"/>
    <n v="6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"/>
    <x v="0"/>
    <s v="202412200101A101A97.268ATATMA0M"/>
    <s v="2024-03-25 11:27:26"/>
    <m/>
    <s v="112665"/>
    <x v="9"/>
    <x v="11"/>
    <x v="4"/>
    <x v="2"/>
    <m/>
    <x v="5"/>
    <x v="1"/>
  </r>
  <r>
    <d v="2024-02-27T00:00:00"/>
    <d v="2024-02-27T00:00:00"/>
    <x v="1"/>
    <x v="12"/>
    <d v="2024-02-21T00:00:00"/>
    <x v="1"/>
    <x v="3"/>
    <x v="21"/>
    <s v="43104472"/>
    <x v="0"/>
    <n v="3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1"/>
    <x v="0"/>
    <x v="0"/>
    <x v="0"/>
    <x v="0"/>
    <x v="0"/>
    <x v="0"/>
    <x v="0"/>
    <x v="0"/>
    <x v="0"/>
    <x v="0"/>
    <x v="1"/>
    <s v=""/>
    <x v="1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7"/>
    <x v="5"/>
  </r>
  <r>
    <d v="2024-03-07T00:00:00"/>
    <d v="2024-03-07T00:00:00"/>
    <x v="1"/>
    <x v="10"/>
    <d v="2024-03-03T00:00:00"/>
    <x v="10"/>
    <x v="3"/>
    <x v="23"/>
    <s v="79442653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1"/>
    <s v="E.S I-4 CASTILLA"/>
    <s v=""/>
    <x v="0"/>
    <s v="202410200104A201A97.008URLUCA1M"/>
    <s v="2024-03-19 11:25:30"/>
    <s v="2024-03-19 11:32:15"/>
    <s v="110624"/>
    <x v="5"/>
    <x v="8"/>
    <x v="4"/>
    <x v="5"/>
    <n v="2"/>
    <x v="2"/>
    <x v="0"/>
  </r>
  <r>
    <d v="2024-03-08T00:00:00"/>
    <d v="2024-03-08T00:00:00"/>
    <x v="1"/>
    <x v="10"/>
    <d v="2024-03-06T00:00:00"/>
    <x v="1"/>
    <x v="3"/>
    <x v="24"/>
    <s v="48948779"/>
    <x v="0"/>
    <n v="2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2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10200104A201A97.026PIBAJO1M"/>
    <s v="2024-03-19 11:31:33"/>
    <m/>
    <s v="110630"/>
    <x v="1"/>
    <x v="6"/>
    <x v="4"/>
    <x v="0"/>
    <n v="1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C31FE9-91EA-428B-BA4F-180399CB0FD4}" name="TablaDinámica3" cacheId="28" applyNumberFormats="0" applyBorderFormats="0" applyFontFormats="0" applyPatternFormats="0" applyAlignmentFormats="0" applyWidthHeightFormats="1" dataCaption="Valores" missingCaption="0" updatedVersion="6" minRefreshableVersion="3" useAutoFormatting="1" colGrandTotals="0" itemPrintTitles="1" createdVersion="6" indent="0" outline="1" outlineData="1" multipleFieldFilters="0" chartFormat="21" fieldListSortAscending="1">
  <location ref="C189:I204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Col" showAll="0" sortType="descending">
      <items count="38">
        <item h="1" x="18"/>
        <item h="1" x="15"/>
        <item h="1" x="21"/>
        <item h="1" x="29"/>
        <item h="1" x="5"/>
        <item h="1" x="2"/>
        <item h="1" x="7"/>
        <item h="1" x="32"/>
        <item h="1" x="22"/>
        <item x="27"/>
        <item h="1" x="17"/>
        <item h="1" x="26"/>
        <item h="1" x="6"/>
        <item h="1" x="16"/>
        <item h="1" x="13"/>
        <item h="1" x="28"/>
        <item h="1" x="24"/>
        <item x="4"/>
        <item h="1" x="9"/>
        <item m="1" x="36"/>
        <item h="1" x="3"/>
        <item h="1" x="8"/>
        <item x="0"/>
        <item x="14"/>
        <item x="12"/>
        <item x="1"/>
        <item h="1" x="31"/>
        <item h="1" x="30"/>
        <item h="1" x="33"/>
        <item h="1" x="10"/>
        <item h="1" x="19"/>
        <item h="1" x="23"/>
        <item h="1" x="20"/>
        <item h="1"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15"/>
  </colFields>
  <colItems count="6">
    <i>
      <x v="25"/>
    </i>
    <i>
      <x v="17"/>
    </i>
    <i>
      <x v="9"/>
    </i>
    <i>
      <x v="22"/>
    </i>
    <i>
      <x v="23"/>
    </i>
    <i>
      <x v="24"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26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2"/>
        <item h="1" x="314"/>
        <item h="1" x="362"/>
        <item h="1" x="406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3"/>
        <item h="1" x="349"/>
        <item h="1" x="414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08"/>
        <item x="320"/>
        <item x="321"/>
        <item x="350"/>
        <item x="353"/>
        <item x="392"/>
        <item x="393"/>
        <item x="409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5"/>
        <item x="325"/>
        <item x="327"/>
        <item x="328"/>
        <item x="371"/>
        <item x="410"/>
        <item x="417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07"/>
        <item x="374"/>
        <item x="375"/>
        <item x="365"/>
        <item x="334"/>
        <item x="376"/>
        <item x="345"/>
        <item x="335"/>
        <item x="357"/>
        <item x="346"/>
        <item x="416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2"/>
        <item x="418"/>
        <item x="411"/>
        <item x="401"/>
        <item h="1" x="422"/>
        <item h="1" x="403"/>
        <item h="1" x="420"/>
        <item h="1" x="400"/>
        <item h="1" x="399"/>
        <item h="1" x="419"/>
        <item h="1" x="404"/>
        <item h="1" x="405"/>
        <item h="1" x="421"/>
        <item h="1" x="423"/>
        <item h="1" x="42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26">
        <item x="171"/>
        <item x="181"/>
        <item x="30"/>
        <item x="123"/>
        <item x="87"/>
        <item x="117"/>
        <item x="124"/>
        <item x="118"/>
        <item x="172"/>
        <item x="83"/>
        <item x="157"/>
        <item x="126"/>
        <item x="119"/>
        <item x="120"/>
        <item x="178"/>
        <item x="121"/>
        <item x="125"/>
        <item x="84"/>
        <item x="85"/>
        <item x="159"/>
        <item x="86"/>
        <item x="88"/>
        <item x="67"/>
        <item x="122"/>
        <item x="169"/>
        <item x="180"/>
        <item x="179"/>
        <item x="74"/>
        <item x="73"/>
        <item x="39"/>
        <item x="89"/>
        <item x="77"/>
        <item x="8"/>
        <item x="29"/>
        <item x="90"/>
        <item x="19"/>
        <item x="21"/>
        <item x="182"/>
        <item x="10"/>
        <item x="127"/>
        <item x="91"/>
        <item x="92"/>
        <item x="27"/>
        <item x="40"/>
        <item x="76"/>
        <item x="158"/>
        <item x="93"/>
        <item x="81"/>
        <item x="128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09"/>
        <item x="70"/>
        <item x="103"/>
        <item x="69"/>
        <item x="129"/>
        <item x="99"/>
        <item x="139"/>
        <item x="38"/>
        <item x="94"/>
        <item x="100"/>
        <item x="134"/>
        <item x="110"/>
        <item x="144"/>
        <item x="140"/>
        <item x="135"/>
        <item x="95"/>
        <item x="106"/>
        <item x="101"/>
        <item x="98"/>
        <item x="104"/>
        <item x="105"/>
        <item x="96"/>
        <item x="102"/>
        <item x="130"/>
        <item x="136"/>
        <item x="132"/>
        <item x="97"/>
        <item x="71"/>
        <item x="107"/>
        <item x="131"/>
        <item x="137"/>
        <item x="142"/>
        <item x="138"/>
        <item x="133"/>
        <item x="147"/>
        <item x="108"/>
        <item x="141"/>
        <item x="149"/>
        <item x="75"/>
        <item x="148"/>
        <item x="151"/>
        <item x="145"/>
        <item x="143"/>
        <item x="150"/>
        <item x="146"/>
        <item x="152"/>
        <item x="49"/>
        <item x="51"/>
        <item x="50"/>
        <item x="52"/>
        <item x="54"/>
        <item x="55"/>
        <item x="53"/>
        <item x="57"/>
        <item x="56"/>
        <item x="111"/>
        <item x="113"/>
        <item x="112"/>
        <item x="48"/>
        <item x="114"/>
        <item x="82"/>
        <item x="115"/>
        <item x="116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1"/>
        <item x="160"/>
        <item x="162"/>
        <item x="155"/>
        <item x="153"/>
        <item x="167"/>
        <item x="170"/>
        <item x="163"/>
        <item x="164"/>
        <item x="176"/>
        <item x="175"/>
        <item x="166"/>
        <item x="168"/>
        <item x="165"/>
        <item x="177"/>
        <item x="187"/>
        <item x="185"/>
        <item x="186"/>
        <item x="174"/>
        <item x="183"/>
        <item x="189"/>
        <item x="192"/>
        <item x="196"/>
        <item x="191"/>
        <item x="205"/>
        <item x="197"/>
        <item x="184"/>
        <item x="193"/>
        <item x="194"/>
        <item x="195"/>
        <item x="198"/>
        <item x="199"/>
        <item x="214"/>
        <item x="210"/>
        <item x="207"/>
        <item x="201"/>
        <item x="200"/>
        <item x="206"/>
        <item x="202"/>
        <item x="213"/>
        <item x="208"/>
        <item x="209"/>
        <item x="203"/>
        <item x="204"/>
        <item x="215"/>
        <item x="219"/>
        <item x="218"/>
        <item x="188"/>
        <item x="220"/>
        <item x="265"/>
        <item x="217"/>
        <item x="221"/>
        <item x="222"/>
        <item x="223"/>
        <item x="216"/>
        <item x="224"/>
        <item x="254"/>
        <item x="229"/>
        <item x="273"/>
        <item x="225"/>
        <item x="248"/>
        <item x="262"/>
        <item x="304"/>
        <item x="211"/>
        <item x="226"/>
        <item x="230"/>
        <item x="227"/>
        <item x="228"/>
        <item x="274"/>
        <item x="302"/>
        <item x="231"/>
        <item x="261"/>
        <item x="232"/>
        <item x="256"/>
        <item x="258"/>
        <item x="249"/>
        <item x="233"/>
        <item x="234"/>
        <item x="305"/>
        <item x="190"/>
        <item x="255"/>
        <item x="259"/>
        <item x="275"/>
        <item x="235"/>
        <item x="276"/>
        <item x="257"/>
        <item x="280"/>
        <item x="236"/>
        <item x="266"/>
        <item x="154"/>
        <item x="251"/>
        <item x="286"/>
        <item x="306"/>
        <item x="237"/>
        <item x="263"/>
        <item x="252"/>
        <item x="277"/>
        <item x="238"/>
        <item x="279"/>
        <item x="292"/>
        <item x="281"/>
        <item x="212"/>
        <item x="291"/>
        <item x="288"/>
        <item x="311"/>
        <item x="307"/>
        <item x="287"/>
        <item x="303"/>
        <item x="240"/>
        <item x="239"/>
        <item x="312"/>
        <item x="283"/>
        <item x="282"/>
        <item x="242"/>
        <item x="293"/>
        <item x="241"/>
        <item x="243"/>
        <item x="297"/>
        <item x="310"/>
        <item x="260"/>
        <item x="295"/>
        <item x="244"/>
        <item x="245"/>
        <item x="270"/>
        <item x="308"/>
        <item x="246"/>
        <item x="294"/>
        <item x="296"/>
        <item x="289"/>
        <item x="278"/>
        <item x="269"/>
        <item x="309"/>
        <item x="250"/>
        <item x="253"/>
        <item x="264"/>
        <item x="271"/>
        <item x="272"/>
        <item x="247"/>
        <item x="156"/>
        <item x="173"/>
        <item x="285"/>
        <item x="267"/>
        <item x="284"/>
        <item x="298"/>
        <item x="268"/>
        <item x="313"/>
        <item x="299"/>
        <item x="301"/>
        <item x="412"/>
        <item x="314"/>
        <item x="362"/>
        <item x="406"/>
        <item x="394"/>
        <item x="300"/>
        <item x="361"/>
        <item x="290"/>
        <item x="379"/>
        <item x="315"/>
        <item x="390"/>
        <item x="385"/>
        <item x="395"/>
        <item x="413"/>
        <item x="349"/>
        <item x="414"/>
        <item x="341"/>
        <item x="9"/>
        <item x="316"/>
        <item x="317"/>
        <item x="318"/>
        <item x="319"/>
        <item x="340"/>
        <item x="352"/>
        <item x="391"/>
        <item x="396"/>
        <item x="366"/>
        <item x="367"/>
        <item x="380"/>
        <item x="386"/>
        <item x="408"/>
        <item x="320"/>
        <item x="321"/>
        <item x="350"/>
        <item x="353"/>
        <item x="392"/>
        <item x="393"/>
        <item x="409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5"/>
        <item x="325"/>
        <item x="327"/>
        <item x="328"/>
        <item x="371"/>
        <item x="410"/>
        <item x="417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x="407"/>
        <item x="374"/>
        <item x="375"/>
        <item x="365"/>
        <item x="334"/>
        <item x="376"/>
        <item x="345"/>
        <item x="335"/>
        <item x="357"/>
        <item x="346"/>
        <item x="416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2"/>
        <item x="418"/>
        <item x="411"/>
        <item x="401"/>
        <item x="422"/>
        <item x="403"/>
        <item x="420"/>
        <item x="400"/>
        <item x="399"/>
        <item x="419"/>
        <item x="404"/>
        <item x="405"/>
        <item x="421"/>
        <item x="423"/>
        <item x="42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3"/>
    </i>
    <i>
      <x/>
    </i>
    <i>
      <x v="2"/>
    </i>
    <i>
      <x v="7"/>
    </i>
    <i>
      <x v="4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31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41"/>
        <item h="1" m="1" x="64"/>
        <item h="1" x="40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6"/>
        <item h="1" x="30"/>
        <item h="1" x="29"/>
        <item h="1" x="31"/>
        <item h="1" x="62"/>
        <item h="1" x="53"/>
        <item h="1" x="44"/>
        <item h="1" x="39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4"/>
        <item x="37"/>
        <item x="27"/>
        <item x="36"/>
        <item x="54"/>
        <item x="45"/>
        <item x="18"/>
        <item x="55"/>
        <item x="17"/>
        <item x="59"/>
        <item x="25"/>
        <item x="38"/>
        <item x="33"/>
        <item h="1" x="15"/>
        <item t="default"/>
      </items>
    </pivotField>
  </pivotFields>
  <rowFields count="1">
    <field x="60"/>
  </rowFields>
  <rowItems count="23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5"/>
    </i>
    <i>
      <x v="47"/>
    </i>
    <i>
      <x v="48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28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20" fieldListSortAscending="1">
  <location ref="C131:E145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h="1" x="7"/>
        <item h="1"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28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87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0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3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measureFilter="1" sortType="descending">
      <items count="38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6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4">
    <i>
      <x v="25"/>
    </i>
    <i>
      <x v="17"/>
    </i>
    <i>
      <x v="9"/>
    </i>
    <i>
      <x v="35"/>
    </i>
    <i>
      <x v="11"/>
    </i>
    <i>
      <x v="18"/>
    </i>
    <i>
      <x v="15"/>
    </i>
    <i>
      <x v="22"/>
    </i>
    <i>
      <x v="5"/>
    </i>
    <i>
      <x v="6"/>
    </i>
    <i>
      <x v="23"/>
    </i>
    <i>
      <x v="14"/>
    </i>
    <i>
      <x v="21"/>
    </i>
    <i>
      <x v="24"/>
    </i>
    <i>
      <x v="8"/>
    </i>
    <i>
      <x v="30"/>
    </i>
    <i>
      <x v="1"/>
    </i>
    <i>
      <x v="32"/>
    </i>
    <i>
      <x/>
    </i>
    <i>
      <x v="4"/>
    </i>
    <i>
      <x v="28"/>
    </i>
    <i>
      <x v="20"/>
    </i>
    <i>
      <x v="33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15" type="valueGreaterThanOrEqual" evalOrder="-1" id="1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60">
        <item h="1" x="21"/>
        <item h="1" x="18"/>
        <item h="1" x="20"/>
        <item h="1" x="19"/>
        <item h="1" x="51"/>
        <item h="1" x="22"/>
        <item h="1" x="17"/>
        <item h="1" x="23"/>
        <item h="1" x="58"/>
        <item h="1" x="8"/>
        <item h="1" x="24"/>
        <item h="1" x="25"/>
        <item h="1" x="30"/>
        <item h="1" x="26"/>
        <item h="1" x="27"/>
        <item h="1" x="28"/>
        <item h="1" x="39"/>
        <item h="1" x="29"/>
        <item h="1" x="37"/>
        <item h="1" x="36"/>
        <item h="1" x="34"/>
        <item h="1" x="32"/>
        <item h="1" x="31"/>
        <item h="1" x="38"/>
        <item h="1" x="35"/>
        <item h="1" x="43"/>
        <item h="1" x="41"/>
        <item h="1" x="33"/>
        <item h="1" x="45"/>
        <item h="1" x="42"/>
        <item h="1" x="40"/>
        <item h="1" x="46"/>
        <item h="1" x="44"/>
        <item h="1" x="7"/>
        <item h="1" x="10"/>
        <item h="1" x="9"/>
        <item h="1" x="47"/>
        <item h="1" x="12"/>
        <item h="1" x="11"/>
        <item h="1" x="13"/>
        <item h="1" x="48"/>
        <item h="1" x="14"/>
        <item h="1" x="53"/>
        <item h="1" x="49"/>
        <item h="1" x="15"/>
        <item h="1" x="3"/>
        <item h="1" x="16"/>
        <item h="1" x="52"/>
        <item h="1" x="2"/>
        <item h="1" x="5"/>
        <item h="1" x="6"/>
        <item h="1" x="4"/>
        <item h="1" x="1"/>
        <item h="1" x="62"/>
        <item h="1" x="54"/>
        <item h="1" x="59"/>
        <item h="1" x="55"/>
        <item h="1" x="57"/>
        <item h="1" x="56"/>
        <item h="1" x="63"/>
        <item h="1" x="60"/>
        <item h="1" x="64"/>
        <item h="1" x="61"/>
        <item h="1" x="65"/>
        <item h="1" x="50"/>
        <item h="1" x="76"/>
        <item h="1" x="71"/>
        <item h="1" x="72"/>
        <item h="1" x="77"/>
        <item h="1" x="73"/>
        <item h="1" x="80"/>
        <item h="1" x="81"/>
        <item h="1" x="82"/>
        <item h="1" x="66"/>
        <item h="1" x="67"/>
        <item h="1" x="75"/>
        <item h="1" x="68"/>
        <item h="1" x="74"/>
        <item h="1" x="83"/>
        <item h="1" x="69"/>
        <item h="1" x="84"/>
        <item h="1" x="70"/>
        <item h="1" x="85"/>
        <item h="1" x="86"/>
        <item h="1" x="78"/>
        <item h="1" x="87"/>
        <item h="1" x="79"/>
        <item h="1" x="88"/>
        <item h="1" x="109"/>
        <item h="1" x="104"/>
        <item h="1" x="110"/>
        <item h="1" x="111"/>
        <item h="1" x="96"/>
        <item h="1" x="92"/>
        <item h="1" x="97"/>
        <item h="1" x="89"/>
        <item h="1" x="93"/>
        <item h="1" x="94"/>
        <item h="1" x="98"/>
        <item h="1" x="103"/>
        <item h="1" x="95"/>
        <item h="1" x="99"/>
        <item h="1" x="100"/>
        <item h="1" x="101"/>
        <item h="1" x="102"/>
        <item h="1" x="115"/>
        <item h="1" x="90"/>
        <item h="1" x="91"/>
        <item h="1" x="0"/>
        <item h="1" x="113"/>
        <item h="1" x="128"/>
        <item x="105"/>
        <item x="125"/>
        <item m="1" x="153"/>
        <item m="1" x="150"/>
        <item x="119"/>
        <item m="1" x="155"/>
        <item m="1" x="158"/>
        <item m="1" x="151"/>
        <item x="114"/>
        <item x="106"/>
        <item x="120"/>
        <item x="126"/>
        <item m="1" x="149"/>
        <item m="1" x="154"/>
        <item x="107"/>
        <item m="1" x="148"/>
        <item x="116"/>
        <item m="1" x="157"/>
        <item m="1" x="156"/>
        <item x="121"/>
        <item m="1" x="152"/>
        <item x="108"/>
        <item x="112"/>
        <item x="127"/>
        <item m="1" x="147"/>
        <item x="143"/>
        <item x="118"/>
        <item x="134"/>
        <item x="144"/>
        <item x="117"/>
        <item x="123"/>
        <item x="139"/>
        <item x="133"/>
        <item x="132"/>
        <item x="122"/>
        <item x="124"/>
        <item x="130"/>
        <item x="142"/>
        <item x="145"/>
        <item x="135"/>
        <item x="131"/>
        <item x="136"/>
        <item x="138"/>
        <item x="129"/>
        <item x="137"/>
        <item x="140"/>
        <item x="141"/>
        <item x="146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26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2"/>
        <item h="1" x="314"/>
        <item h="1" x="362"/>
        <item h="1" x="406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3"/>
        <item h="1" x="349"/>
        <item h="1" x="414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08"/>
        <item x="320"/>
        <item x="321"/>
        <item x="350"/>
        <item x="353"/>
        <item x="392"/>
        <item x="393"/>
        <item x="409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5"/>
        <item x="325"/>
        <item x="327"/>
        <item x="328"/>
        <item x="371"/>
        <item x="410"/>
        <item x="417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07"/>
        <item x="374"/>
        <item x="375"/>
        <item x="365"/>
        <item x="334"/>
        <item x="376"/>
        <item x="345"/>
        <item x="335"/>
        <item x="357"/>
        <item x="346"/>
        <item x="416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2"/>
        <item x="418"/>
        <item x="411"/>
        <item x="401"/>
        <item x="422"/>
        <item x="403"/>
        <item x="420"/>
        <item x="400"/>
        <item x="399"/>
        <item x="419"/>
        <item x="404"/>
        <item x="405"/>
        <item x="421"/>
        <item x="423"/>
        <item x="42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2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21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6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9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m="1" x="74"/>
        <item x="57"/>
        <item x="6"/>
        <item x="66"/>
        <item x="23"/>
        <item x="25"/>
        <item x="41"/>
        <item x="8"/>
        <item x="60"/>
        <item x="68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x="4"/>
        <item x="70"/>
        <item x="71"/>
        <item x="73"/>
        <item x="7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32">
    <i>
      <x v="41"/>
    </i>
    <i>
      <x v="11"/>
    </i>
    <i>
      <x v="29"/>
    </i>
    <i>
      <x v="57"/>
    </i>
    <i>
      <x v="61"/>
    </i>
    <i>
      <x v="14"/>
    </i>
    <i>
      <x v="58"/>
    </i>
    <i>
      <x v="64"/>
    </i>
    <i>
      <x v="44"/>
    </i>
    <i>
      <x v="70"/>
    </i>
    <i>
      <x v="5"/>
    </i>
    <i>
      <x v="10"/>
    </i>
    <i>
      <x v="3"/>
    </i>
    <i>
      <x v="36"/>
    </i>
    <i>
      <x v="23"/>
    </i>
    <i>
      <x v="65"/>
    </i>
    <i>
      <x v="49"/>
    </i>
    <i>
      <x v="4"/>
    </i>
    <i>
      <x v="24"/>
    </i>
    <i>
      <x v="17"/>
    </i>
    <i>
      <x v="28"/>
    </i>
    <i>
      <x v="31"/>
    </i>
    <i>
      <x v="25"/>
    </i>
    <i>
      <x v="46"/>
    </i>
    <i>
      <x v="60"/>
    </i>
    <i>
      <x v="18"/>
    </i>
    <i>
      <x v="35"/>
    </i>
    <i>
      <x v="27"/>
    </i>
    <i>
      <x v="47"/>
    </i>
    <i>
      <x v="63"/>
    </i>
    <i>
      <x v="15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  <pivotTable tabId="4" name="TablaDinámica3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  <pivotTable tabId="4" name="TablaDinámica3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  <pivotTable tabId="4" name="TablaDinámica3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topLeftCell="A171" zoomScale="87" zoomScaleNormal="87" workbookViewId="0">
      <selection activeCell="G194" sqref="G194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27.75" bestFit="1" customWidth="1"/>
    <col min="5" max="5" width="22" bestFit="1" customWidth="1"/>
    <col min="6" max="6" width="15.25" bestFit="1" customWidth="1"/>
    <col min="7" max="7" width="45.625" bestFit="1" customWidth="1"/>
    <col min="8" max="8" width="34.5" bestFit="1" customWidth="1"/>
    <col min="9" max="9" width="33.125" bestFit="1" customWidth="1"/>
    <col min="10" max="10" width="12.625" customWidth="1"/>
    <col min="11" max="11" width="4" bestFit="1" customWidth="1"/>
    <col min="12" max="12" width="17.75" bestFit="1" customWidth="1"/>
    <col min="13" max="13" width="18.5" bestFit="1" customWidth="1"/>
    <col min="16" max="16" width="21.875" customWidth="1"/>
    <col min="19" max="19" width="12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51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85</v>
      </c>
    </row>
    <row r="8" spans="3:13" x14ac:dyDescent="0.25">
      <c r="C8" s="2" t="s">
        <v>13</v>
      </c>
      <c r="D8">
        <v>119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177</v>
      </c>
      <c r="H9">
        <v>1242</v>
      </c>
      <c r="J9" s="26">
        <f>+GETPIVOTDATA("id",$H$8)</f>
        <v>1242</v>
      </c>
      <c r="L9" s="2">
        <v>0</v>
      </c>
      <c r="M9">
        <v>92</v>
      </c>
    </row>
    <row r="10" spans="3:13" x14ac:dyDescent="0.25">
      <c r="C10" s="2" t="s">
        <v>15</v>
      </c>
      <c r="D10">
        <v>202</v>
      </c>
      <c r="H10" s="9" t="s">
        <v>32</v>
      </c>
      <c r="I10" s="8"/>
      <c r="J10" s="8"/>
      <c r="L10" s="2">
        <v>1</v>
      </c>
      <c r="M10">
        <v>178</v>
      </c>
    </row>
    <row r="11" spans="3:13" x14ac:dyDescent="0.25">
      <c r="C11" s="2" t="s">
        <v>16</v>
      </c>
      <c r="D11">
        <v>281</v>
      </c>
      <c r="L11" s="2">
        <v>2</v>
      </c>
      <c r="M11">
        <v>263</v>
      </c>
    </row>
    <row r="12" spans="3:13" x14ac:dyDescent="0.25">
      <c r="C12" s="2" t="s">
        <v>17</v>
      </c>
      <c r="D12">
        <v>217</v>
      </c>
      <c r="L12" s="2">
        <v>3</v>
      </c>
      <c r="M12">
        <v>266</v>
      </c>
    </row>
    <row r="13" spans="3:13" x14ac:dyDescent="0.25">
      <c r="C13" s="2" t="s">
        <v>18</v>
      </c>
      <c r="D13">
        <v>144</v>
      </c>
      <c r="H13" s="1" t="s">
        <v>0</v>
      </c>
      <c r="I13" t="s">
        <v>24</v>
      </c>
      <c r="L13" s="2">
        <v>4</v>
      </c>
      <c r="M13">
        <v>272</v>
      </c>
    </row>
    <row r="14" spans="3:13" x14ac:dyDescent="0.25">
      <c r="C14" s="2" t="s">
        <v>19</v>
      </c>
      <c r="D14">
        <v>107</v>
      </c>
      <c r="H14" s="1" t="s">
        <v>112</v>
      </c>
      <c r="I14" t="s">
        <v>114</v>
      </c>
      <c r="L14" s="2">
        <v>5</v>
      </c>
      <c r="M14">
        <v>157</v>
      </c>
    </row>
    <row r="15" spans="3:13" x14ac:dyDescent="0.25">
      <c r="C15" s="2" t="s">
        <v>20</v>
      </c>
      <c r="D15">
        <v>130</v>
      </c>
      <c r="L15" s="2">
        <v>6</v>
      </c>
      <c r="M15">
        <v>133</v>
      </c>
    </row>
    <row r="16" spans="3:13" x14ac:dyDescent="0.25">
      <c r="C16" s="2" t="s">
        <v>22</v>
      </c>
      <c r="D16">
        <v>1513</v>
      </c>
      <c r="H16" t="s">
        <v>38</v>
      </c>
      <c r="L16" s="2">
        <v>7</v>
      </c>
      <c r="M16">
        <v>73</v>
      </c>
    </row>
    <row r="17" spans="1:13" ht="26.25" x14ac:dyDescent="0.25">
      <c r="H17">
        <v>13</v>
      </c>
      <c r="J17" s="13">
        <f>+GETPIVOTDATA("id",$H$16)</f>
        <v>13</v>
      </c>
      <c r="L17" s="2">
        <v>8</v>
      </c>
      <c r="M17">
        <v>38</v>
      </c>
    </row>
    <row r="18" spans="1:13" x14ac:dyDescent="0.25">
      <c r="L18" s="2">
        <v>9</v>
      </c>
      <c r="M18">
        <v>9</v>
      </c>
    </row>
    <row r="19" spans="1:13" x14ac:dyDescent="0.25">
      <c r="L19" s="2">
        <v>10</v>
      </c>
      <c r="M19">
        <v>3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6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3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4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3</v>
      </c>
    </row>
    <row r="24" spans="1:13" x14ac:dyDescent="0.25">
      <c r="C24" s="1" t="s">
        <v>21</v>
      </c>
      <c r="D24" t="s">
        <v>38</v>
      </c>
      <c r="L24" s="2">
        <v>15</v>
      </c>
      <c r="M24">
        <v>3</v>
      </c>
    </row>
    <row r="25" spans="1:13" ht="26.25" x14ac:dyDescent="0.25">
      <c r="C25" s="2" t="s">
        <v>25</v>
      </c>
      <c r="D25" s="14">
        <v>980</v>
      </c>
      <c r="F25" s="15">
        <f>(GETPIVOTDATA("id",$C$24,"sexo","Femenino")/GETPIVOTDATA("id",$C$24))</f>
        <v>0.64771976206212822</v>
      </c>
      <c r="H25" t="s">
        <v>38</v>
      </c>
      <c r="L25" s="2">
        <v>16</v>
      </c>
      <c r="M25">
        <v>3</v>
      </c>
    </row>
    <row r="26" spans="1:13" ht="26.25" x14ac:dyDescent="0.25">
      <c r="C26" s="2" t="s">
        <v>26</v>
      </c>
      <c r="D26" s="14">
        <v>533</v>
      </c>
      <c r="F26" s="15">
        <f>(GETPIVOTDATA("id",$C$24,"sexo","Masculino")/GETPIVOTDATA("id",$C$24))</f>
        <v>0.35228023793787178</v>
      </c>
      <c r="H26">
        <v>54</v>
      </c>
      <c r="L26" s="2">
        <v>17</v>
      </c>
      <c r="M26">
        <v>1</v>
      </c>
    </row>
    <row r="27" spans="1:13" x14ac:dyDescent="0.25">
      <c r="C27" s="2" t="s">
        <v>22</v>
      </c>
      <c r="D27">
        <v>1513</v>
      </c>
      <c r="L27" s="2">
        <v>19</v>
      </c>
      <c r="M27">
        <v>2</v>
      </c>
    </row>
    <row r="28" spans="1:13" x14ac:dyDescent="0.25">
      <c r="H28" s="9" t="s">
        <v>36</v>
      </c>
      <c r="I28" s="8"/>
      <c r="J28" s="8"/>
      <c r="L28" s="2">
        <v>21</v>
      </c>
      <c r="M28">
        <v>1</v>
      </c>
    </row>
    <row r="29" spans="1:13" x14ac:dyDescent="0.25">
      <c r="H29" s="1" t="s">
        <v>85</v>
      </c>
      <c r="I29" s="2">
        <v>2024</v>
      </c>
      <c r="L29" s="2">
        <v>22</v>
      </c>
      <c r="M29">
        <v>2</v>
      </c>
    </row>
    <row r="30" spans="1:13" x14ac:dyDescent="0.25">
      <c r="H30" s="1" t="s">
        <v>39</v>
      </c>
      <c r="I30" t="s">
        <v>30</v>
      </c>
      <c r="L30" s="2">
        <v>29</v>
      </c>
      <c r="M30">
        <v>1</v>
      </c>
    </row>
    <row r="31" spans="1:13" x14ac:dyDescent="0.25">
      <c r="C31" s="9" t="s">
        <v>82</v>
      </c>
      <c r="D31" s="8"/>
      <c r="H31" s="1" t="s">
        <v>0</v>
      </c>
      <c r="I31" t="s">
        <v>24</v>
      </c>
      <c r="L31" s="2" t="s">
        <v>22</v>
      </c>
      <c r="M31">
        <v>1513</v>
      </c>
    </row>
    <row r="32" spans="1:13" x14ac:dyDescent="0.25">
      <c r="H32" s="1" t="s">
        <v>3</v>
      </c>
      <c r="I32" t="s">
        <v>30</v>
      </c>
    </row>
    <row r="33" spans="3:10" x14ac:dyDescent="0.25">
      <c r="C33" s="1" t="s">
        <v>0</v>
      </c>
      <c r="D33" t="s">
        <v>24</v>
      </c>
      <c r="G33" s="1"/>
    </row>
    <row r="34" spans="3:10" x14ac:dyDescent="0.25">
      <c r="H34" t="s">
        <v>38</v>
      </c>
    </row>
    <row r="35" spans="3:10" ht="31.5" x14ac:dyDescent="0.25">
      <c r="C35" s="1" t="s">
        <v>21</v>
      </c>
      <c r="D35" t="s">
        <v>38</v>
      </c>
      <c r="E35" s="1"/>
      <c r="F35" s="1"/>
      <c r="G35" s="1"/>
      <c r="H35">
        <v>1513</v>
      </c>
      <c r="I35" s="1"/>
      <c r="J35" s="31">
        <f>+GETPIVOTDATA("id",$H$34)</f>
        <v>1513</v>
      </c>
    </row>
    <row r="36" spans="3:10" x14ac:dyDescent="0.25">
      <c r="C36" s="2">
        <v>2024</v>
      </c>
      <c r="D36">
        <v>1513</v>
      </c>
    </row>
    <row r="37" spans="3:10" x14ac:dyDescent="0.25">
      <c r="C37" s="2" t="s">
        <v>22</v>
      </c>
      <c r="D37">
        <v>1513</v>
      </c>
    </row>
    <row r="39" spans="3:10" x14ac:dyDescent="0.25">
      <c r="H39" s="9" t="s">
        <v>54</v>
      </c>
      <c r="I39" s="8"/>
      <c r="J39" s="8"/>
    </row>
    <row r="40" spans="3:10" x14ac:dyDescent="0.25">
      <c r="H40" s="1" t="s">
        <v>0</v>
      </c>
      <c r="I40" t="s">
        <v>24</v>
      </c>
    </row>
    <row r="41" spans="3:10" x14ac:dyDescent="0.25">
      <c r="H41" s="1" t="s">
        <v>85</v>
      </c>
      <c r="I41" s="2">
        <v>2024</v>
      </c>
    </row>
    <row r="42" spans="3:10" x14ac:dyDescent="0.25">
      <c r="H42" s="1" t="s">
        <v>3</v>
      </c>
      <c r="I42" t="s">
        <v>24</v>
      </c>
    </row>
    <row r="44" spans="3:10" x14ac:dyDescent="0.25">
      <c r="H44" t="s">
        <v>38</v>
      </c>
    </row>
    <row r="45" spans="3:10" ht="28.5" x14ac:dyDescent="0.25">
      <c r="C45" s="9" t="s">
        <v>29</v>
      </c>
      <c r="D45" s="8"/>
      <c r="H45">
        <v>993</v>
      </c>
      <c r="J45" s="26">
        <f>J35-J9</f>
        <v>271</v>
      </c>
    </row>
    <row r="47" spans="3:10" x14ac:dyDescent="0.25">
      <c r="C47" s="1" t="s">
        <v>39</v>
      </c>
      <c r="D47" t="s">
        <v>24</v>
      </c>
    </row>
    <row r="48" spans="3:10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280</v>
      </c>
      <c r="F51" s="15">
        <f>+GETPIVOTDATA("id",$C$50,"diagnostic_evo_nom","DENGUE SIN SIGNOS DE ALARMA")/GETPIVOTDATA("id",$C$50)</f>
        <v>0.18506278916060806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1192</v>
      </c>
      <c r="F52" s="15">
        <f>+GETPIVOTDATA("id",$C$50,"diagnostic_evo_nom","DENGUE CON SIGNOS DE ALARMA")/GETPIVOTDATA("id",$C$50)</f>
        <v>0.78783873099801716</v>
      </c>
    </row>
    <row r="53" spans="3:13" ht="26.25" x14ac:dyDescent="0.25">
      <c r="C53" s="2" t="s">
        <v>10</v>
      </c>
      <c r="D53">
        <v>41</v>
      </c>
      <c r="F53" s="15">
        <f>+GETPIVOTDATA("id",$C$50,"diagnostic_evo_nom","DENGUE GRAVE")/GETPIVOTDATA("id",$C$50)</f>
        <v>2.7098479841374753E-2</v>
      </c>
    </row>
    <row r="54" spans="3:13" x14ac:dyDescent="0.25">
      <c r="C54" s="2" t="s">
        <v>22</v>
      </c>
      <c r="D54">
        <v>1513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168</v>
      </c>
      <c r="L57" s="2" t="s">
        <v>50</v>
      </c>
      <c r="M57">
        <v>449</v>
      </c>
    </row>
    <row r="58" spans="3:13" x14ac:dyDescent="0.25">
      <c r="H58" s="2" t="s">
        <v>41</v>
      </c>
      <c r="I58">
        <v>192</v>
      </c>
      <c r="L58" s="2" t="s">
        <v>51</v>
      </c>
      <c r="M58">
        <v>284</v>
      </c>
    </row>
    <row r="59" spans="3:13" x14ac:dyDescent="0.25">
      <c r="H59" s="2" t="s">
        <v>42</v>
      </c>
      <c r="I59">
        <v>265</v>
      </c>
      <c r="L59" s="2" t="s">
        <v>48</v>
      </c>
      <c r="M59">
        <v>267</v>
      </c>
    </row>
    <row r="60" spans="3:13" x14ac:dyDescent="0.25">
      <c r="H60" s="2" t="s">
        <v>43</v>
      </c>
      <c r="I60">
        <v>228</v>
      </c>
      <c r="L60" s="2" t="s">
        <v>49</v>
      </c>
      <c r="M60">
        <v>247</v>
      </c>
    </row>
    <row r="61" spans="3:13" x14ac:dyDescent="0.25">
      <c r="H61" s="2" t="s">
        <v>44</v>
      </c>
      <c r="I61">
        <v>151</v>
      </c>
      <c r="L61" s="2" t="s">
        <v>52</v>
      </c>
      <c r="M61">
        <v>171</v>
      </c>
    </row>
    <row r="62" spans="3:13" x14ac:dyDescent="0.25">
      <c r="G62" s="1"/>
      <c r="H62" s="2" t="s">
        <v>40</v>
      </c>
      <c r="I62">
        <v>210</v>
      </c>
      <c r="J62" s="1"/>
      <c r="L62" s="2" t="s">
        <v>53</v>
      </c>
      <c r="M62">
        <v>74</v>
      </c>
    </row>
    <row r="63" spans="3:13" x14ac:dyDescent="0.25">
      <c r="H63" s="2" t="s">
        <v>97</v>
      </c>
      <c r="I63">
        <v>28</v>
      </c>
      <c r="L63" s="2" t="s">
        <v>86</v>
      </c>
      <c r="M63">
        <v>14</v>
      </c>
    </row>
    <row r="64" spans="3:13" x14ac:dyDescent="0.25">
      <c r="H64" s="2" t="s">
        <v>22</v>
      </c>
      <c r="I64">
        <v>1242</v>
      </c>
      <c r="L64" s="2" t="s">
        <v>109</v>
      </c>
      <c r="M64">
        <v>7</v>
      </c>
    </row>
    <row r="65" spans="3:13" x14ac:dyDescent="0.25">
      <c r="C65" s="11" t="s">
        <v>108</v>
      </c>
      <c r="L65" s="2" t="s">
        <v>22</v>
      </c>
      <c r="M65">
        <v>1513</v>
      </c>
    </row>
    <row r="67" spans="3:13" ht="39" customHeight="1" x14ac:dyDescent="0.25">
      <c r="C67" s="32">
        <f ca="1">NOW()</f>
        <v>45376.757006944441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44</v>
      </c>
    </row>
    <row r="75" spans="3:13" x14ac:dyDescent="0.25">
      <c r="C75" s="1" t="s">
        <v>0</v>
      </c>
      <c r="D75" t="s">
        <v>24</v>
      </c>
      <c r="H75" s="2">
        <v>2</v>
      </c>
      <c r="I75">
        <v>29</v>
      </c>
      <c r="L75" s="2" t="s">
        <v>65</v>
      </c>
      <c r="M75">
        <v>51</v>
      </c>
    </row>
    <row r="76" spans="3:13" x14ac:dyDescent="0.25">
      <c r="C76" s="1" t="s">
        <v>39</v>
      </c>
      <c r="D76" t="s">
        <v>24</v>
      </c>
      <c r="H76" s="2">
        <v>3</v>
      </c>
      <c r="I76">
        <v>18</v>
      </c>
      <c r="L76" s="2" t="s">
        <v>66</v>
      </c>
      <c r="M76">
        <v>24</v>
      </c>
    </row>
    <row r="77" spans="3:13" x14ac:dyDescent="0.25">
      <c r="C77" s="1" t="s">
        <v>1</v>
      </c>
      <c r="D77" t="s">
        <v>24</v>
      </c>
      <c r="H77" s="2">
        <v>4</v>
      </c>
      <c r="I77">
        <v>42</v>
      </c>
      <c r="L77" s="2" t="s">
        <v>67</v>
      </c>
      <c r="M77">
        <v>5</v>
      </c>
    </row>
    <row r="78" spans="3:13" x14ac:dyDescent="0.25">
      <c r="H78" s="2">
        <v>5</v>
      </c>
      <c r="I78">
        <v>74</v>
      </c>
      <c r="L78" s="10" t="s">
        <v>63</v>
      </c>
      <c r="M78" s="11">
        <f>SUM(M74:M77)</f>
        <v>124</v>
      </c>
    </row>
    <row r="79" spans="3:13" x14ac:dyDescent="0.25">
      <c r="C79" s="1" t="s">
        <v>21</v>
      </c>
      <c r="D79" t="s">
        <v>38</v>
      </c>
      <c r="H79" s="2">
        <v>6</v>
      </c>
      <c r="I79">
        <v>93</v>
      </c>
    </row>
    <row r="80" spans="3:13" x14ac:dyDescent="0.25">
      <c r="C80" s="2" t="s">
        <v>7</v>
      </c>
      <c r="D80">
        <v>345</v>
      </c>
      <c r="H80" s="2">
        <v>7</v>
      </c>
      <c r="I80">
        <v>128</v>
      </c>
    </row>
    <row r="81" spans="3:19" x14ac:dyDescent="0.25">
      <c r="C81" s="2" t="s">
        <v>6</v>
      </c>
      <c r="D81">
        <v>180</v>
      </c>
      <c r="H81" s="2">
        <v>8</v>
      </c>
      <c r="I81">
        <v>184</v>
      </c>
    </row>
    <row r="82" spans="3:19" x14ac:dyDescent="0.25">
      <c r="C82" s="2" t="s">
        <v>87</v>
      </c>
      <c r="D82">
        <v>176</v>
      </c>
      <c r="H82" s="2">
        <v>9</v>
      </c>
      <c r="I82">
        <v>218</v>
      </c>
    </row>
    <row r="83" spans="3:19" x14ac:dyDescent="0.25">
      <c r="C83" s="2" t="s">
        <v>91</v>
      </c>
      <c r="D83">
        <v>154</v>
      </c>
      <c r="H83" s="2">
        <v>10</v>
      </c>
      <c r="I83">
        <v>231</v>
      </c>
      <c r="L83" s="9" t="s">
        <v>78</v>
      </c>
      <c r="M83" s="8"/>
    </row>
    <row r="84" spans="3:19" x14ac:dyDescent="0.25">
      <c r="C84" s="2" t="s">
        <v>102</v>
      </c>
      <c r="D84">
        <v>108</v>
      </c>
      <c r="H84" s="2">
        <v>11</v>
      </c>
      <c r="I84">
        <v>260</v>
      </c>
      <c r="L84" s="1" t="s">
        <v>85</v>
      </c>
      <c r="M84" s="2">
        <v>2024</v>
      </c>
    </row>
    <row r="85" spans="3:19" x14ac:dyDescent="0.25">
      <c r="C85" s="2" t="s">
        <v>83</v>
      </c>
      <c r="D85">
        <v>95</v>
      </c>
      <c r="H85" s="2">
        <v>12</v>
      </c>
      <c r="I85">
        <v>206</v>
      </c>
      <c r="L85" s="1" t="s">
        <v>0</v>
      </c>
      <c r="M85" t="s">
        <v>24</v>
      </c>
    </row>
    <row r="86" spans="3:19" ht="21" x14ac:dyDescent="0.35">
      <c r="C86" s="2" t="s">
        <v>103</v>
      </c>
      <c r="D86">
        <v>84</v>
      </c>
      <c r="H86" s="2">
        <v>13</v>
      </c>
      <c r="I86">
        <v>14</v>
      </c>
      <c r="L86" s="1" t="s">
        <v>39</v>
      </c>
      <c r="M86" t="s">
        <v>30</v>
      </c>
      <c r="P86" s="34" t="s">
        <v>119</v>
      </c>
      <c r="Q86" s="33"/>
      <c r="R86" s="33"/>
      <c r="S86" s="33"/>
    </row>
    <row r="87" spans="3:19" x14ac:dyDescent="0.25">
      <c r="C87" s="2" t="s">
        <v>5</v>
      </c>
      <c r="D87">
        <v>72</v>
      </c>
      <c r="H87" s="2" t="s">
        <v>22</v>
      </c>
      <c r="I87">
        <v>1513</v>
      </c>
      <c r="L87" s="1" t="s">
        <v>1</v>
      </c>
      <c r="M87" t="s">
        <v>30</v>
      </c>
    </row>
    <row r="88" spans="3:19" x14ac:dyDescent="0.25">
      <c r="C88" s="2" t="s">
        <v>8</v>
      </c>
      <c r="D88">
        <v>56</v>
      </c>
    </row>
    <row r="89" spans="3:19" ht="56.25" x14ac:dyDescent="0.25">
      <c r="C89" s="2" t="s">
        <v>96</v>
      </c>
      <c r="D89">
        <v>56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130</v>
      </c>
      <c r="D90">
        <v>42</v>
      </c>
      <c r="L90" s="2" t="s">
        <v>73</v>
      </c>
      <c r="M90">
        <v>397</v>
      </c>
      <c r="P90" s="23" t="str">
        <f t="shared" ref="P90:Q90" si="0">+L90</f>
        <v>PAITA</v>
      </c>
      <c r="Q90" s="24">
        <f t="shared" si="0"/>
        <v>397</v>
      </c>
      <c r="R90" s="25">
        <f>(Q90/$Q$209)</f>
        <v>0.26680107526881719</v>
      </c>
      <c r="S90" s="20">
        <f>+R90</f>
        <v>0.26680107526881719</v>
      </c>
    </row>
    <row r="91" spans="3:19" x14ac:dyDescent="0.25">
      <c r="C91" s="2" t="s">
        <v>107</v>
      </c>
      <c r="D91">
        <v>27</v>
      </c>
      <c r="L91" s="2" t="s">
        <v>88</v>
      </c>
      <c r="M91">
        <v>225</v>
      </c>
      <c r="P91" s="23" t="str">
        <f t="shared" ref="P91:P154" si="1">+L91</f>
        <v>CATACAOS</v>
      </c>
      <c r="Q91" s="24">
        <f t="shared" ref="Q91:Q154" si="2">+M91</f>
        <v>225</v>
      </c>
      <c r="R91" s="25">
        <f t="shared" ref="R91:R154" si="3">(Q91/$Q$209)</f>
        <v>0.15120967741935484</v>
      </c>
      <c r="S91" s="20">
        <f>+S90+R91</f>
        <v>0.418010752688172</v>
      </c>
    </row>
    <row r="92" spans="3:19" x14ac:dyDescent="0.25">
      <c r="C92" s="2" t="s">
        <v>110</v>
      </c>
      <c r="D92">
        <v>26</v>
      </c>
      <c r="L92" s="2" t="s">
        <v>95</v>
      </c>
      <c r="M92">
        <v>111</v>
      </c>
      <c r="P92" s="23" t="str">
        <f t="shared" si="1"/>
        <v>LA UNION</v>
      </c>
      <c r="Q92" s="24">
        <f t="shared" si="2"/>
        <v>111</v>
      </c>
      <c r="R92" s="25">
        <f t="shared" si="3"/>
        <v>7.459677419354839E-2</v>
      </c>
      <c r="S92" s="20">
        <f t="shared" ref="S92:S155" si="4">+S91+R92</f>
        <v>0.49260752688172038</v>
      </c>
    </row>
    <row r="93" spans="3:19" x14ac:dyDescent="0.25">
      <c r="C93" s="2" t="s">
        <v>116</v>
      </c>
      <c r="D93">
        <v>20</v>
      </c>
      <c r="L93" s="2" t="s">
        <v>74</v>
      </c>
      <c r="M93">
        <v>98</v>
      </c>
      <c r="P93" s="23" t="str">
        <f t="shared" si="1"/>
        <v>SECHURA</v>
      </c>
      <c r="Q93" s="24">
        <f t="shared" si="2"/>
        <v>98</v>
      </c>
      <c r="R93" s="25">
        <f t="shared" si="3"/>
        <v>6.5860215053763438E-2</v>
      </c>
      <c r="S93" s="20">
        <f t="shared" si="4"/>
        <v>0.55846774193548376</v>
      </c>
    </row>
    <row r="94" spans="3:19" x14ac:dyDescent="0.25">
      <c r="C94" s="2" t="s">
        <v>111</v>
      </c>
      <c r="D94">
        <v>15</v>
      </c>
      <c r="L94" s="2" t="s">
        <v>76</v>
      </c>
      <c r="M94">
        <v>81</v>
      </c>
      <c r="P94" s="23" t="str">
        <f t="shared" si="1"/>
        <v>TAMBO GRANDE</v>
      </c>
      <c r="Q94" s="24">
        <f t="shared" si="2"/>
        <v>81</v>
      </c>
      <c r="R94" s="25">
        <f t="shared" si="3"/>
        <v>5.4435483870967742E-2</v>
      </c>
      <c r="S94" s="20">
        <f t="shared" si="4"/>
        <v>0.61290322580645151</v>
      </c>
    </row>
    <row r="95" spans="3:19" x14ac:dyDescent="0.25">
      <c r="C95" s="2" t="s">
        <v>104</v>
      </c>
      <c r="D95">
        <v>13</v>
      </c>
      <c r="L95" s="2" t="s">
        <v>71</v>
      </c>
      <c r="M95">
        <v>78</v>
      </c>
      <c r="P95" s="23" t="str">
        <f t="shared" si="1"/>
        <v>CHULUCANAS</v>
      </c>
      <c r="Q95" s="24">
        <f t="shared" si="2"/>
        <v>78</v>
      </c>
      <c r="R95" s="25">
        <f t="shared" si="3"/>
        <v>5.2419354838709679E-2</v>
      </c>
      <c r="S95" s="20">
        <f t="shared" si="4"/>
        <v>0.66532258064516114</v>
      </c>
    </row>
    <row r="96" spans="3:19" x14ac:dyDescent="0.25">
      <c r="C96" s="2" t="s">
        <v>115</v>
      </c>
      <c r="D96">
        <v>11</v>
      </c>
      <c r="L96" s="2" t="s">
        <v>75</v>
      </c>
      <c r="M96">
        <v>63</v>
      </c>
      <c r="P96" s="23" t="str">
        <f t="shared" si="1"/>
        <v>SULLANA</v>
      </c>
      <c r="Q96" s="24">
        <f t="shared" si="2"/>
        <v>63</v>
      </c>
      <c r="R96" s="25">
        <f t="shared" si="3"/>
        <v>4.2338709677419352E-2</v>
      </c>
      <c r="S96" s="20">
        <f t="shared" si="4"/>
        <v>0.70766129032258052</v>
      </c>
    </row>
    <row r="97" spans="3:19" x14ac:dyDescent="0.25">
      <c r="C97" s="2" t="s">
        <v>100</v>
      </c>
      <c r="D97">
        <v>11</v>
      </c>
      <c r="L97" s="2" t="s">
        <v>101</v>
      </c>
      <c r="M97">
        <v>58</v>
      </c>
      <c r="P97" s="23" t="str">
        <f t="shared" si="1"/>
        <v>VEINTISEIS DE OCTUBRE</v>
      </c>
      <c r="Q97" s="24">
        <f t="shared" si="2"/>
        <v>58</v>
      </c>
      <c r="R97" s="25">
        <f t="shared" si="3"/>
        <v>3.8978494623655914E-2</v>
      </c>
      <c r="S97" s="20">
        <f t="shared" si="4"/>
        <v>0.7466397849462364</v>
      </c>
    </row>
    <row r="98" spans="3:19" x14ac:dyDescent="0.25">
      <c r="C98" s="2" t="s">
        <v>118</v>
      </c>
      <c r="D98">
        <v>6</v>
      </c>
      <c r="L98" s="2" t="s">
        <v>113</v>
      </c>
      <c r="M98">
        <v>48</v>
      </c>
      <c r="P98" s="23" t="str">
        <f t="shared" si="1"/>
        <v>PIURA</v>
      </c>
      <c r="Q98" s="24">
        <f t="shared" si="2"/>
        <v>48</v>
      </c>
      <c r="R98" s="25">
        <f t="shared" si="3"/>
        <v>3.2258064516129031E-2</v>
      </c>
      <c r="S98" s="20">
        <f t="shared" si="4"/>
        <v>0.7788978494623654</v>
      </c>
    </row>
    <row r="99" spans="3:19" x14ac:dyDescent="0.25">
      <c r="C99" s="2" t="s">
        <v>124</v>
      </c>
      <c r="D99">
        <v>4</v>
      </c>
      <c r="F99" s="1"/>
      <c r="G99" s="1"/>
      <c r="J99" s="1"/>
      <c r="K99" s="1"/>
      <c r="L99" s="2" t="s">
        <v>98</v>
      </c>
      <c r="M99">
        <v>48</v>
      </c>
      <c r="N99" s="1"/>
      <c r="O99" s="1"/>
      <c r="P99" s="27" t="str">
        <f t="shared" si="1"/>
        <v>PARI?AS</v>
      </c>
      <c r="Q99" s="28">
        <f t="shared" si="2"/>
        <v>48</v>
      </c>
      <c r="R99" s="29">
        <f t="shared" si="3"/>
        <v>3.2258064516129031E-2</v>
      </c>
      <c r="S99" s="30">
        <f t="shared" si="4"/>
        <v>0.8111559139784944</v>
      </c>
    </row>
    <row r="100" spans="3:19" x14ac:dyDescent="0.25">
      <c r="C100" s="2" t="s">
        <v>135</v>
      </c>
      <c r="D100">
        <v>4</v>
      </c>
      <c r="L100" s="2" t="s">
        <v>89</v>
      </c>
      <c r="M100">
        <v>44</v>
      </c>
      <c r="P100" s="23" t="str">
        <f t="shared" si="1"/>
        <v>BERNAL</v>
      </c>
      <c r="Q100" s="24">
        <f t="shared" si="2"/>
        <v>44</v>
      </c>
      <c r="R100" s="25">
        <f t="shared" si="3"/>
        <v>2.9569892473118281E-2</v>
      </c>
      <c r="S100" s="20">
        <f t="shared" si="4"/>
        <v>0.84072580645161266</v>
      </c>
    </row>
    <row r="101" spans="3:19" x14ac:dyDescent="0.25">
      <c r="C101" s="2" t="s">
        <v>105</v>
      </c>
      <c r="D101">
        <v>3</v>
      </c>
      <c r="L101" s="2" t="s">
        <v>106</v>
      </c>
      <c r="M101">
        <v>31</v>
      </c>
      <c r="P101" s="23" t="str">
        <f t="shared" si="1"/>
        <v>CASTILLA</v>
      </c>
      <c r="Q101" s="24">
        <f t="shared" si="2"/>
        <v>31</v>
      </c>
      <c r="R101" s="25">
        <f t="shared" si="3"/>
        <v>2.0833333333333332E-2</v>
      </c>
      <c r="S101" s="20">
        <f t="shared" si="4"/>
        <v>0.86155913978494603</v>
      </c>
    </row>
    <row r="102" spans="3:19" x14ac:dyDescent="0.25">
      <c r="C102" s="2" t="s">
        <v>117</v>
      </c>
      <c r="D102">
        <v>3</v>
      </c>
      <c r="L102" s="2" t="s">
        <v>94</v>
      </c>
      <c r="M102">
        <v>31</v>
      </c>
      <c r="P102" s="23" t="str">
        <f t="shared" si="1"/>
        <v>BELLAVISTA</v>
      </c>
      <c r="Q102" s="24">
        <f t="shared" si="2"/>
        <v>31</v>
      </c>
      <c r="R102" s="25">
        <f t="shared" si="3"/>
        <v>2.0833333333333332E-2</v>
      </c>
      <c r="S102" s="20">
        <f t="shared" si="4"/>
        <v>0.8823924731182794</v>
      </c>
    </row>
    <row r="103" spans="3:19" x14ac:dyDescent="0.25">
      <c r="C103" s="2" t="s">
        <v>22</v>
      </c>
      <c r="D103">
        <v>1511</v>
      </c>
      <c r="L103" s="2" t="s">
        <v>72</v>
      </c>
      <c r="M103">
        <v>20</v>
      </c>
      <c r="P103" s="23" t="str">
        <f t="shared" si="1"/>
        <v>MARCAVELICA</v>
      </c>
      <c r="Q103" s="24">
        <f t="shared" si="2"/>
        <v>20</v>
      </c>
      <c r="R103" s="25">
        <f t="shared" si="3"/>
        <v>1.3440860215053764E-2</v>
      </c>
      <c r="S103" s="20">
        <f>+S102+R103</f>
        <v>0.89583333333333315</v>
      </c>
    </row>
    <row r="104" spans="3:19" x14ac:dyDescent="0.25">
      <c r="L104" s="2" t="s">
        <v>93</v>
      </c>
      <c r="M104">
        <v>17</v>
      </c>
      <c r="P104" s="23" t="str">
        <f t="shared" si="1"/>
        <v>IGNACIO ESCUDERO</v>
      </c>
      <c r="Q104" s="24">
        <f t="shared" si="2"/>
        <v>17</v>
      </c>
      <c r="R104" s="25">
        <f t="shared" si="3"/>
        <v>1.1424731182795699E-2</v>
      </c>
      <c r="S104" s="20">
        <f t="shared" si="4"/>
        <v>0.90725806451612889</v>
      </c>
    </row>
    <row r="105" spans="3:19" x14ac:dyDescent="0.25">
      <c r="L105" s="2" t="s">
        <v>77</v>
      </c>
      <c r="M105">
        <v>14</v>
      </c>
      <c r="P105" s="23" t="str">
        <f t="shared" si="1"/>
        <v>VICE</v>
      </c>
      <c r="Q105" s="24">
        <f t="shared" si="2"/>
        <v>14</v>
      </c>
      <c r="R105" s="25">
        <f t="shared" si="3"/>
        <v>9.4086021505376347E-3</v>
      </c>
      <c r="S105" s="20">
        <f t="shared" si="4"/>
        <v>0.91666666666666652</v>
      </c>
    </row>
    <row r="106" spans="3:19" x14ac:dyDescent="0.25">
      <c r="L106" s="2" t="s">
        <v>100</v>
      </c>
      <c r="M106">
        <v>14</v>
      </c>
      <c r="P106" s="23" t="str">
        <f t="shared" si="1"/>
        <v>SALITRAL</v>
      </c>
      <c r="Q106" s="24">
        <f t="shared" si="2"/>
        <v>14</v>
      </c>
      <c r="R106" s="25">
        <f t="shared" si="3"/>
        <v>9.4086021505376347E-3</v>
      </c>
      <c r="S106" s="20">
        <f t="shared" si="4"/>
        <v>0.92607526881720414</v>
      </c>
    </row>
    <row r="107" spans="3:19" x14ac:dyDescent="0.25">
      <c r="L107" s="2" t="s">
        <v>125</v>
      </c>
      <c r="M107">
        <v>14</v>
      </c>
      <c r="P107" s="23" t="str">
        <f t="shared" si="1"/>
        <v>BELLAVISTA DE LA UNION</v>
      </c>
      <c r="Q107" s="24">
        <f t="shared" si="2"/>
        <v>14</v>
      </c>
      <c r="R107" s="25">
        <f t="shared" si="3"/>
        <v>9.4086021505376347E-3</v>
      </c>
      <c r="S107" s="20">
        <f t="shared" si="4"/>
        <v>0.93548387096774177</v>
      </c>
    </row>
    <row r="108" spans="3:19" x14ac:dyDescent="0.25">
      <c r="L108" s="2" t="s">
        <v>128</v>
      </c>
      <c r="M108">
        <v>12</v>
      </c>
      <c r="P108" s="16" t="str">
        <f t="shared" si="1"/>
        <v>LA ARENA</v>
      </c>
      <c r="Q108" s="18">
        <f t="shared" si="2"/>
        <v>12</v>
      </c>
      <c r="R108" s="19">
        <f t="shared" si="3"/>
        <v>8.0645161290322578E-3</v>
      </c>
      <c r="S108" s="20">
        <f t="shared" si="4"/>
        <v>0.94354838709677402</v>
      </c>
    </row>
    <row r="109" spans="3:19" x14ac:dyDescent="0.25">
      <c r="L109" s="2" t="s">
        <v>99</v>
      </c>
      <c r="M109">
        <v>12</v>
      </c>
      <c r="P109" s="16" t="str">
        <f t="shared" si="1"/>
        <v>CRISTO NOS VALGA</v>
      </c>
      <c r="Q109" s="18">
        <f t="shared" si="2"/>
        <v>12</v>
      </c>
      <c r="R109" s="19">
        <f t="shared" si="3"/>
        <v>8.0645161290322578E-3</v>
      </c>
      <c r="S109" s="20">
        <f t="shared" si="4"/>
        <v>0.95161290322580627</v>
      </c>
    </row>
    <row r="110" spans="3:19" x14ac:dyDescent="0.25">
      <c r="L110" s="2" t="s">
        <v>84</v>
      </c>
      <c r="M110">
        <v>11</v>
      </c>
      <c r="P110" s="16" t="str">
        <f t="shared" si="1"/>
        <v>LA MATANZA</v>
      </c>
      <c r="Q110" s="18">
        <f t="shared" si="2"/>
        <v>11</v>
      </c>
      <c r="R110" s="19">
        <f t="shared" si="3"/>
        <v>7.3924731182795703E-3</v>
      </c>
      <c r="S110" s="20">
        <f t="shared" si="4"/>
        <v>0.95900537634408589</v>
      </c>
    </row>
    <row r="111" spans="3:19" x14ac:dyDescent="0.25">
      <c r="L111" s="2" t="s">
        <v>127</v>
      </c>
      <c r="M111">
        <v>9</v>
      </c>
      <c r="P111" s="16" t="str">
        <f t="shared" si="1"/>
        <v>LAS LOMAS</v>
      </c>
      <c r="Q111" s="18">
        <f t="shared" si="2"/>
        <v>9</v>
      </c>
      <c r="R111" s="19">
        <f t="shared" si="3"/>
        <v>6.0483870967741934E-3</v>
      </c>
      <c r="S111" s="20">
        <f t="shared" si="4"/>
        <v>0.96505376344086014</v>
      </c>
    </row>
    <row r="112" spans="3:19" x14ac:dyDescent="0.25">
      <c r="L112" s="2" t="s">
        <v>90</v>
      </c>
      <c r="M112">
        <v>8</v>
      </c>
      <c r="P112" s="16" t="str">
        <f t="shared" si="1"/>
        <v>LA BREA</v>
      </c>
      <c r="Q112" s="18">
        <f t="shared" si="2"/>
        <v>8</v>
      </c>
      <c r="R112" s="19">
        <f t="shared" si="3"/>
        <v>5.3763440860215058E-3</v>
      </c>
      <c r="S112" s="20">
        <f>+S111+R112</f>
        <v>0.97043010752688164</v>
      </c>
    </row>
    <row r="113" spans="3:19" x14ac:dyDescent="0.25">
      <c r="L113" s="2" t="s">
        <v>92</v>
      </c>
      <c r="M113">
        <v>8</v>
      </c>
      <c r="P113" s="16" t="str">
        <f t="shared" si="1"/>
        <v>QUERECOTILLO</v>
      </c>
      <c r="Q113" s="18">
        <f t="shared" si="2"/>
        <v>8</v>
      </c>
      <c r="R113" s="19">
        <f t="shared" si="3"/>
        <v>5.3763440860215058E-3</v>
      </c>
      <c r="S113" s="20">
        <f t="shared" si="4"/>
        <v>0.97580645161290314</v>
      </c>
    </row>
    <row r="114" spans="3:19" x14ac:dyDescent="0.25">
      <c r="L114" s="2" t="s">
        <v>136</v>
      </c>
      <c r="M114">
        <v>7</v>
      </c>
      <c r="P114" s="16" t="str">
        <f t="shared" si="1"/>
        <v>TAMARINDO</v>
      </c>
      <c r="Q114" s="18">
        <f t="shared" si="2"/>
        <v>7</v>
      </c>
      <c r="R114" s="19">
        <f t="shared" si="3"/>
        <v>4.7043010752688174E-3</v>
      </c>
      <c r="S114" s="20">
        <f t="shared" si="4"/>
        <v>0.980510752688172</v>
      </c>
    </row>
    <row r="115" spans="3:19" x14ac:dyDescent="0.25">
      <c r="L115" s="2" t="s">
        <v>134</v>
      </c>
      <c r="M115">
        <v>6</v>
      </c>
      <c r="P115" s="16" t="str">
        <f t="shared" si="1"/>
        <v>CURA MORI</v>
      </c>
      <c r="Q115" s="18">
        <f t="shared" si="2"/>
        <v>6</v>
      </c>
      <c r="R115" s="19">
        <f t="shared" si="3"/>
        <v>4.0322580645161289E-3</v>
      </c>
      <c r="S115" s="20">
        <f t="shared" si="4"/>
        <v>0.98454301075268813</v>
      </c>
    </row>
    <row r="116" spans="3:19" x14ac:dyDescent="0.25">
      <c r="L116" s="2" t="s">
        <v>133</v>
      </c>
      <c r="M116">
        <v>6</v>
      </c>
      <c r="P116" s="16" t="str">
        <f t="shared" si="1"/>
        <v>MANCORA</v>
      </c>
      <c r="Q116" s="18">
        <f t="shared" si="2"/>
        <v>6</v>
      </c>
      <c r="R116" s="19">
        <f t="shared" si="3"/>
        <v>4.0322580645161289E-3</v>
      </c>
      <c r="S116" s="20">
        <f t="shared" si="4"/>
        <v>0.98857526881720426</v>
      </c>
    </row>
    <row r="117" spans="3:19" x14ac:dyDescent="0.25">
      <c r="L117" s="2" t="s">
        <v>132</v>
      </c>
      <c r="M117">
        <v>5</v>
      </c>
      <c r="P117" s="16" t="str">
        <f t="shared" si="1"/>
        <v>LA HUACA</v>
      </c>
      <c r="Q117" s="18">
        <f t="shared" si="2"/>
        <v>5</v>
      </c>
      <c r="R117" s="19">
        <f t="shared" si="3"/>
        <v>3.3602150537634409E-3</v>
      </c>
      <c r="S117" s="20">
        <f t="shared" si="4"/>
        <v>0.99193548387096775</v>
      </c>
    </row>
    <row r="118" spans="3:19" x14ac:dyDescent="0.25">
      <c r="L118" s="2" t="s">
        <v>129</v>
      </c>
      <c r="M118">
        <v>4</v>
      </c>
      <c r="P118" s="16" t="str">
        <f t="shared" si="1"/>
        <v>RINCONADA-LLICUAR</v>
      </c>
      <c r="Q118" s="18">
        <f t="shared" si="2"/>
        <v>4</v>
      </c>
      <c r="R118" s="19">
        <f t="shared" si="3"/>
        <v>2.6881720430107529E-3</v>
      </c>
      <c r="S118" s="20">
        <f t="shared" si="4"/>
        <v>0.9946236559139785</v>
      </c>
    </row>
    <row r="119" spans="3:19" x14ac:dyDescent="0.25">
      <c r="L119" s="2" t="s">
        <v>126</v>
      </c>
      <c r="M119">
        <v>4</v>
      </c>
      <c r="P119" s="16" t="str">
        <f t="shared" si="1"/>
        <v>TUMBES</v>
      </c>
      <c r="Q119" s="18">
        <f t="shared" si="2"/>
        <v>4</v>
      </c>
      <c r="R119" s="19">
        <f t="shared" si="3"/>
        <v>2.6881720430107529E-3</v>
      </c>
      <c r="S119" s="20">
        <f t="shared" si="4"/>
        <v>0.99731182795698925</v>
      </c>
    </row>
    <row r="120" spans="3:19" x14ac:dyDescent="0.25">
      <c r="L120" s="2" t="s">
        <v>131</v>
      </c>
      <c r="M120">
        <v>4</v>
      </c>
      <c r="P120" s="16" t="str">
        <f t="shared" si="1"/>
        <v>COLAN</v>
      </c>
      <c r="Q120" s="18">
        <f t="shared" si="2"/>
        <v>4</v>
      </c>
      <c r="R120" s="19">
        <f t="shared" si="3"/>
        <v>2.6881720430107529E-3</v>
      </c>
      <c r="S120" s="20">
        <f t="shared" si="4"/>
        <v>1</v>
      </c>
    </row>
    <row r="121" spans="3:19" x14ac:dyDescent="0.25">
      <c r="L121" s="2" t="s">
        <v>22</v>
      </c>
      <c r="M121">
        <v>1488</v>
      </c>
      <c r="P121" s="16" t="str">
        <f t="shared" si="1"/>
        <v>Total general</v>
      </c>
      <c r="Q121" s="18">
        <f t="shared" si="2"/>
        <v>1488</v>
      </c>
      <c r="R121" s="19">
        <f t="shared" si="3"/>
        <v>1</v>
      </c>
      <c r="S121" s="20">
        <f t="shared" si="4"/>
        <v>2</v>
      </c>
    </row>
    <row r="122" spans="3:19" x14ac:dyDescent="0.25">
      <c r="P122" s="16">
        <f t="shared" si="1"/>
        <v>0</v>
      </c>
      <c r="Q122" s="18">
        <f t="shared" si="2"/>
        <v>0</v>
      </c>
      <c r="R122" s="19">
        <f t="shared" si="3"/>
        <v>0</v>
      </c>
      <c r="S122" s="20">
        <f t="shared" si="4"/>
        <v>2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2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2</v>
      </c>
    </row>
    <row r="125" spans="3:19" x14ac:dyDescent="0.25">
      <c r="C125" s="9" t="s">
        <v>122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2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2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2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2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2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2</v>
      </c>
    </row>
    <row r="131" spans="3:19" x14ac:dyDescent="0.25">
      <c r="C131" s="1" t="s">
        <v>120</v>
      </c>
      <c r="D131" s="1" t="s">
        <v>121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2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2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2</v>
      </c>
    </row>
    <row r="134" spans="3:19" x14ac:dyDescent="0.25">
      <c r="C134" s="2">
        <v>2</v>
      </c>
      <c r="D134">
        <v>11</v>
      </c>
      <c r="E134">
        <v>29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3:19" x14ac:dyDescent="0.25">
      <c r="C135" s="2">
        <v>3</v>
      </c>
      <c r="D135">
        <v>9</v>
      </c>
      <c r="E135">
        <v>18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3:19" x14ac:dyDescent="0.25">
      <c r="C136" s="2">
        <v>4</v>
      </c>
      <c r="D136">
        <v>9</v>
      </c>
      <c r="E136">
        <v>42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3:19" x14ac:dyDescent="0.25">
      <c r="C137" s="2">
        <v>5</v>
      </c>
      <c r="D137">
        <v>8</v>
      </c>
      <c r="E137">
        <v>74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3:19" x14ac:dyDescent="0.25">
      <c r="C138" s="2">
        <v>6</v>
      </c>
      <c r="D138">
        <v>17</v>
      </c>
      <c r="E138">
        <v>93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3:19" x14ac:dyDescent="0.25">
      <c r="C139" s="2">
        <v>7</v>
      </c>
      <c r="D139">
        <v>29</v>
      </c>
      <c r="E139">
        <v>128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3:19" x14ac:dyDescent="0.25">
      <c r="C140" s="2">
        <v>8</v>
      </c>
      <c r="D140">
        <v>25</v>
      </c>
      <c r="E140">
        <v>184</v>
      </c>
      <c r="I140" t="s">
        <v>123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3:19" ht="21" x14ac:dyDescent="0.25">
      <c r="C141" s="2">
        <v>9</v>
      </c>
      <c r="D141">
        <v>27</v>
      </c>
      <c r="E141">
        <v>218</v>
      </c>
      <c r="I141" s="38">
        <f>(E143-GETPIVOTDATA("dni",$C$143,"ingreso_anio",2023))/GETPIVOTDATA("dni",$C$143,"ingreso_anio",2023)</f>
        <v>1.5625E-2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3:19" x14ac:dyDescent="0.25">
      <c r="C142" s="2">
        <v>10</v>
      </c>
      <c r="D142">
        <v>27</v>
      </c>
      <c r="E142">
        <v>231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3:19" x14ac:dyDescent="0.25">
      <c r="C143" s="2">
        <v>11</v>
      </c>
      <c r="D143">
        <v>40</v>
      </c>
      <c r="E143">
        <v>260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3:19" x14ac:dyDescent="0.25">
      <c r="C144" s="2">
        <v>12</v>
      </c>
      <c r="D144">
        <v>51</v>
      </c>
      <c r="E144">
        <v>206</v>
      </c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3:19" x14ac:dyDescent="0.25">
      <c r="C145" s="2" t="s">
        <v>22</v>
      </c>
      <c r="D145">
        <v>256</v>
      </c>
      <c r="E145">
        <v>1499</v>
      </c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3:19" x14ac:dyDescent="0.25"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3:19" x14ac:dyDescent="0.25"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3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3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3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3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3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3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3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3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3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3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3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3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3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3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3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3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3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3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3:19" x14ac:dyDescent="0.25">
      <c r="C182" s="9" t="s">
        <v>137</v>
      </c>
      <c r="D182" s="8"/>
      <c r="E182" s="8"/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3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3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3:19" x14ac:dyDescent="0.25">
      <c r="C185" s="1" t="s">
        <v>0</v>
      </c>
      <c r="D185" t="s">
        <v>24</v>
      </c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3:19" x14ac:dyDescent="0.25">
      <c r="C186" s="1" t="s">
        <v>39</v>
      </c>
      <c r="D186" t="s">
        <v>24</v>
      </c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3:19" x14ac:dyDescent="0.25">
      <c r="C187" s="1" t="s">
        <v>1</v>
      </c>
      <c r="D187" t="s">
        <v>30</v>
      </c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3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3:19" x14ac:dyDescent="0.25">
      <c r="C189" s="1" t="s">
        <v>38</v>
      </c>
      <c r="D189" s="1" t="s">
        <v>121</v>
      </c>
      <c r="J189" s="1"/>
      <c r="K189" s="1"/>
      <c r="L189" s="1"/>
      <c r="M189" s="1"/>
      <c r="N189" s="1"/>
      <c r="O189" s="1"/>
      <c r="P189" s="35">
        <f t="shared" si="5"/>
        <v>0</v>
      </c>
      <c r="Q189" s="36">
        <f t="shared" si="6"/>
        <v>0</v>
      </c>
      <c r="R189" s="37">
        <f t="shared" si="7"/>
        <v>0</v>
      </c>
      <c r="S189" s="30">
        <f t="shared" si="9"/>
        <v>2</v>
      </c>
    </row>
    <row r="190" spans="3:19" x14ac:dyDescent="0.25">
      <c r="C190" s="1" t="s">
        <v>21</v>
      </c>
      <c r="D190" t="s">
        <v>7</v>
      </c>
      <c r="E190" t="s">
        <v>6</v>
      </c>
      <c r="F190" t="s">
        <v>87</v>
      </c>
      <c r="G190" t="s">
        <v>5</v>
      </c>
      <c r="H190" t="s">
        <v>130</v>
      </c>
      <c r="I190" t="s">
        <v>116</v>
      </c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3:19" x14ac:dyDescent="0.25">
      <c r="C191" s="2">
        <v>1</v>
      </c>
      <c r="D191">
        <v>2</v>
      </c>
      <c r="E191">
        <v>2</v>
      </c>
      <c r="F191">
        <v>0</v>
      </c>
      <c r="G191">
        <v>3</v>
      </c>
      <c r="H191">
        <v>0</v>
      </c>
      <c r="I191">
        <v>0</v>
      </c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3:19" x14ac:dyDescent="0.25">
      <c r="C192" s="2">
        <v>2</v>
      </c>
      <c r="D192">
        <v>12</v>
      </c>
      <c r="E192">
        <v>6</v>
      </c>
      <c r="F192">
        <v>1</v>
      </c>
      <c r="G192">
        <v>1</v>
      </c>
      <c r="H192">
        <v>0</v>
      </c>
      <c r="I192">
        <v>0</v>
      </c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3:19" x14ac:dyDescent="0.25">
      <c r="C193" s="2">
        <v>3</v>
      </c>
      <c r="D193">
        <v>7</v>
      </c>
      <c r="E193">
        <v>0</v>
      </c>
      <c r="F193">
        <v>0</v>
      </c>
      <c r="G193">
        <v>2</v>
      </c>
      <c r="H193">
        <v>0</v>
      </c>
      <c r="I193">
        <v>0</v>
      </c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3:19" x14ac:dyDescent="0.25">
      <c r="C194" s="2">
        <v>4</v>
      </c>
      <c r="D194">
        <v>15</v>
      </c>
      <c r="E194">
        <v>6</v>
      </c>
      <c r="F194">
        <v>1</v>
      </c>
      <c r="G194">
        <v>8</v>
      </c>
      <c r="H194">
        <v>0</v>
      </c>
      <c r="I194">
        <v>0</v>
      </c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3:19" x14ac:dyDescent="0.25">
      <c r="C195" s="2">
        <v>5</v>
      </c>
      <c r="D195">
        <v>30</v>
      </c>
      <c r="E195">
        <v>10</v>
      </c>
      <c r="F195">
        <v>0</v>
      </c>
      <c r="G195">
        <v>2</v>
      </c>
      <c r="H195">
        <v>0</v>
      </c>
      <c r="I195">
        <v>2</v>
      </c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3:19" x14ac:dyDescent="0.25">
      <c r="C196" s="2">
        <v>6</v>
      </c>
      <c r="D196">
        <v>28</v>
      </c>
      <c r="E196">
        <v>8</v>
      </c>
      <c r="F196">
        <v>14</v>
      </c>
      <c r="G196">
        <v>4</v>
      </c>
      <c r="H196">
        <v>0</v>
      </c>
      <c r="I196">
        <v>3</v>
      </c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3:19" x14ac:dyDescent="0.25">
      <c r="C197" s="2">
        <v>7</v>
      </c>
      <c r="D197">
        <v>31</v>
      </c>
      <c r="E197">
        <v>9</v>
      </c>
      <c r="F197">
        <v>17</v>
      </c>
      <c r="G197">
        <v>6</v>
      </c>
      <c r="H197">
        <v>0</v>
      </c>
      <c r="I197">
        <v>9</v>
      </c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3:19" x14ac:dyDescent="0.25">
      <c r="C198" s="2">
        <v>8</v>
      </c>
      <c r="D198">
        <v>32</v>
      </c>
      <c r="E198">
        <v>15</v>
      </c>
      <c r="F198">
        <v>20</v>
      </c>
      <c r="G198">
        <v>4</v>
      </c>
      <c r="H198">
        <v>8</v>
      </c>
      <c r="I198">
        <v>4</v>
      </c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3:19" x14ac:dyDescent="0.25">
      <c r="C199" s="2">
        <v>9</v>
      </c>
      <c r="D199">
        <v>45</v>
      </c>
      <c r="E199">
        <v>31</v>
      </c>
      <c r="F199">
        <v>22</v>
      </c>
      <c r="G199">
        <v>10</v>
      </c>
      <c r="H199">
        <v>8</v>
      </c>
      <c r="I199">
        <v>0</v>
      </c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3:19" x14ac:dyDescent="0.25">
      <c r="C200" s="2">
        <v>10</v>
      </c>
      <c r="D200">
        <v>28</v>
      </c>
      <c r="E200">
        <v>32</v>
      </c>
      <c r="F200">
        <v>41</v>
      </c>
      <c r="G200">
        <v>12</v>
      </c>
      <c r="H200">
        <v>8</v>
      </c>
      <c r="I200">
        <v>2</v>
      </c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3:19" x14ac:dyDescent="0.25">
      <c r="C201" s="2">
        <v>11</v>
      </c>
      <c r="D201">
        <v>60</v>
      </c>
      <c r="E201">
        <v>23</v>
      </c>
      <c r="F201">
        <v>47</v>
      </c>
      <c r="G201">
        <v>20</v>
      </c>
      <c r="H201">
        <v>12</v>
      </c>
      <c r="I201">
        <v>0</v>
      </c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3:19" x14ac:dyDescent="0.25">
      <c r="C202" s="2">
        <v>12</v>
      </c>
      <c r="D202">
        <v>53</v>
      </c>
      <c r="E202">
        <v>36</v>
      </c>
      <c r="F202">
        <v>13</v>
      </c>
      <c r="G202">
        <v>0</v>
      </c>
      <c r="H202">
        <v>6</v>
      </c>
      <c r="I202">
        <v>0</v>
      </c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3:19" x14ac:dyDescent="0.25">
      <c r="C203" s="2">
        <v>13</v>
      </c>
      <c r="D203">
        <v>2</v>
      </c>
      <c r="E203">
        <v>2</v>
      </c>
      <c r="F203">
        <v>0</v>
      </c>
      <c r="G203">
        <v>0</v>
      </c>
      <c r="H203">
        <v>0</v>
      </c>
      <c r="I203">
        <v>0</v>
      </c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3:19" x14ac:dyDescent="0.25">
      <c r="C204" s="2" t="s">
        <v>22</v>
      </c>
      <c r="D204">
        <v>345</v>
      </c>
      <c r="E204">
        <v>180</v>
      </c>
      <c r="F204">
        <v>176</v>
      </c>
      <c r="G204">
        <v>72</v>
      </c>
      <c r="H204">
        <v>42</v>
      </c>
      <c r="I204">
        <v>20</v>
      </c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3:19" x14ac:dyDescent="0.25"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3:19" x14ac:dyDescent="0.25"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3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3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16:19" ht="18.75" x14ac:dyDescent="0.25">
      <c r="P209" s="16">
        <f t="shared" si="5"/>
        <v>0</v>
      </c>
      <c r="Q209" s="21">
        <f>+GETPIVOTDATA("id",$L$89)</f>
        <v>1488</v>
      </c>
      <c r="R209" s="19">
        <f t="shared" si="7"/>
        <v>1</v>
      </c>
      <c r="S209" s="20">
        <f t="shared" si="9"/>
        <v>3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portrait" horizontalDpi="360" verticalDpi="360"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opLeftCell="A7" zoomScale="110" zoomScaleNormal="110" workbookViewId="0">
      <selection activeCell="J41" sqref="J41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tabSelected="1" topLeftCell="A52" workbookViewId="0">
      <selection activeCell="K69" sqref="K69"/>
    </sheetView>
  </sheetViews>
  <sheetFormatPr baseColWidth="10" defaultRowHeight="15.7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Z o x 5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Z o x 5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a M e V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Z o x 5 W J R y d O q n A A A A + Q A A A B I A A A A A A A A A A A A A A A A A A A A A A E N v b m Z p Z y 9 Q Y W N r Y W d l L n h t b F B L A Q I t A B Q A A g A I A G a M e V g P y u m r p A A A A O k A A A A T A A A A A A A A A A A A A A A A A P M A A A B b Q 2 9 u d G V u d F 9 U e X B l c 1 0 u e G 1 s U E s B A i 0 A F A A C A A g A Z o x 5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V o A A A A A A A A D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M t M j V U M j I 6 M z U 6 M T M u M D c 2 M T Y 0 N V o i I C 8 + P E V u d H J 5 I F R 5 c G U 9 I k Z p b G x F c n J v c k N v d W 5 0 I i B W Y W x 1 Z T 0 i b D U z N T Q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E w N T A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D b 2 x 1 b W 5 D b 3 V u d C Z x d W 9 0 O z o 2 M S w m c X V v d D t L Z X l D b 2 x 1 b W 5 O Y W 1 l c y Z x d W 9 0 O z p b X S w m c X V v d D t D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E Y X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T Z S U y M G V 4 c G F u Z G k l Q z M l Q j M l M j B F R E F E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b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1 E j y 7 + t R j U u 0 / a r J h M j v O A A A A A A C A A A A A A A Q Z g A A A A E A A C A A A A B 6 a 7 a l D M 6 v i T i 3 0 b e m b 5 T l 4 Y f f C 5 i 8 A m w H B D I D + L 8 k W w A A A A A O g A A A A A I A A C A A A A A 3 t 7 y B u k v 7 O Q v a n G O J 2 R m N + s k B x 2 h t Y T g L R l + E Q S f f h V A A A A B T r 8 t S r J m X R H k h 6 Q x / 6 P U e I 3 i m K 2 a J m Y D L f 4 Q j C z U q Y 5 M q X m 7 r r R Z v G S G U t X F R p M l O a 5 I z X T M V e R E 8 8 n i j U Z 5 o 6 x c h X F o d k w i R d e / o 8 u m 4 J E A A A A C h 7 L H N N I Y t l W F s d X y 8 G I y 9 9 H u 8 n C S q J 6 R U f N o B 6 k K U S E i 7 q E 3 s M b L a o m C 7 U 5 Y l S 7 9 g 9 H a h j I + 0 c J 1 i m p N Q y g J l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Analisis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dcterms:created xsi:type="dcterms:W3CDTF">2023-12-20T17:03:03Z</dcterms:created>
  <dcterms:modified xsi:type="dcterms:W3CDTF">2024-03-25T23:22:48Z</dcterms:modified>
</cp:coreProperties>
</file>