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8CE45C85-741A-419B-8E09-B0619F0FE426}" xr6:coauthVersionLast="36" xr6:coauthVersionMax="47" xr10:uidLastSave="{00000000-0000-0000-0000-000000000000}"/>
  <bookViews>
    <workbookView xWindow="0" yWindow="0" windowWidth="28800" windowHeight="12105" activeTab="3" xr2:uid="{00000000-000D-0000-FFFF-FFFF00000000}"/>
  </bookViews>
  <sheets>
    <sheet name="Analisis" sheetId="4" r:id="rId1"/>
    <sheet name="Establec_Semanas" sheetId="14" r:id="rId2"/>
    <sheet name="DASHBOARD" sheetId="7" r:id="rId3"/>
    <sheet name="OTROS_GRAFICOS" sheetId="13" r:id="rId4"/>
    <sheet name="GRAF_DINAM" sheetId="9" state="hidden" r:id="rId5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1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1" i="4"/>
  <c r="F52" i="4"/>
  <c r="F53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35" i="4"/>
  <c r="J17" i="4"/>
  <c r="J9" i="4"/>
  <c r="F25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<sst xmlns="http://schemas.openxmlformats.org/spreadsheetml/2006/main" count="262" uniqueCount="147">
  <si>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</si>
  <si>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</si>
  <si>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</si>
  <si>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</si>
  <si>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</si>
  <si>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</si>
  <si>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</si>
  <si>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</si>
  <si>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</si>
  <si>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</si>
  <si>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</si>
  <si>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</si>
  <si>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</si>
  <si>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</si>
  <si>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</si>
  <si>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</si>
  <si>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</si>
  <si>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</si>
  <si>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</si>
  <si>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</si>
  <si>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</si>
  <si>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</si>
  <si>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</si>
  <si>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</si>
  <si>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</si>
  <si>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</si>
  <si>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</si>
  <si>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</si>
  <si>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</si>
  <si>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</si>
  <si>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</si>
  <si>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</si>
  <si>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</si>
  <si>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</si>
  <si>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</si>
  <si>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</si>
  <si>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</si>
  <si>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</si>
  <si>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</si>
  <si>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</si>
  <si>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</si>
  <si>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</si>
  <si>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</si>
  <si>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</si>
  <si>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</si>
  <si>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</si>
  <si>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</si>
  <si>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</si>
  <si>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</si>
  <si>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</si>
  <si>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</si>
  <si>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</si>
  <si>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</si>
  <si>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</si>
  <si>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</si>
  <si>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</si>
  <si>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</si>
  <si>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</si>
  <si>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</si>
  <si>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</si>
  <si>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</si>
  <si>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</si>
  <si>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</si>
  <si>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</si>
  <si>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</si>
  <si>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</si>
  <si>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</si>
  <si>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</si>
  <si>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</si>
  <si>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</si>
  <si>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</si>
  <si>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</si>
  <si>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</si>
  <si>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</si>
  <si>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</si>
  <si>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</si>
  <si>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</si>
  <si>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</si>
  <si>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</si>
  <si>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</si>
  <si>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</si>
  <si>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</si>
  <si>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</si>
  <si>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</si>
  <si>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</si>
  <si>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</si>
  <si>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</si>
  <si>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</si>
  <si>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</si>
  <si>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</si>
  <si>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</si>
  <si>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</si>
  <si>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</si>
  <si>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</si>
  <si>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</si>
  <si>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</si>
  <si>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</si>
  <si>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</si>
  <si>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</si>
  <si>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</si>
  <si>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</si>
  <si>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</si>
  <si>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</si>
  <si>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</si>
  <si>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</si>
  <si>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</si>
  <si>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</si>
  <si>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</si>
  <si>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</si>
  <si>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</si>
  <si>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</si>
  <si>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</si>
  <si>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</si>
  <si>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</si>
  <si>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</si>
  <si>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</si>
  <si>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</si>
  <si>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</si>
  <si>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</si>
  <si>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</si>
  <si>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</si>
  <si>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</si>
  <si>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</si>
  <si>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</si>
  <si>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</si>
  <si>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</si>
  <si>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</si>
  <si>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</si>
  <si>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</si>
  <si>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</si>
  <si>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</si>
  <si>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</si>
  <si>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</si>
  <si>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</si>
  <si>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</si>
  <si>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</si>
  <si>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</si>
  <si>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</si>
  <si>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</si>
  <si>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</si>
  <si>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</si>
  <si>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</si>
  <si>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</si>
  <si>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</si>
  <si>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E.S I-4 LOS ALGARROBOS</t>
  </si>
  <si>
    <t>ESTABLECIMIENTOS DE SALUD QUE NO ESTÁN REPORTANDO HOSPITALIZADOS</t>
  </si>
  <si>
    <t>POR DENGUE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</si>
</sst>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3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2" xfId="0" applyFont="1" applyBorder="1"/>
    <xf numFmtId="0" fontId="0" fillId="2" borderId="0" xfId="0" applyNumberFormat="1" applyFill="1"/>
    <xf numFmtId="0" fontId="0" fillId="2" borderId="2" xfId="0" applyNumberFormat="1" applyFont="1" applyFill="1" applyBorder="1"/>
    <xf numFmtId="0" fontId="14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1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16"/>
      <tableStyleElement type="headerRow" dxfId="15"/>
    </tableStyle>
    <tableStyle name="Mi Estilo2" pivot="0" table="0" count="10" xr9:uid="{A089D2CD-0074-4F63-9202-4284957C9321}">
      <tableStyleElement type="wholeTable" dxfId="14"/>
      <tableStyleElement type="headerRow" dxfId="13"/>
    </tableStyle>
    <tableStyle name="Mi Estilo3" pivot="0" table="0" count="10" xr9:uid="{58CFD053-B530-4D56-88C0-49A5DDBB1EBE}">
      <tableStyleElement type="wholeTable" dxfId="12"/>
      <tableStyleElement type="headerRow" dxfId="11"/>
    </tableStyle>
    <tableStyle name="Mi Estilo4" pivot="0" table="0" count="10" xr9:uid="{6D8EAF6D-A408-4458-9452-EB50C672C8D4}">
      <tableStyleElement type="wholeTable" dxfId="10"/>
      <tableStyleElement type="headerRow" dxfId="9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480</c:v>
                </c:pt>
                <c:pt idx="1">
                  <c:v>299</c:v>
                </c:pt>
                <c:pt idx="2">
                  <c:v>271</c:v>
                </c:pt>
                <c:pt idx="3">
                  <c:v>237</c:v>
                </c:pt>
                <c:pt idx="4">
                  <c:v>218</c:v>
                </c:pt>
                <c:pt idx="5">
                  <c:v>173</c:v>
                </c:pt>
                <c:pt idx="6">
                  <c:v>156</c:v>
                </c:pt>
                <c:pt idx="7">
                  <c:v>133</c:v>
                </c:pt>
                <c:pt idx="8">
                  <c:v>116</c:v>
                </c:pt>
                <c:pt idx="9">
                  <c:v>92</c:v>
                </c:pt>
                <c:pt idx="10">
                  <c:v>86</c:v>
                </c:pt>
                <c:pt idx="11">
                  <c:v>80</c:v>
                </c:pt>
                <c:pt idx="12">
                  <c:v>60</c:v>
                </c:pt>
                <c:pt idx="13">
                  <c:v>43</c:v>
                </c:pt>
                <c:pt idx="14">
                  <c:v>40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Analisis!$D$191:$D$207</c:f>
              <c:numCache>
                <c:formatCode>General</c:formatCode>
                <c:ptCount val="16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48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Analisis!$E$191:$E$207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23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Analisis!$F$191:$F$207</c:f>
              <c:numCache>
                <c:formatCode>General</c:formatCode>
                <c:ptCount val="16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38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Analisis!$G$191:$G$207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18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Analisis!$H$191:$H$207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16</c:v>
                </c:pt>
                <c:pt idx="14">
                  <c:v>21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Analisis!$I$191:$I$207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20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1709</c:v>
                </c:pt>
                <c:pt idx="1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68</c:v>
                </c:pt>
                <c:pt idx="1">
                  <c:v>134</c:v>
                </c:pt>
                <c:pt idx="2">
                  <c:v>203</c:v>
                </c:pt>
                <c:pt idx="3">
                  <c:v>310</c:v>
                </c:pt>
                <c:pt idx="4">
                  <c:v>330</c:v>
                </c:pt>
                <c:pt idx="5">
                  <c:v>474</c:v>
                </c:pt>
                <c:pt idx="6">
                  <c:v>392</c:v>
                </c:pt>
                <c:pt idx="7">
                  <c:v>257</c:v>
                </c:pt>
                <c:pt idx="8">
                  <c:v>199</c:v>
                </c:pt>
                <c:pt idx="9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626</c:v>
                </c:pt>
                <c:pt idx="1">
                  <c:v>1917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480</c:v>
                </c:pt>
                <c:pt idx="1">
                  <c:v>299</c:v>
                </c:pt>
                <c:pt idx="2">
                  <c:v>271</c:v>
                </c:pt>
                <c:pt idx="3">
                  <c:v>237</c:v>
                </c:pt>
                <c:pt idx="4">
                  <c:v>218</c:v>
                </c:pt>
                <c:pt idx="5">
                  <c:v>173</c:v>
                </c:pt>
                <c:pt idx="6">
                  <c:v>156</c:v>
                </c:pt>
                <c:pt idx="7">
                  <c:v>133</c:v>
                </c:pt>
                <c:pt idx="8">
                  <c:v>116</c:v>
                </c:pt>
                <c:pt idx="9">
                  <c:v>92</c:v>
                </c:pt>
                <c:pt idx="10">
                  <c:v>86</c:v>
                </c:pt>
                <c:pt idx="11">
                  <c:v>80</c:v>
                </c:pt>
                <c:pt idx="12">
                  <c:v>60</c:v>
                </c:pt>
                <c:pt idx="13">
                  <c:v>43</c:v>
                </c:pt>
                <c:pt idx="14">
                  <c:v>40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303</c:v>
                </c:pt>
                <c:pt idx="1">
                  <c:v>326</c:v>
                </c:pt>
                <c:pt idx="2">
                  <c:v>446</c:v>
                </c:pt>
                <c:pt idx="3">
                  <c:v>422</c:v>
                </c:pt>
                <c:pt idx="4">
                  <c:v>298</c:v>
                </c:pt>
                <c:pt idx="5">
                  <c:v>420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Analisis!$H$74:$H$90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Analisis!$I$74:$I$90</c:f>
              <c:numCache>
                <c:formatCode>General</c:formatCode>
                <c:ptCount val="16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301</c:v>
                </c:pt>
                <c:pt idx="2">
                  <c:v>438</c:v>
                </c:pt>
                <c:pt idx="3">
                  <c:v>479</c:v>
                </c:pt>
                <c:pt idx="4">
                  <c:v>483</c:v>
                </c:pt>
                <c:pt idx="5">
                  <c:v>302</c:v>
                </c:pt>
                <c:pt idx="6">
                  <c:v>205</c:v>
                </c:pt>
                <c:pt idx="7">
                  <c:v>120</c:v>
                </c:pt>
                <c:pt idx="8">
                  <c:v>66</c:v>
                </c:pt>
                <c:pt idx="9">
                  <c:v>23</c:v>
                </c:pt>
                <c:pt idx="10">
                  <c:v>7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761</c:v>
                </c:pt>
                <c:pt idx="1">
                  <c:v>719</c:v>
                </c:pt>
                <c:pt idx="2">
                  <c:v>402</c:v>
                </c:pt>
                <c:pt idx="3">
                  <c:v>339</c:v>
                </c:pt>
                <c:pt idx="4">
                  <c:v>251</c:v>
                </c:pt>
                <c:pt idx="5">
                  <c:v>101</c:v>
                </c:pt>
                <c:pt idx="6">
                  <c:v>26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72</c:v>
                </c:pt>
                <c:pt idx="1">
                  <c:v>87</c:v>
                </c:pt>
                <c:pt idx="2">
                  <c:v>41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68</c:v>
                </c:pt>
                <c:pt idx="1">
                  <c:v>134</c:v>
                </c:pt>
                <c:pt idx="2">
                  <c:v>203</c:v>
                </c:pt>
                <c:pt idx="3">
                  <c:v>310</c:v>
                </c:pt>
                <c:pt idx="4">
                  <c:v>330</c:v>
                </c:pt>
                <c:pt idx="5">
                  <c:v>474</c:v>
                </c:pt>
                <c:pt idx="6">
                  <c:v>392</c:v>
                </c:pt>
                <c:pt idx="7">
                  <c:v>257</c:v>
                </c:pt>
                <c:pt idx="8">
                  <c:v>199</c:v>
                </c:pt>
                <c:pt idx="9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673</c:v>
                </c:pt>
                <c:pt idx="1">
                  <c:v>401</c:v>
                </c:pt>
                <c:pt idx="2">
                  <c:v>163</c:v>
                </c:pt>
                <c:pt idx="3">
                  <c:v>160</c:v>
                </c:pt>
                <c:pt idx="4">
                  <c:v>133</c:v>
                </c:pt>
                <c:pt idx="5">
                  <c:v>129</c:v>
                </c:pt>
                <c:pt idx="6">
                  <c:v>124</c:v>
                </c:pt>
                <c:pt idx="7">
                  <c:v>120</c:v>
                </c:pt>
                <c:pt idx="8">
                  <c:v>110</c:v>
                </c:pt>
                <c:pt idx="9">
                  <c:v>110</c:v>
                </c:pt>
                <c:pt idx="10">
                  <c:v>89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0.26146076146076147</c:v>
                </c:pt>
                <c:pt idx="1">
                  <c:v>0.41724941724941722</c:v>
                </c:pt>
                <c:pt idx="2">
                  <c:v>0.48057498057498055</c:v>
                </c:pt>
                <c:pt idx="3">
                  <c:v>0.54273504273504269</c:v>
                </c:pt>
                <c:pt idx="4">
                  <c:v>0.59440559440559437</c:v>
                </c:pt>
                <c:pt idx="5">
                  <c:v>0.64452214452214451</c:v>
                </c:pt>
                <c:pt idx="6">
                  <c:v>0.69269619269619265</c:v>
                </c:pt>
                <c:pt idx="7">
                  <c:v>0.73931623931623924</c:v>
                </c:pt>
                <c:pt idx="8">
                  <c:v>0.78205128205128194</c:v>
                </c:pt>
                <c:pt idx="9">
                  <c:v>0.82478632478632463</c:v>
                </c:pt>
                <c:pt idx="10">
                  <c:v>0.85936285936285917</c:v>
                </c:pt>
                <c:pt idx="11">
                  <c:v>0.87801087801087785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72</c:v>
                </c:pt>
                <c:pt idx="1">
                  <c:v>87</c:v>
                </c:pt>
                <c:pt idx="2">
                  <c:v>41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303</c:v>
                </c:pt>
                <c:pt idx="1">
                  <c:v>326</c:v>
                </c:pt>
                <c:pt idx="2">
                  <c:v>446</c:v>
                </c:pt>
                <c:pt idx="3">
                  <c:v>422</c:v>
                </c:pt>
                <c:pt idx="4">
                  <c:v>298</c:v>
                </c:pt>
                <c:pt idx="5">
                  <c:v>420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761</c:v>
                </c:pt>
                <c:pt idx="1">
                  <c:v>719</c:v>
                </c:pt>
                <c:pt idx="2">
                  <c:v>402</c:v>
                </c:pt>
                <c:pt idx="3">
                  <c:v>339</c:v>
                </c:pt>
                <c:pt idx="4">
                  <c:v>251</c:v>
                </c:pt>
                <c:pt idx="5">
                  <c:v>101</c:v>
                </c:pt>
                <c:pt idx="6">
                  <c:v>26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Analisis!$H$74:$H$90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Analisis!$I$74:$I$90</c:f>
              <c:numCache>
                <c:formatCode>General</c:formatCode>
                <c:ptCount val="16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301</c:v>
                </c:pt>
                <c:pt idx="2">
                  <c:v>438</c:v>
                </c:pt>
                <c:pt idx="3">
                  <c:v>479</c:v>
                </c:pt>
                <c:pt idx="4">
                  <c:v>483</c:v>
                </c:pt>
                <c:pt idx="5">
                  <c:v>302</c:v>
                </c:pt>
                <c:pt idx="6">
                  <c:v>205</c:v>
                </c:pt>
                <c:pt idx="7">
                  <c:v>120</c:v>
                </c:pt>
                <c:pt idx="8">
                  <c:v>66</c:v>
                </c:pt>
                <c:pt idx="9">
                  <c:v>23</c:v>
                </c:pt>
                <c:pt idx="10">
                  <c:v>7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COLAN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673</c:v>
                </c:pt>
                <c:pt idx="1">
                  <c:v>401</c:v>
                </c:pt>
                <c:pt idx="2">
                  <c:v>163</c:v>
                </c:pt>
                <c:pt idx="3">
                  <c:v>160</c:v>
                </c:pt>
                <c:pt idx="4">
                  <c:v>133</c:v>
                </c:pt>
                <c:pt idx="5">
                  <c:v>129</c:v>
                </c:pt>
                <c:pt idx="6">
                  <c:v>124</c:v>
                </c:pt>
                <c:pt idx="7">
                  <c:v>120</c:v>
                </c:pt>
                <c:pt idx="8">
                  <c:v>110</c:v>
                </c:pt>
                <c:pt idx="9">
                  <c:v>110</c:v>
                </c:pt>
                <c:pt idx="10">
                  <c:v>89</c:v>
                </c:pt>
                <c:pt idx="11">
                  <c:v>48</c:v>
                </c:pt>
                <c:pt idx="12">
                  <c:v>42</c:v>
                </c:pt>
                <c:pt idx="13">
                  <c:v>37</c:v>
                </c:pt>
                <c:pt idx="14">
                  <c:v>25</c:v>
                </c:pt>
                <c:pt idx="15">
                  <c:v>24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COLAN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0.26146076146076147</c:v>
                </c:pt>
                <c:pt idx="1">
                  <c:v>0.41724941724941722</c:v>
                </c:pt>
                <c:pt idx="2">
                  <c:v>0.48057498057498055</c:v>
                </c:pt>
                <c:pt idx="3">
                  <c:v>0.54273504273504269</c:v>
                </c:pt>
                <c:pt idx="4">
                  <c:v>0.59440559440559437</c:v>
                </c:pt>
                <c:pt idx="5">
                  <c:v>0.64452214452214451</c:v>
                </c:pt>
                <c:pt idx="6">
                  <c:v>0.69269619269619265</c:v>
                </c:pt>
                <c:pt idx="7">
                  <c:v>0.73931623931623924</c:v>
                </c:pt>
                <c:pt idx="8">
                  <c:v>0.78205128205128194</c:v>
                </c:pt>
                <c:pt idx="9">
                  <c:v>0.82478632478632463</c:v>
                </c:pt>
                <c:pt idx="10">
                  <c:v>0.85936285936285917</c:v>
                </c:pt>
                <c:pt idx="11">
                  <c:v>0.87801087801087785</c:v>
                </c:pt>
                <c:pt idx="12">
                  <c:v>0.89432789432789417</c:v>
                </c:pt>
                <c:pt idx="13">
                  <c:v>0.90870240870240859</c:v>
                </c:pt>
                <c:pt idx="14">
                  <c:v>0.91841491841491829</c:v>
                </c:pt>
                <c:pt idx="15">
                  <c:v>0.92773892773892763</c:v>
                </c:pt>
                <c:pt idx="16">
                  <c:v>0.93550893550893544</c:v>
                </c:pt>
                <c:pt idx="17">
                  <c:v>0.94289044289044277</c:v>
                </c:pt>
                <c:pt idx="18">
                  <c:v>0.95027195027195011</c:v>
                </c:pt>
                <c:pt idx="19">
                  <c:v>0.95571095571095555</c:v>
                </c:pt>
                <c:pt idx="20">
                  <c:v>0.96076146076146063</c:v>
                </c:pt>
                <c:pt idx="21">
                  <c:v>0.96581196581196571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Analisis!$C$133:$C$148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Analisis!$D$133:$D$148</c:f>
              <c:numCache>
                <c:formatCode>General</c:formatCode>
                <c:ptCount val="15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  <c:pt idx="13">
                  <c:v>81</c:v>
                </c:pt>
                <c:pt idx="14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Analisis!$C$133:$C$148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Analisis!$E$133:$E$148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2,610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2,263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325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1,709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901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626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1917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24.0%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15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97.404957638886" createdVersion="6" refreshedVersion="6" minRefreshableVersion="3" recordCount="11598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16T00:00:00"/>
    </cacheField>
    <cacheField name="fecha_ing_ipress" numFmtId="0">
      <sharedItems containsSemiMixedTypes="0" containsNonDate="0" containsDate="1" containsString="0" minDate="2023-01-02T00:00:00" maxDate="2024-04-16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14T00:00:00"/>
    </cacheField>
    <cacheField name="diagnostic_ini" numFmtId="0">
      <sharedItems containsBlank="1" count="15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15T00:00:00" count="173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4-10T00:00:00"/>
        <d v="2024-03-21T00:00:00"/>
        <d v="2024-03-24T00:00:00"/>
        <d v="2024-03-27T00:00:00"/>
        <d v="2024-03-23T00:00:00"/>
        <d v="2024-03-26T00:00:00"/>
        <d v="2024-03-29T00:00:00"/>
        <d v="2024-04-05T00:00:00"/>
        <d v="2024-03-28T00:00:00"/>
        <d v="2024-04-12T00:00:00"/>
        <d v="2024-04-14T00:00:00"/>
        <d v="2024-04-11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14T00:00:00"/>
    </cacheField>
    <cacheField name="fecha_alta" numFmtId="0">
      <sharedItems containsNonDate="0" containsDate="1" containsString="0" containsBlank="1" minDate="2023-01-10T00:00:00" maxDate="2024-04-16T00:00:00" count="44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8-03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23T00:00:00"/>
        <d v="2024-03-16T00:00:00"/>
        <d v="2024-03-28T00:00:00"/>
        <d v="2024-03-26T00:00:00"/>
        <d v="2024-03-25T00:00:00"/>
        <d v="2024-04-08T00:00:00"/>
        <d v="2024-03-30T00:00:00"/>
        <d v="2024-04-02T00:00:00"/>
        <d v="2024-04-01T00:00:00"/>
        <d v="2024-04-05T00:00:00"/>
        <d v="2024-03-29T00:00:00"/>
        <d v="2024-04-03T00:00:00"/>
        <d v="2024-04-04T00:00:00"/>
        <d v="2024-04-10T00:00:00"/>
        <d v="2024-04-07T00:00:00"/>
        <d v="2024-04-09T00:00:00"/>
        <d v="2024-04-11T00:00:00"/>
        <d v="2024-04-12T00:00:00"/>
        <d v="2024-04-06T00:00:00"/>
        <d v="2024-03-31T00:00:00"/>
        <d v="2024-04-13T00:00:00"/>
        <d v="2024-04-14T00:00:00"/>
        <d v="2024-04-15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-129"/>
        <n v="63"/>
        <n v="-3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98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21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7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9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0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0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0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4T00:00:00"/>
    <x v="2"/>
    <x v="1"/>
    <x v="1"/>
    <s v="80479867"/>
    <x v="0"/>
    <n v="5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4"/>
    <x v="12"/>
    <x v="5"/>
    <x v="6"/>
    <m/>
    <x v="5"/>
    <x v="2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7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8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0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3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4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4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2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5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4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7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90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8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8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8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7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2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0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2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3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7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7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8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5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5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6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4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7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7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9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5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9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7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8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9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90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0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1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9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1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s v="2024-04-08 10:37:09"/>
    <s v="99719"/>
    <x v="2"/>
    <x v="4"/>
    <x v="2"/>
    <x v="4"/>
    <n v="4"/>
    <x v="0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4-08 07:42:02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4-08 10:48:45"/>
    <s v="103174"/>
    <x v="4"/>
    <x v="12"/>
    <x v="2"/>
    <x v="6"/>
    <n v="5"/>
    <x v="3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422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s v="2024-04-10 11:29:07"/>
    <s v="110133"/>
    <x v="4"/>
    <x v="5"/>
    <x v="4"/>
    <x v="1"/>
    <n v="9"/>
    <x v="3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3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4-07 11:50:46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s v="2024-04-09 13:20:24"/>
    <s v="110131"/>
    <x v="5"/>
    <x v="8"/>
    <x v="4"/>
    <x v="6"/>
    <n v="4"/>
    <x v="0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8"/>
    <x v="0"/>
    <x v="1"/>
    <x v="4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s v="2024-04-08 10:48:55"/>
    <s v="111441"/>
    <x v="9"/>
    <x v="11"/>
    <x v="4"/>
    <x v="4"/>
    <n v="19"/>
    <x v="6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s v="2024-04-09 13:21:55"/>
    <s v="107785"/>
    <x v="4"/>
    <x v="5"/>
    <x v="4"/>
    <x v="1"/>
    <n v="4"/>
    <x v="0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s v="2024-04-09 13:25:33"/>
    <s v="109278"/>
    <x v="5"/>
    <x v="8"/>
    <x v="4"/>
    <x v="0"/>
    <n v="4"/>
    <x v="0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s v="2024-04-09 13:25:59"/>
    <s v="110534"/>
    <x v="6"/>
    <x v="9"/>
    <x v="4"/>
    <x v="1"/>
    <n v="6"/>
    <x v="3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2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4-09 07:33:26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4-09 11:40:30"/>
    <s v="107954"/>
    <x v="2"/>
    <x v="2"/>
    <x v="4"/>
    <x v="1"/>
    <n v="1"/>
    <x v="1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1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s v="2024-04-07 11:41:08"/>
    <s v="116996"/>
    <x v="1"/>
    <x v="6"/>
    <x v="1"/>
    <x v="3"/>
    <n v="3"/>
    <x v="4"/>
    <x v="2"/>
  </r>
  <r>
    <d v="2024-01-10T00:00:00"/>
    <d v="2024-01-10T00:00:00"/>
    <x v="1"/>
    <x v="13"/>
    <d v="2024-01-06T00:00:00"/>
    <x v="0"/>
    <x v="0"/>
    <x v="0"/>
    <s v="78422637"/>
    <x v="0"/>
    <n v="9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1200701A202A97.109SASEKO10F"/>
    <s v="2024-04-09 12:01:30"/>
    <m/>
    <s v="118727"/>
    <x v="5"/>
    <x v="8"/>
    <x v="3"/>
    <x v="4"/>
    <n v="2"/>
    <x v="2"/>
    <x v="0"/>
  </r>
  <r>
    <d v="2024-01-17T00:00:00"/>
    <d v="2024-01-17T00:00:00"/>
    <x v="1"/>
    <x v="22"/>
    <d v="2024-01-13T00:00:00"/>
    <x v="1"/>
    <x v="0"/>
    <x v="0"/>
    <s v="73960023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83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2200701A202A97.024CAMAAD1F"/>
    <s v="2024-04-09 12:30:32"/>
    <m/>
    <s v="118754"/>
    <x v="1"/>
    <x v="1"/>
    <x v="3"/>
    <x v="4"/>
    <n v="1"/>
    <x v="1"/>
    <x v="0"/>
  </r>
  <r>
    <d v="2024-01-26T00:00:00"/>
    <d v="2024-01-26T00:00:00"/>
    <x v="1"/>
    <x v="4"/>
    <d v="2024-01-24T00:00:00"/>
    <x v="0"/>
    <x v="0"/>
    <x v="0"/>
    <s v="41528421"/>
    <x v="0"/>
    <n v="41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70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41PUQUMI1F"/>
    <s v="2024-04-09 12:40:12"/>
    <m/>
    <s v="118764"/>
    <x v="0"/>
    <x v="0"/>
    <x v="3"/>
    <x v="0"/>
    <n v="1"/>
    <x v="1"/>
    <x v="1"/>
  </r>
  <r>
    <d v="2024-02-01T00:00:00"/>
    <d v="2024-02-01T00:00:00"/>
    <x v="1"/>
    <x v="17"/>
    <d v="2024-01-29T00:00:00"/>
    <x v="1"/>
    <x v="0"/>
    <x v="0"/>
    <s v="61509508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5"/>
    <x v="0"/>
    <x v="0"/>
    <x v="0"/>
    <x v="0"/>
    <x v="0"/>
    <x v="0"/>
    <x v="0"/>
    <x v="0"/>
    <x v="0"/>
    <x v="0"/>
    <x v="0"/>
    <s v=""/>
    <x v="0"/>
    <s v="C.S. TALARA II"/>
    <s v=""/>
    <x v="0"/>
    <s v="20245200701A202A97.015PELOAL1M"/>
    <s v="2024-04-09 12:44:44"/>
    <m/>
    <s v="118769"/>
    <x v="3"/>
    <x v="3"/>
    <x v="2"/>
    <x v="5"/>
    <n v="1"/>
    <x v="1"/>
    <x v="2"/>
  </r>
  <r>
    <d v="2024-02-01T00:00:00"/>
    <d v="2024-02-01T00:00:00"/>
    <x v="1"/>
    <x v="17"/>
    <d v="2024-01-26T00:00:00"/>
    <x v="1"/>
    <x v="0"/>
    <x v="0"/>
    <s v="73118430"/>
    <x v="0"/>
    <n v="25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25GOABCE1F"/>
    <s v="2024-04-09 15:44:07"/>
    <m/>
    <s v="118937"/>
    <x v="1"/>
    <x v="6"/>
    <x v="2"/>
    <x v="5"/>
    <n v="1"/>
    <x v="1"/>
    <x v="5"/>
  </r>
  <r>
    <d v="2024-02-14T00:00:00"/>
    <d v="2024-02-14T00:00:00"/>
    <x v="1"/>
    <x v="9"/>
    <d v="2024-02-05T00:00:00"/>
    <x v="1"/>
    <x v="0"/>
    <x v="0"/>
    <s v="73480619"/>
    <x v="0"/>
    <n v="19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74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19LLRUCL1F"/>
    <s v="2024-04-09 15:47:27"/>
    <m/>
    <s v="118942"/>
    <x v="3"/>
    <x v="3"/>
    <x v="2"/>
    <x v="4"/>
    <n v="2"/>
    <x v="2"/>
    <x v="12"/>
  </r>
  <r>
    <d v="2024-02-23T00:00:00"/>
    <d v="2024-02-23T00:00:00"/>
    <x v="1"/>
    <x v="3"/>
    <d v="2024-02-20T00:00:00"/>
    <x v="0"/>
    <x v="0"/>
    <x v="0"/>
    <s v="74201185"/>
    <x v="0"/>
    <n v="30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88"/>
    <x v="0"/>
    <x v="5"/>
    <x v="0"/>
    <x v="0"/>
    <x v="0"/>
    <x v="0"/>
    <x v="0"/>
    <x v="0"/>
    <x v="0"/>
    <x v="0"/>
    <x v="0"/>
    <x v="0"/>
    <x v="0"/>
    <s v=""/>
    <x v="0"/>
    <s v="C.S. NEGRITOS"/>
    <s v=""/>
    <x v="0"/>
    <s v="20248200703A201A97.130MOCAEN1F"/>
    <s v="2024-04-09 15:50:39"/>
    <m/>
    <s v="118948"/>
    <x v="2"/>
    <x v="4"/>
    <x v="2"/>
    <x v="0"/>
    <n v="2"/>
    <x v="2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4-05T00:00:00"/>
    <d v="2024-03-10T00:00:00"/>
    <x v="1"/>
    <x v="11"/>
    <d v="2024-03-06T00:00:00"/>
    <x v="1"/>
    <x v="0"/>
    <x v="0"/>
    <s v="92423897"/>
    <x v="0"/>
    <n v="2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42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 + "/>
    <x v="0"/>
    <s v="202410200104C101A97.002MOESEI1F"/>
    <s v="2024-04-05 17:01:28"/>
    <m/>
    <s v="117296"/>
    <x v="7"/>
    <x v="10"/>
    <x v="4"/>
    <x v="2"/>
    <n v="2"/>
    <x v="2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32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s v="2024-04-07 10:05:27"/>
    <s v="115588"/>
    <x v="3"/>
    <x v="3"/>
    <x v="1"/>
    <x v="1"/>
    <n v="4"/>
    <x v="0"/>
    <x v="8"/>
  </r>
  <r>
    <d v="2024-04-04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6 12:37:54"/>
    <s v="116070"/>
    <x v="7"/>
    <x v="10"/>
    <x v="1"/>
    <x v="1"/>
    <n v="3"/>
    <x v="4"/>
    <x v="0"/>
  </r>
  <r>
    <d v="2024-04-10T00:00:00"/>
    <d v="2024-04-04T00:00:00"/>
    <x v="1"/>
    <x v="6"/>
    <d v="2024-03-31T00:00:00"/>
    <x v="0"/>
    <x v="0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s v="2024-04-11 03:53:18"/>
    <s v="116760"/>
    <x v="5"/>
    <x v="8"/>
    <x v="1"/>
    <x v="5"/>
    <n v="6"/>
    <x v="3"/>
    <x v="0"/>
  </r>
  <r>
    <d v="2024-04-07T00:00:00"/>
    <d v="2024-04-04T00:00:00"/>
    <x v="1"/>
    <x v="6"/>
    <d v="2024-04-03T00:00:00"/>
    <x v="0"/>
    <x v="0"/>
    <x v="0"/>
    <s v="92862119"/>
    <x v="0"/>
    <n v="1"/>
    <x v="1"/>
    <x v="1"/>
    <s v="0"/>
    <x v="1"/>
    <x v="1"/>
    <x v="1"/>
    <x v="0"/>
    <x v="0"/>
    <x v="0"/>
    <x v="0"/>
    <x v="0"/>
    <x v="0"/>
    <x v="0"/>
    <x v="2"/>
    <x v="2"/>
    <s v=""/>
    <m/>
    <x v="0"/>
    <x v="0"/>
    <m/>
    <x v="4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1ALTILI1M"/>
    <s v="2024-04-06 13:39:58"/>
    <s v="2024-04-07 10:15:03"/>
    <s v="117672"/>
    <x v="7"/>
    <x v="10"/>
    <x v="1"/>
    <x v="5"/>
    <n v="3"/>
    <x v="4"/>
    <x v="7"/>
  </r>
  <r>
    <d v="2024-04-09T00:00:00"/>
    <d v="2024-04-09T00:00:00"/>
    <x v="1"/>
    <x v="2"/>
    <d v="2024-04-04T00:00:00"/>
    <x v="1"/>
    <x v="0"/>
    <x v="0"/>
    <s v="93557287"/>
    <x v="1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5"/>
    <x v="2"/>
    <x v="0"/>
    <x v="0"/>
    <x v="0"/>
    <x v="0"/>
    <x v="0"/>
    <x v="0"/>
    <x v="0"/>
    <x v="0"/>
    <x v="0"/>
    <x v="5"/>
    <s v=""/>
    <x v="0"/>
    <s v="P.S. MALINGAS"/>
    <s v=""/>
    <x v="0"/>
    <s v="202414200114A303A97.06SAMOJA1M"/>
    <s v="2024-04-09 13:23:14"/>
    <s v="2024-04-09 18:34:32"/>
    <s v="118815"/>
    <x v="8"/>
    <x v="10"/>
    <x v="1"/>
    <x v="3"/>
    <n v="0"/>
    <x v="7"/>
    <x v="4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5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s v="2024-04-09 11:41:25"/>
    <s v="113523"/>
    <x v="0"/>
    <x v="0"/>
    <x v="4"/>
    <x v="3"/>
    <n v="2"/>
    <x v="2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36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s v="2024-04-10 18:34:37"/>
    <s v="116584"/>
    <x v="1"/>
    <x v="6"/>
    <x v="4"/>
    <x v="6"/>
    <n v="11"/>
    <x v="6"/>
    <x v="2"/>
  </r>
  <r>
    <d v="2024-04-08T00:00:00"/>
    <d v="2024-04-08T00:00:00"/>
    <x v="1"/>
    <x v="2"/>
    <d v="2024-03-11T00:00:00"/>
    <x v="1"/>
    <x v="0"/>
    <x v="0"/>
    <s v="93072752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3"/>
    <x v="0"/>
    <x v="0"/>
    <x v="0"/>
    <x v="0"/>
    <x v="0"/>
    <x v="0"/>
    <x v="0"/>
    <x v="0"/>
    <x v="0"/>
    <x v="3"/>
    <s v=""/>
    <x v="0"/>
    <s v="C.S. TAMBOGRANDE"/>
    <s v=""/>
    <x v="0"/>
    <s v="202411200114A201A97.001SAOTDI1M"/>
    <s v="2024-04-07 10:16:55"/>
    <s v="2024-04-09 18:32:00"/>
    <s v="117771"/>
    <x v="7"/>
    <x v="10"/>
    <x v="1"/>
    <x v="1"/>
    <n v="1"/>
    <x v="1"/>
    <x v="36"/>
  </r>
  <r>
    <d v="2024-04-07T00:00:00"/>
    <d v="2024-04-07T00:00:00"/>
    <x v="1"/>
    <x v="2"/>
    <d v="2024-04-04T00:00:00"/>
    <x v="1"/>
    <x v="0"/>
    <x v="0"/>
    <s v="81131609"/>
    <x v="0"/>
    <n v="1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010CHGAST1F"/>
    <s v="2024-04-07 10:32:12"/>
    <s v="2024-04-12 13:31:44"/>
    <s v="117775"/>
    <x v="6"/>
    <x v="9"/>
    <x v="1"/>
    <x v="2"/>
    <n v="4"/>
    <x v="0"/>
    <x v="2"/>
  </r>
  <r>
    <d v="2024-04-07T00:00:00"/>
    <d v="2024-04-07T00:00:00"/>
    <x v="1"/>
    <x v="2"/>
    <d v="2024-04-03T00:00:00"/>
    <x v="1"/>
    <x v="0"/>
    <x v="0"/>
    <s v="03848757"/>
    <x v="0"/>
    <n v="7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8"/>
    <x v="0"/>
    <x v="0"/>
    <x v="0"/>
    <x v="0"/>
    <x v="0"/>
    <x v="9"/>
    <x v="1"/>
    <x v="0"/>
    <x v="0"/>
    <x v="1"/>
    <x v="0"/>
    <x v="1"/>
    <x v="3"/>
    <s v=""/>
    <x v="0"/>
    <s v="C.S. TALARA II"/>
    <s v=""/>
    <x v="0"/>
    <s v="202414200701A202A97.077NIMEJU1M"/>
    <s v="2024-04-08 16:26:58"/>
    <s v="2024-04-08 18:22:26"/>
    <s v="118309"/>
    <x v="9"/>
    <x v="13"/>
    <x v="1"/>
    <x v="2"/>
    <n v="1"/>
    <x v="1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4-08T00:00:00"/>
    <d v="2024-03-16T00:00:00"/>
    <x v="1"/>
    <x v="11"/>
    <d v="2024-03-10T00:00:00"/>
    <x v="0"/>
    <x v="0"/>
    <x v="0"/>
    <s v="43861761"/>
    <x v="0"/>
    <n v="37"/>
    <x v="0"/>
    <x v="3"/>
    <s v="36"/>
    <x v="0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1"/>
    <s v="202411200101C101A97.037GOHUDI1F"/>
    <s v="2024-04-08 17:02:29"/>
    <m/>
    <s v="118348"/>
    <x v="2"/>
    <x v="2"/>
    <x v="4"/>
    <x v="6"/>
    <n v="2"/>
    <x v="2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4-10T00:00:00"/>
    <d v="2024-04-04T00:00:00"/>
    <x v="1"/>
    <x v="6"/>
    <d v="2024-04-03T00:00:00"/>
    <x v="1"/>
    <x v="0"/>
    <x v="0"/>
    <s v="45786103"/>
    <x v="0"/>
    <n v="35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035SAADMA10F"/>
    <s v="2024-04-05 18:14:31"/>
    <s v="2024-04-11 03:53:54"/>
    <s v="117303"/>
    <x v="2"/>
    <x v="2"/>
    <x v="1"/>
    <x v="5"/>
    <n v="6"/>
    <x v="3"/>
    <x v="7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s v="2024-04-08 16:13:39"/>
    <s v="114735"/>
    <x v="6"/>
    <x v="9"/>
    <x v="4"/>
    <x v="2"/>
    <n v="7"/>
    <x v="3"/>
    <x v="7"/>
  </r>
  <r>
    <d v="2024-04-04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6 10:36:39"/>
    <s v="115007"/>
    <x v="8"/>
    <x v="10"/>
    <x v="4"/>
    <x v="3"/>
    <n v="9"/>
    <x v="3"/>
    <x v="9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4-06 15:16:51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2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s v="2024-04-09 12:22:33"/>
    <s v="115952"/>
    <x v="1"/>
    <x v="6"/>
    <x v="1"/>
    <x v="3"/>
    <n v="3"/>
    <x v="4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s v="2024-04-09 12:21:56"/>
    <s v="115960"/>
    <x v="6"/>
    <x v="9"/>
    <x v="1"/>
    <x v="3"/>
    <n v="6"/>
    <x v="3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s v="2024-04-09 12:21:20"/>
    <s v="115964"/>
    <x v="4"/>
    <x v="12"/>
    <x v="1"/>
    <x v="3"/>
    <n v="5"/>
    <x v="3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2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s v="2024-04-09 12:20:27"/>
    <s v="115974"/>
    <x v="9"/>
    <x v="15"/>
    <x v="1"/>
    <x v="3"/>
    <n v="3"/>
    <x v="4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s v="2024-04-09 12:18:14"/>
    <s v="116238"/>
    <x v="2"/>
    <x v="4"/>
    <x v="1"/>
    <x v="4"/>
    <n v="4"/>
    <x v="0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12 10:31:12"/>
    <s v="116252"/>
    <x v="9"/>
    <x v="13"/>
    <x v="1"/>
    <x v="4"/>
    <n v="6"/>
    <x v="3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s v="2024-04-10 10:31:15"/>
    <s v="117184"/>
    <x v="2"/>
    <x v="2"/>
    <x v="1"/>
    <x v="5"/>
    <n v="5"/>
    <x v="3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s v="2024-04-09 12:16:40"/>
    <s v="117186"/>
    <x v="3"/>
    <x v="3"/>
    <x v="1"/>
    <x v="5"/>
    <n v="3"/>
    <x v="4"/>
    <x v="0"/>
  </r>
  <r>
    <d v="2024-04-09T00:00:00"/>
    <d v="2024-04-05T00:00:00"/>
    <x v="1"/>
    <x v="6"/>
    <d v="2024-04-01T00:00:00"/>
    <x v="0"/>
    <x v="1"/>
    <x v="0"/>
    <s v="75896067"/>
    <x v="0"/>
    <n v="2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24CAVIDI1M"/>
    <s v="2024-04-09 10:56:57"/>
    <s v="2024-04-10 11:21:04"/>
    <s v="118636"/>
    <x v="1"/>
    <x v="1"/>
    <x v="1"/>
    <x v="0"/>
    <n v="4"/>
    <x v="0"/>
    <x v="0"/>
  </r>
  <r>
    <d v="2024-04-09T00:00:00"/>
    <d v="2024-04-05T00:00:00"/>
    <x v="1"/>
    <x v="6"/>
    <d v="2024-04-02T00:00:00"/>
    <x v="0"/>
    <x v="1"/>
    <x v="0"/>
    <s v="91677447"/>
    <x v="0"/>
    <n v="4"/>
    <x v="0"/>
    <x v="0"/>
    <s v="0"/>
    <x v="0"/>
    <x v="14"/>
    <x v="0"/>
    <x v="0"/>
    <x v="1"/>
    <x v="4"/>
    <x v="1"/>
    <x v="3"/>
    <x v="0"/>
    <x v="0"/>
    <x v="5"/>
    <x v="37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4RUDEYV1F"/>
    <s v="2024-04-09 10:59:09"/>
    <s v="2024-04-10 10:48:55"/>
    <s v="118642"/>
    <x v="7"/>
    <x v="10"/>
    <x v="1"/>
    <x v="0"/>
    <n v="4"/>
    <x v="0"/>
    <x v="2"/>
  </r>
  <r>
    <d v="2024-04-09T00:00:00"/>
    <d v="2024-04-05T00:00:00"/>
    <x v="1"/>
    <x v="6"/>
    <d v="2024-04-01T00:00:00"/>
    <x v="0"/>
    <x v="1"/>
    <x v="0"/>
    <s v="90185422"/>
    <x v="0"/>
    <n v="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7HECAMÍ10F"/>
    <s v="2024-04-09 11:00:19"/>
    <s v="2024-04-10 10:49:35"/>
    <s v="118644"/>
    <x v="5"/>
    <x v="8"/>
    <x v="1"/>
    <x v="0"/>
    <n v="3"/>
    <x v="4"/>
    <x v="0"/>
  </r>
  <r>
    <d v="2024-04-09T00:00:00"/>
    <d v="2024-04-07T00:00:00"/>
    <x v="1"/>
    <x v="2"/>
    <d v="2024-04-01T00:00:00"/>
    <x v="0"/>
    <x v="1"/>
    <x v="0"/>
    <s v="62550265"/>
    <x v="0"/>
    <n v="14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14PAJUSK1F"/>
    <s v="2024-04-09 11:20:36"/>
    <s v="2024-04-10 10:50:14"/>
    <s v="118667"/>
    <x v="6"/>
    <x v="9"/>
    <x v="1"/>
    <x v="2"/>
    <n v="2"/>
    <x v="2"/>
    <x v="5"/>
  </r>
  <r>
    <d v="2024-04-09T00:00:00"/>
    <d v="2024-04-07T00:00:00"/>
    <x v="1"/>
    <x v="2"/>
    <d v="2024-04-03T00:00:00"/>
    <x v="0"/>
    <x v="1"/>
    <x v="0"/>
    <s v="02837720"/>
    <x v="0"/>
    <n v="5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50VICHEL1F"/>
    <s v="2024-04-09 11:29:28"/>
    <s v="2024-04-11 08:45:51"/>
    <s v="118682"/>
    <x v="4"/>
    <x v="5"/>
    <x v="1"/>
    <x v="2"/>
    <n v="3"/>
    <x v="4"/>
    <x v="0"/>
  </r>
  <r>
    <d v="2024-04-09T00:00:00"/>
    <d v="2024-04-08T00:00:00"/>
    <x v="1"/>
    <x v="2"/>
    <d v="2024-04-04T00:00:00"/>
    <x v="0"/>
    <x v="1"/>
    <x v="0"/>
    <s v="02812833"/>
    <x v="0"/>
    <n v="56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40"/>
    <x v="0"/>
    <x v="1"/>
    <x v="0"/>
    <x v="0"/>
    <x v="0"/>
    <x v="3"/>
    <x v="0"/>
    <x v="0"/>
    <x v="0"/>
    <x v="1"/>
    <x v="0"/>
    <x v="1"/>
    <x v="0"/>
    <s v=""/>
    <x v="1"/>
    <s v="HOSPITAL II JORGE REATEGUI DELGADO"/>
    <s v=""/>
    <x v="0"/>
    <s v="202414200101C101A97.156TEQUHU1M"/>
    <s v="2024-04-09 11:33:54"/>
    <s v="2024-04-13 10:03:56"/>
    <s v="118690"/>
    <x v="4"/>
    <x v="12"/>
    <x v="1"/>
    <x v="1"/>
    <n v="4"/>
    <x v="0"/>
    <x v="0"/>
  </r>
  <r>
    <d v="2024-04-09T00:00:00"/>
    <d v="2024-04-08T00:00:00"/>
    <x v="1"/>
    <x v="2"/>
    <d v="2024-04-04T00:00:00"/>
    <x v="0"/>
    <x v="1"/>
    <x v="0"/>
    <s v="46662369"/>
    <x v="0"/>
    <n v="3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3DIMEEI1M"/>
    <s v="2024-04-09 11:35:58"/>
    <s v="2024-04-12 08:26:31"/>
    <s v="118697"/>
    <x v="2"/>
    <x v="4"/>
    <x v="1"/>
    <x v="1"/>
    <n v="3"/>
    <x v="4"/>
    <x v="0"/>
  </r>
  <r>
    <d v="2024-04-09T00:00:00"/>
    <d v="2024-04-08T00:00:00"/>
    <x v="1"/>
    <x v="2"/>
    <d v="2024-04-03T00:00:00"/>
    <x v="0"/>
    <x v="1"/>
    <x v="0"/>
    <s v="05642143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47RUNIGE1M"/>
    <s v="2024-04-09 11:36:46"/>
    <m/>
    <s v="118700"/>
    <x v="0"/>
    <x v="7"/>
    <x v="1"/>
    <x v="1"/>
    <m/>
    <x v="5"/>
    <x v="4"/>
  </r>
  <r>
    <d v="2024-04-09T00:00:00"/>
    <d v="2024-04-08T00:00:00"/>
    <x v="1"/>
    <x v="2"/>
    <d v="2024-04-01T00:00:00"/>
    <x v="0"/>
    <x v="1"/>
    <x v="0"/>
    <s v="46168202"/>
    <x v="0"/>
    <n v="3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4RUVIRO1M"/>
    <s v="2024-04-09 11:38:38"/>
    <s v="2024-04-12 08:26:56"/>
    <s v="118707"/>
    <x v="2"/>
    <x v="4"/>
    <x v="1"/>
    <x v="1"/>
    <n v="3"/>
    <x v="4"/>
    <x v="3"/>
  </r>
  <r>
    <d v="2024-04-09T00:00:00"/>
    <d v="2024-04-07T00:00:00"/>
    <x v="1"/>
    <x v="2"/>
    <d v="2024-04-05T00:00:00"/>
    <x v="0"/>
    <x v="1"/>
    <x v="0"/>
    <s v="74135242"/>
    <x v="0"/>
    <n v="30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0ZAARME1F"/>
    <s v="2024-04-09 11:48:19"/>
    <m/>
    <s v="118713"/>
    <x v="2"/>
    <x v="4"/>
    <x v="1"/>
    <x v="2"/>
    <n v="1"/>
    <x v="1"/>
    <x v="1"/>
  </r>
  <r>
    <d v="2024-04-09T00:00:00"/>
    <d v="2024-04-05T00:00:00"/>
    <x v="1"/>
    <x v="6"/>
    <d v="2024-04-01T00:00:00"/>
    <x v="0"/>
    <x v="1"/>
    <x v="0"/>
    <s v="74818559"/>
    <x v="0"/>
    <n v="2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9200101C101A97.026AQGOMA1F"/>
    <s v="2024-04-09 12:07:56"/>
    <m/>
    <s v="118732"/>
    <x v="1"/>
    <x v="6"/>
    <x v="1"/>
    <x v="0"/>
    <n v="2"/>
    <x v="2"/>
    <x v="0"/>
  </r>
  <r>
    <d v="2024-04-09T00:00:00"/>
    <d v="2024-04-05T00:00:00"/>
    <x v="1"/>
    <x v="6"/>
    <d v="2024-03-31T00:00:00"/>
    <x v="1"/>
    <x v="1"/>
    <x v="0"/>
    <s v="47585809"/>
    <x v="0"/>
    <n v="3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40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1PUANDE1F"/>
    <s v="2024-04-09 12:15:03"/>
    <s v="2024-04-13 10:03:27"/>
    <s v="118734"/>
    <x v="2"/>
    <x v="4"/>
    <x v="1"/>
    <x v="0"/>
    <n v="7"/>
    <x v="3"/>
    <x v="4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3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5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5 18:35:11"/>
    <s v="113024"/>
    <x v="2"/>
    <x v="2"/>
    <x v="4"/>
    <x v="1"/>
    <n v="11"/>
    <x v="6"/>
    <x v="0"/>
  </r>
  <r>
    <d v="2024-04-05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5 18:30:41"/>
    <s v="113968"/>
    <x v="3"/>
    <x v="3"/>
    <x v="4"/>
    <x v="4"/>
    <n v="9"/>
    <x v="3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5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0"/>
    <x v="1"/>
    <x v="0"/>
    <x v="0"/>
    <x v="1"/>
    <x v="0"/>
    <x v="1"/>
    <x v="0"/>
    <s v=""/>
    <x v="0"/>
    <s v="HOSPITAL LAS MERCEDES-PAITA"/>
    <s v=""/>
    <x v="0"/>
    <s v="202412200501A101A97.073GAGOCE10F"/>
    <s v="2024-03-31 11:39:32"/>
    <s v="2024-04-05 18:32:44"/>
    <s v="114502"/>
    <x v="9"/>
    <x v="15"/>
    <x v="4"/>
    <x v="0"/>
    <n v="7"/>
    <x v="3"/>
    <x v="5"/>
  </r>
  <r>
    <d v="2024-04-05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5 18:31:25"/>
    <s v="114505"/>
    <x v="2"/>
    <x v="2"/>
    <x v="4"/>
    <x v="0"/>
    <n v="7"/>
    <x v="3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1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7 11:39:25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6"/>
    <x v="4"/>
    <x v="2"/>
    <n v="4"/>
    <x v="0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30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41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7 11:40:41"/>
    <s v="116206"/>
    <x v="3"/>
    <x v="3"/>
    <x v="1"/>
    <x v="3"/>
    <n v="4"/>
    <x v="0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8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s v="2024-04-12 13:14:48"/>
    <s v="117165"/>
    <x v="6"/>
    <x v="9"/>
    <x v="1"/>
    <x v="5"/>
    <n v="4"/>
    <x v="0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s v="2024-04-09 13:21:13"/>
    <s v="112180"/>
    <x v="5"/>
    <x v="8"/>
    <x v="4"/>
    <x v="0"/>
    <n v="2"/>
    <x v="2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0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4-08T00:00:00"/>
    <d v="2024-03-14T00:00:00"/>
    <x v="1"/>
    <x v="11"/>
    <d v="2024-03-09T00:00:00"/>
    <x v="1"/>
    <x v="1"/>
    <x v="0"/>
    <s v="62772777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0200104C101A97.012MARIJE1F"/>
    <s v="2024-04-08 16:54:02"/>
    <m/>
    <s v="118332"/>
    <x v="6"/>
    <x v="9"/>
    <x v="4"/>
    <x v="5"/>
    <n v="2"/>
    <x v="2"/>
    <x v="4"/>
  </r>
  <r>
    <d v="2024-04-08T00:00:00"/>
    <d v="2024-03-16T00:00:00"/>
    <x v="1"/>
    <x v="11"/>
    <d v="2024-03-14T00:00:00"/>
    <x v="1"/>
    <x v="1"/>
    <x v="0"/>
    <s v="6271449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4"/>
    <x v="3"/>
    <x v="0"/>
    <x v="0"/>
    <x v="0"/>
    <x v="0"/>
    <x v="0"/>
    <x v="0"/>
    <x v="0"/>
    <x v="0"/>
    <x v="5"/>
    <s v=""/>
    <x v="1"/>
    <s v="HOSPITAL III JOSE CAYETANO HEREDIA"/>
    <s v=""/>
    <x v="0"/>
    <s v="202411200104C101A97.013IGPAGR1F"/>
    <s v="2024-04-08 17:08:25"/>
    <m/>
    <s v="118354"/>
    <x v="6"/>
    <x v="9"/>
    <x v="4"/>
    <x v="6"/>
    <n v="3"/>
    <x v="4"/>
    <x v="1"/>
  </r>
  <r>
    <d v="2024-04-09T00:00:00"/>
    <d v="2024-04-07T00:00:00"/>
    <x v="1"/>
    <x v="2"/>
    <d v="2024-03-29T00:00:00"/>
    <x v="0"/>
    <x v="1"/>
    <x v="0"/>
    <s v="93570167"/>
    <x v="1"/>
    <n v="5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5"/>
    <s v=""/>
    <x v="1"/>
    <s v="HOSPITAL II JORGE REATEGUI DELGADO"/>
    <s v=""/>
    <x v="0"/>
    <s v="202413200101C101A97.05QUCAMI1F"/>
    <s v="2024-04-09 11:11:49"/>
    <m/>
    <s v="118654"/>
    <x v="8"/>
    <x v="10"/>
    <x v="1"/>
    <x v="2"/>
    <m/>
    <x v="5"/>
    <x v="12"/>
  </r>
  <r>
    <d v="2024-04-09T00:00:00"/>
    <d v="2024-04-07T00:00:00"/>
    <x v="1"/>
    <x v="2"/>
    <d v="2024-04-06T00:00:00"/>
    <x v="0"/>
    <x v="1"/>
    <x v="0"/>
    <s v="91626600"/>
    <x v="0"/>
    <n v="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6200101C101A97.004ARFISA1M"/>
    <s v="2024-04-09 11:13:22"/>
    <s v="2024-04-12 08:25:42"/>
    <s v="118657"/>
    <x v="7"/>
    <x v="10"/>
    <x v="1"/>
    <x v="2"/>
    <n v="4"/>
    <x v="0"/>
    <x v="7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9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43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5"/>
    <x v="8"/>
    <x v="4"/>
    <x v="0"/>
    <n v="11"/>
    <x v="6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8 07:44:55"/>
    <s v="116119"/>
    <x v="5"/>
    <x v="8"/>
    <x v="1"/>
    <x v="3"/>
    <m/>
    <x v="5"/>
    <x v="2"/>
  </r>
  <r>
    <d v="2024-04-05T00:00:00"/>
    <d v="2024-04-03T00:00:00"/>
    <x v="1"/>
    <x v="6"/>
    <d v="2024-03-29T00:00:00"/>
    <x v="0"/>
    <x v="1"/>
    <x v="0"/>
    <s v="81533565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4"/>
    <x v="0"/>
    <x v="0"/>
    <x v="0"/>
    <x v="0"/>
    <x v="0"/>
    <x v="0"/>
    <x v="0"/>
    <x v="0"/>
    <x v="0"/>
    <x v="5"/>
    <s v=""/>
    <x v="2"/>
    <s v="PACCHA"/>
    <s v=""/>
    <x v="0"/>
    <s v="202413200401A201A97.106ARRUAD1M"/>
    <s v="2024-04-06 12:37:14"/>
    <m/>
    <s v="117627"/>
    <x v="5"/>
    <x v="8"/>
    <x v="1"/>
    <x v="4"/>
    <n v="2"/>
    <x v="2"/>
    <x v="4"/>
  </r>
  <r>
    <d v="2024-04-11T00:00:00"/>
    <d v="2024-04-06T00:00:00"/>
    <x v="1"/>
    <x v="6"/>
    <d v="2024-04-03T00:00:00"/>
    <x v="0"/>
    <x v="1"/>
    <x v="0"/>
    <s v="91798032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4CAPEAD1M"/>
    <s v="2024-04-07 10:26:54"/>
    <s v="2024-04-11 14:32:53"/>
    <s v="117774"/>
    <x v="7"/>
    <x v="10"/>
    <x v="1"/>
    <x v="6"/>
    <n v="5"/>
    <x v="3"/>
    <x v="2"/>
  </r>
  <r>
    <d v="2024-04-11T00:00:00"/>
    <d v="2024-04-07T00:00:00"/>
    <x v="1"/>
    <x v="2"/>
    <d v="2024-04-04T00:00:00"/>
    <x v="0"/>
    <x v="1"/>
    <x v="0"/>
    <s v="79054331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3AYCODA1M"/>
    <s v="2024-04-08 12:07:48"/>
    <s v="2024-04-11 18:27:54"/>
    <s v="118043"/>
    <x v="6"/>
    <x v="9"/>
    <x v="1"/>
    <x v="2"/>
    <n v="4"/>
    <x v="0"/>
    <x v="2"/>
  </r>
  <r>
    <d v="2024-04-11T00:00:00"/>
    <d v="2024-04-08T00:00:00"/>
    <x v="1"/>
    <x v="2"/>
    <d v="2024-04-03T00:00:00"/>
    <x v="0"/>
    <x v="1"/>
    <x v="0"/>
    <s v="6316926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2RUGEEM1F"/>
    <s v="2024-04-08 19:07:04"/>
    <s v="2024-04-11 18:30:30"/>
    <s v="118406"/>
    <x v="6"/>
    <x v="9"/>
    <x v="1"/>
    <x v="1"/>
    <n v="3"/>
    <x v="4"/>
    <x v="4"/>
  </r>
  <r>
    <d v="2024-04-10T00:00:00"/>
    <d v="2024-04-07T00:00:00"/>
    <x v="1"/>
    <x v="2"/>
    <d v="2024-04-05T00:00:00"/>
    <x v="0"/>
    <x v="1"/>
    <x v="0"/>
    <s v="78854944"/>
    <x v="0"/>
    <n v="9"/>
    <x v="1"/>
    <x v="1"/>
    <s v="0"/>
    <x v="1"/>
    <x v="9"/>
    <x v="1"/>
    <x v="0"/>
    <x v="5"/>
    <x v="6"/>
    <x v="2"/>
    <x v="2"/>
    <x v="5"/>
    <x v="0"/>
    <x v="4"/>
    <x v="13"/>
    <s v="150141A101"/>
    <s v="INST. NAC. ENF. NEOPLASICAS"/>
    <x v="149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REFERIDO CON DIAGNOSTICO DE LEUCEMIA MIELOIDE AGUDA"/>
    <x v="0"/>
    <s v="202414200401A101A97.109POMACL1M"/>
    <s v="2024-04-09 11:18:40"/>
    <s v="2024-04-11 14:35:15"/>
    <s v="118663"/>
    <x v="5"/>
    <x v="8"/>
    <x v="1"/>
    <x v="2"/>
    <m/>
    <x v="5"/>
    <x v="1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 NEGATIVO IGG IGM POSITIVO"/>
    <x v="0"/>
    <s v="202413200101A101A97.288PIFIPE0M"/>
    <s v="2024-03-27 11:35:50"/>
    <s v="2024-04-08 10:51:30"/>
    <s v="113679"/>
    <x v="9"/>
    <x v="13"/>
    <x v="4"/>
    <x v="3"/>
    <n v="13"/>
    <x v="6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6 11:05:57"/>
    <s v="114960"/>
    <x v="7"/>
    <x v="10"/>
    <x v="4"/>
    <x v="0"/>
    <n v="7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3200101A101A97.213RAROER0M"/>
    <s v="2024-04-01 17:10:35"/>
    <s v="2024-04-06 11:04:48"/>
    <s v="114977"/>
    <x v="6"/>
    <x v="9"/>
    <x v="4"/>
    <x v="2"/>
    <n v="5"/>
    <x v="3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s v="2024-04-10 12:08:45"/>
    <s v="115509"/>
    <x v="1"/>
    <x v="1"/>
    <x v="1"/>
    <x v="1"/>
    <n v="8"/>
    <x v="3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s v="2024-04-11 12:16:52"/>
    <s v="116046"/>
    <x v="9"/>
    <x v="13"/>
    <x v="1"/>
    <x v="3"/>
    <n v="8"/>
    <x v="3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428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s v="2024-04-09 12:49:53"/>
    <s v="116051"/>
    <x v="3"/>
    <x v="3"/>
    <x v="1"/>
    <x v="3"/>
    <n v="6"/>
    <x v="3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s v="2024-04-09 12:53:35"/>
    <s v="116059"/>
    <x v="1"/>
    <x v="1"/>
    <x v="1"/>
    <x v="3"/>
    <n v="7"/>
    <x v="3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4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s v="2024-04-08 11:06:10"/>
    <s v="116407"/>
    <x v="6"/>
    <x v="9"/>
    <x v="1"/>
    <x v="4"/>
    <n v="3"/>
    <x v="4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4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8 11:07:15"/>
    <s v="116413"/>
    <x v="5"/>
    <x v="8"/>
    <x v="1"/>
    <x v="4"/>
    <n v="3"/>
    <x v="4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41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10TACAMA0M"/>
    <s v="2024-04-05 11:47:25"/>
    <s v="2024-04-08 11:10:49"/>
    <s v="117036"/>
    <x v="6"/>
    <x v="9"/>
    <x v="1"/>
    <x v="5"/>
    <n v="2"/>
    <x v="2"/>
    <x v="0"/>
  </r>
  <r>
    <d v="2024-04-06T00:00:00"/>
    <d v="2024-04-06T00:00:00"/>
    <x v="1"/>
    <x v="6"/>
    <d v="2024-03-31T00:00:00"/>
    <x v="1"/>
    <x v="1"/>
    <x v="0"/>
    <s v="63028554"/>
    <x v="0"/>
    <n v="1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3"/>
    <s v=""/>
    <x v="1"/>
    <s v="E.S I-2 MONTE SULLON"/>
    <s v="NS1 IGM POSITIVO"/>
    <x v="0"/>
    <s v="202414200105A304A97.012RUYAAN1M"/>
    <s v="2024-04-06 10:30:24"/>
    <s v="2024-04-08 11:13:52"/>
    <s v="117463"/>
    <x v="6"/>
    <x v="9"/>
    <x v="1"/>
    <x v="6"/>
    <n v="1"/>
    <x v="1"/>
    <x v="5"/>
  </r>
  <r>
    <d v="2024-04-06T00:00:00"/>
    <d v="2024-04-06T00:00:00"/>
    <x v="1"/>
    <x v="6"/>
    <d v="2024-03-10T00:00:00"/>
    <x v="1"/>
    <x v="1"/>
    <x v="0"/>
    <s v="46225572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E.S I-4 CATACAOS"/>
    <s v=""/>
    <x v="0"/>
    <s v="202411200105A201A97.034SEGORU1F"/>
    <s v="2024-04-06 10:41:15"/>
    <s v="2024-04-10 11:58:26"/>
    <s v="117467"/>
    <x v="2"/>
    <x v="4"/>
    <x v="1"/>
    <x v="6"/>
    <n v="4"/>
    <x v="0"/>
    <x v="27"/>
  </r>
  <r>
    <d v="2024-04-08T00:00:00"/>
    <d v="2024-04-07T00:00:00"/>
    <x v="1"/>
    <x v="2"/>
    <d v="2024-04-04T00:00:00"/>
    <x v="0"/>
    <x v="1"/>
    <x v="0"/>
    <s v="27146523"/>
    <x v="0"/>
    <n v="9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9"/>
    <x v="0"/>
    <x v="5"/>
    <x v="0"/>
    <x v="0"/>
    <x v="0"/>
    <x v="5"/>
    <x v="1"/>
    <x v="0"/>
    <x v="0"/>
    <x v="0"/>
    <x v="0"/>
    <x v="1"/>
    <x v="3"/>
    <s v=""/>
    <x v="1"/>
    <s v="HOSPITAL SANTA ROSA DE PIURA"/>
    <s v=""/>
    <x v="0"/>
    <s v="202414200101A101A97.192VISIMA1F"/>
    <s v="2024-04-08 10:35:26"/>
    <s v="2024-04-12 10:23:47"/>
    <s v="117943"/>
    <x v="9"/>
    <x v="13"/>
    <x v="1"/>
    <x v="2"/>
    <n v="4"/>
    <x v="0"/>
    <x v="2"/>
  </r>
  <r>
    <d v="2024-04-09T00:00:00"/>
    <d v="2024-04-08T00:00:00"/>
    <x v="1"/>
    <x v="2"/>
    <d v="2024-04-05T00:00:00"/>
    <x v="0"/>
    <x v="1"/>
    <x v="0"/>
    <s v="92956469"/>
    <x v="0"/>
    <n v="1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01PIGIED0M"/>
    <s v="2024-04-09 12:28:06"/>
    <s v="2024-04-11 12:21:17"/>
    <s v="118749"/>
    <x v="7"/>
    <x v="10"/>
    <x v="1"/>
    <x v="1"/>
    <n v="3"/>
    <x v="4"/>
    <x v="2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0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42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5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s v="2024-04-09 12:18:56"/>
    <s v="116270"/>
    <x v="5"/>
    <x v="8"/>
    <x v="1"/>
    <x v="3"/>
    <n v="3"/>
    <x v="4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s v="2024-04-10 10:31:56"/>
    <s v="117191"/>
    <x v="5"/>
    <x v="8"/>
    <x v="1"/>
    <x v="5"/>
    <n v="5"/>
    <x v="3"/>
    <x v="2"/>
  </r>
  <r>
    <d v="2024-04-08T00:00:00"/>
    <d v="2024-03-13T00:00:00"/>
    <x v="1"/>
    <x v="11"/>
    <d v="2024-03-10T00:00:00"/>
    <x v="0"/>
    <x v="1"/>
    <x v="0"/>
    <s v="16687784"/>
    <x v="0"/>
    <n v="5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54GUCAMA1M"/>
    <s v="2024-04-08 16:41:59"/>
    <m/>
    <s v="118313"/>
    <x v="4"/>
    <x v="5"/>
    <x v="4"/>
    <x v="4"/>
    <n v="4"/>
    <x v="0"/>
    <x v="2"/>
  </r>
  <r>
    <d v="2024-04-09T00:00:00"/>
    <d v="2024-03-17T00:00:00"/>
    <x v="1"/>
    <x v="5"/>
    <d v="2024-03-13T00:00:00"/>
    <x v="1"/>
    <x v="1"/>
    <x v="0"/>
    <s v="72322791"/>
    <x v="0"/>
    <n v="3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0"/>
    <x v="3"/>
    <x v="4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0MEMASA1F"/>
    <s v="2024-04-09 12:31:03"/>
    <m/>
    <s v="118757"/>
    <x v="2"/>
    <x v="4"/>
    <x v="4"/>
    <x v="2"/>
    <n v="3"/>
    <x v="4"/>
    <x v="0"/>
  </r>
  <r>
    <d v="2024-04-09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49ANENJO1M"/>
    <s v="2024-04-09 14:57:55"/>
    <m/>
    <s v="118898"/>
    <x v="0"/>
    <x v="7"/>
    <x v="4"/>
    <x v="1"/>
    <n v="0"/>
    <x v="7"/>
    <x v="1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44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s v="2024-04-07 09:54:21"/>
    <s v="113980"/>
    <x v="7"/>
    <x v="10"/>
    <x v="4"/>
    <x v="4"/>
    <n v="10"/>
    <x v="3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s v="2024-04-12 13:45:00"/>
    <s v="114801"/>
    <x v="3"/>
    <x v="3"/>
    <x v="1"/>
    <x v="1"/>
    <n v="10"/>
    <x v="3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5"/>
    <x v="3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s v="2024-04-12 06:43:01"/>
    <s v="116209"/>
    <x v="1"/>
    <x v="6"/>
    <x v="1"/>
    <x v="3"/>
    <n v="1"/>
    <x v="1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s v="2024-04-12 06:12:53"/>
    <s v="116210"/>
    <x v="2"/>
    <x v="2"/>
    <x v="1"/>
    <x v="1"/>
    <n v="2"/>
    <x v="2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s v="2024-04-12 06:03:41"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s v="2024-04-12 06:14:44"/>
    <s v="116215"/>
    <x v="4"/>
    <x v="5"/>
    <x v="1"/>
    <x v="3"/>
    <n v="2"/>
    <x v="2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s v="2024-04-09 13:15:11"/>
    <s v="116625"/>
    <x v="2"/>
    <x v="2"/>
    <x v="1"/>
    <x v="5"/>
    <n v="5"/>
    <x v="3"/>
    <x v="8"/>
  </r>
  <r>
    <d v="2024-04-05T00:00:00"/>
    <d v="2024-04-05T00:00:00"/>
    <x v="1"/>
    <x v="6"/>
    <d v="2024-03-30T00:00:00"/>
    <x v="1"/>
    <x v="1"/>
    <x v="0"/>
    <s v="4295506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P.S. NUEVO SULLANA"/>
    <s v=""/>
    <x v="0"/>
    <s v="202413200601A306A97.039GISEDI1F"/>
    <s v="2024-04-05 19:00:25"/>
    <s v="2024-04-08 16:12:24"/>
    <s v="117320"/>
    <x v="2"/>
    <x v="2"/>
    <x v="1"/>
    <x v="0"/>
    <n v="3"/>
    <x v="4"/>
    <x v="5"/>
  </r>
  <r>
    <d v="2024-04-05T00:00:00"/>
    <d v="2024-04-05T00:00:00"/>
    <x v="1"/>
    <x v="6"/>
    <d v="2024-03-31T00:00:00"/>
    <x v="1"/>
    <x v="1"/>
    <x v="0"/>
    <s v="44364106"/>
    <x v="0"/>
    <n v="36"/>
    <x v="1"/>
    <x v="1"/>
    <s v="0"/>
    <x v="1"/>
    <x v="4"/>
    <x v="1"/>
    <x v="0"/>
    <x v="2"/>
    <x v="2"/>
    <x v="0"/>
    <x v="0"/>
    <x v="2"/>
    <x v="0"/>
    <x v="1"/>
    <x v="16"/>
    <s v=""/>
    <m/>
    <x v="0"/>
    <x v="0"/>
    <m/>
    <x v="432"/>
    <x v="0"/>
    <x v="1"/>
    <x v="2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36YOFESE1M"/>
    <s v="2024-04-05 19:02:37"/>
    <s v="2024-04-07 09:52:54"/>
    <s v="117321"/>
    <x v="2"/>
    <x v="2"/>
    <x v="1"/>
    <x v="0"/>
    <n v="0"/>
    <x v="7"/>
    <x v="4"/>
  </r>
  <r>
    <d v="2024-04-08T00:00:00"/>
    <d v="2024-04-08T00:00:00"/>
    <x v="1"/>
    <x v="2"/>
    <d v="2024-04-06T00:00:00"/>
    <x v="1"/>
    <x v="1"/>
    <x v="0"/>
    <s v="62827685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012CAHUPA1F"/>
    <s v="2024-04-09 08:10:55"/>
    <m/>
    <s v="118476"/>
    <x v="6"/>
    <x v="9"/>
    <x v="1"/>
    <x v="1"/>
    <n v="0"/>
    <x v="7"/>
    <x v="1"/>
  </r>
  <r>
    <d v="2024-04-02T00:00:00"/>
    <d v="2024-04-02T00:00:00"/>
    <x v="1"/>
    <x v="6"/>
    <d v="2024-04-01T00:00:00"/>
    <x v="1"/>
    <x v="1"/>
    <x v="0"/>
    <s v="74559540"/>
    <x v="0"/>
    <n v="2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20TOHUFR1M"/>
    <s v="2024-04-09 09:48:16"/>
    <m/>
    <s v="118579"/>
    <x v="1"/>
    <x v="1"/>
    <x v="1"/>
    <x v="3"/>
    <n v="1"/>
    <x v="1"/>
    <x v="7"/>
  </r>
  <r>
    <d v="2024-04-02T00:00:00"/>
    <d v="2024-04-02T00:00:00"/>
    <x v="1"/>
    <x v="6"/>
    <d v="2024-04-02T00:00:00"/>
    <x v="1"/>
    <x v="1"/>
    <x v="0"/>
    <s v="80342053"/>
    <x v="0"/>
    <n v="4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44ZUCOME1M"/>
    <s v="2024-04-09 11:45:41"/>
    <m/>
    <s v="118709"/>
    <x v="0"/>
    <x v="0"/>
    <x v="1"/>
    <x v="3"/>
    <n v="1"/>
    <x v="1"/>
    <x v="9"/>
  </r>
  <r>
    <d v="2024-04-09T00:00:00"/>
    <d v="2024-04-09T00:00:00"/>
    <x v="1"/>
    <x v="2"/>
    <d v="2024-04-05T00:00:00"/>
    <x v="0"/>
    <x v="1"/>
    <x v="0"/>
    <s v="90975529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105ABPIVA1F"/>
    <s v="2024-04-09 12:00:38"/>
    <m/>
    <s v="118724"/>
    <x v="5"/>
    <x v="8"/>
    <x v="1"/>
    <x v="3"/>
    <m/>
    <x v="5"/>
    <x v="0"/>
  </r>
  <r>
    <d v="2024-04-09T00:00:00"/>
    <d v="2024-04-09T00:00:00"/>
    <x v="1"/>
    <x v="2"/>
    <d v="2024-04-03T00:00:00"/>
    <x v="1"/>
    <x v="1"/>
    <x v="0"/>
    <s v="62632565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40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4200114A303A97.013NIYODA1M"/>
    <s v="2024-04-09 13:21:41"/>
    <s v="2024-04-12 18:49:04"/>
    <s v="118811"/>
    <x v="6"/>
    <x v="9"/>
    <x v="1"/>
    <x v="3"/>
    <n v="3"/>
    <x v="4"/>
    <x v="5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5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4-09T00:00:00"/>
    <d v="2024-03-16T00:00:00"/>
    <x v="1"/>
    <x v="11"/>
    <d v="2024-03-11T00:00:00"/>
    <x v="1"/>
    <x v="1"/>
    <x v="0"/>
    <s v="40404188"/>
    <x v="0"/>
    <n v="4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3"/>
    <x v="0"/>
    <x v="3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44ZESICE0M"/>
    <s v="2024-04-09 10:50:17"/>
    <m/>
    <s v="118635"/>
    <x v="0"/>
    <x v="0"/>
    <x v="4"/>
    <x v="6"/>
    <n v="8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439"/>
    <x v="0"/>
    <x v="5"/>
    <x v="3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12 13:31:08"/>
    <s v="116622"/>
    <x v="1"/>
    <x v="6"/>
    <x v="1"/>
    <x v="5"/>
    <n v="7"/>
    <x v="3"/>
    <x v="3"/>
  </r>
  <r>
    <d v="2024-04-08T00:00:00"/>
    <d v="2024-03-13T00:00:00"/>
    <x v="1"/>
    <x v="11"/>
    <d v="2024-03-10T00:00:00"/>
    <x v="1"/>
    <x v="1"/>
    <x v="0"/>
    <s v="74147882"/>
    <x v="0"/>
    <n v="29"/>
    <x v="0"/>
    <x v="3"/>
    <s v="35"/>
    <x v="0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29CARACA1F"/>
    <s v="2024-04-08 16:26:40"/>
    <m/>
    <s v="118306"/>
    <x v="1"/>
    <x v="6"/>
    <x v="4"/>
    <x v="4"/>
    <n v="7"/>
    <x v="3"/>
    <x v="2"/>
  </r>
  <r>
    <d v="2024-04-09T00:00:00"/>
    <d v="2024-03-17T00:00:00"/>
    <x v="1"/>
    <x v="5"/>
    <d v="2024-03-12T00:00:00"/>
    <x v="0"/>
    <x v="1"/>
    <x v="0"/>
    <s v="76768399"/>
    <x v="0"/>
    <n v="20"/>
    <x v="0"/>
    <x v="3"/>
    <s v="32"/>
    <x v="0"/>
    <x v="12"/>
    <x v="0"/>
    <x v="0"/>
    <x v="1"/>
    <x v="9"/>
    <x v="1"/>
    <x v="3"/>
    <x v="0"/>
    <x v="0"/>
    <x v="0"/>
    <x v="0"/>
    <s v=""/>
    <m/>
    <x v="0"/>
    <x v="0"/>
    <m/>
    <x v="408"/>
    <x v="0"/>
    <x v="3"/>
    <x v="0"/>
    <x v="4"/>
    <x v="0"/>
    <x v="0"/>
    <x v="0"/>
    <x v="0"/>
    <x v="0"/>
    <x v="0"/>
    <x v="0"/>
    <x v="0"/>
    <x v="4"/>
    <s v=""/>
    <x v="0"/>
    <s v="HOSPITAL I MIGUEL CRUZADO VERA - ESSALUD PAITA"/>
    <s v=""/>
    <x v="0"/>
    <s v="202411200501C101A97.120BUCHSO1F"/>
    <s v="2024-04-09 11:19:19"/>
    <m/>
    <s v="118664"/>
    <x v="1"/>
    <x v="1"/>
    <x v="4"/>
    <x v="2"/>
    <n v="4"/>
    <x v="0"/>
    <x v="4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s v="2024-04-06 10:59:45"/>
    <s v="114968"/>
    <x v="2"/>
    <x v="4"/>
    <x v="4"/>
    <x v="5"/>
    <n v="8"/>
    <x v="3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5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1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IGG POSITIVO"/>
    <x v="0"/>
    <s v="202413200101A101A97.143CHCOVI1F"/>
    <s v="2024-04-03 14:43:44"/>
    <s v="2024-04-06 11:10:48"/>
    <s v="116062"/>
    <x v="0"/>
    <x v="0"/>
    <x v="1"/>
    <x v="3"/>
    <n v="4"/>
    <x v="0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s v="2024-04-06 11:02:06"/>
    <s v="116065"/>
    <x v="3"/>
    <x v="3"/>
    <x v="1"/>
    <x v="1"/>
    <n v="4"/>
    <x v="0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4-06T00:00:00"/>
    <d v="2024-04-05T00:00:00"/>
    <x v="1"/>
    <x v="6"/>
    <d v="2024-04-03T00:00:00"/>
    <x v="0"/>
    <x v="1"/>
    <x v="0"/>
    <s v="76249105"/>
    <x v="0"/>
    <n v="28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8FAGAES1F"/>
    <s v="2024-04-06 10:34:23"/>
    <s v="2024-04-12 10:11:41"/>
    <s v="117464"/>
    <x v="1"/>
    <x v="6"/>
    <x v="1"/>
    <x v="0"/>
    <n v="6"/>
    <x v="3"/>
    <x v="1"/>
  </r>
  <r>
    <d v="2024-04-08T00:00:00"/>
    <d v="2024-04-06T00:00:00"/>
    <x v="1"/>
    <x v="6"/>
    <d v="2024-04-04T00:00:00"/>
    <x v="1"/>
    <x v="1"/>
    <x v="0"/>
    <s v="77470256"/>
    <x v="0"/>
    <n v="18"/>
    <x v="0"/>
    <x v="3"/>
    <s v="29"/>
    <x v="1"/>
    <x v="11"/>
    <x v="2"/>
    <x v="0"/>
    <x v="1"/>
    <x v="8"/>
    <x v="1"/>
    <x v="0"/>
    <x v="2"/>
    <x v="0"/>
    <x v="1"/>
    <x v="16"/>
    <s v=""/>
    <m/>
    <x v="0"/>
    <x v="0"/>
    <m/>
    <x v="440"/>
    <x v="0"/>
    <x v="5"/>
    <x v="4"/>
    <x v="0"/>
    <x v="0"/>
    <x v="0"/>
    <x v="0"/>
    <x v="0"/>
    <x v="0"/>
    <x v="0"/>
    <x v="0"/>
    <x v="0"/>
    <x v="2"/>
    <s v="ARO"/>
    <x v="1"/>
    <s v="E.S I-4 LOS ALGARROBOS"/>
    <s v="NS1,IGG,IGM NO REACTIVO"/>
    <x v="0"/>
    <s v="202414200101A202A97.018GARIED1F"/>
    <s v="2024-04-08 10:29:18"/>
    <s v="2024-04-13 10:57:12"/>
    <s v="117933"/>
    <x v="3"/>
    <x v="3"/>
    <x v="1"/>
    <x v="6"/>
    <n v="6"/>
    <x v="3"/>
    <x v="1"/>
  </r>
  <r>
    <d v="2024-04-09T00:00:00"/>
    <d v="2024-04-08T00:00:00"/>
    <x v="1"/>
    <x v="2"/>
    <d v="2024-04-05T00:00:00"/>
    <x v="0"/>
    <x v="1"/>
    <x v="0"/>
    <s v="74746688"/>
    <x v="0"/>
    <n v="24"/>
    <x v="0"/>
    <x v="3"/>
    <s v="24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4CRGAJA0F"/>
    <s v="2024-04-09 12:37:46"/>
    <m/>
    <s v="118761"/>
    <x v="1"/>
    <x v="1"/>
    <x v="1"/>
    <x v="1"/>
    <m/>
    <x v="5"/>
    <x v="2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1"/>
    <d v="2024-04-07T00:00:00"/>
    <x v="9"/>
    <x v="0"/>
    <x v="5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s v="2024-04-08 16:16:33"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1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2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PARTICULAR  NS1 POSITIVO"/>
    <x v="0"/>
    <s v="202414200101A101A97.258MACIFE1M"/>
    <s v="2024-04-02 12:25:35"/>
    <s v="2024-04-06 11:08:27"/>
    <s v="115461"/>
    <x v="4"/>
    <x v="12"/>
    <x v="1"/>
    <x v="1"/>
    <n v="4"/>
    <x v="0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5"/>
    <x v="4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s v="2024-04-08 11:15:25"/>
    <s v="115470"/>
    <x v="9"/>
    <x v="13"/>
    <x v="1"/>
    <x v="3"/>
    <n v="6"/>
    <x v="3"/>
    <x v="8"/>
  </r>
  <r>
    <d v="2024-04-06T00:00:00"/>
    <d v="2024-04-05T00:00:00"/>
    <x v="1"/>
    <x v="6"/>
    <d v="2024-04-02T00:00:00"/>
    <x v="5"/>
    <x v="2"/>
    <x v="0"/>
    <s v="75449787"/>
    <x v="0"/>
    <n v="2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41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IGG POSITIVO"/>
    <x v="0"/>
    <s v="202414200101A101A97.226VILUDA1M"/>
    <s v="2024-04-06 10:39:34"/>
    <s v="2024-04-08 11:17:05"/>
    <s v="117465"/>
    <x v="1"/>
    <x v="6"/>
    <x v="1"/>
    <x v="0"/>
    <n v="1"/>
    <x v="1"/>
    <x v="2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3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s v="2024-04-08 16:43:16"/>
    <s v="116610"/>
    <x v="9"/>
    <x v="14"/>
    <x v="1"/>
    <x v="3"/>
    <n v="6"/>
    <x v="3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439"/>
    <x v="0"/>
    <x v="5"/>
    <x v="4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s v="2024-04-11 12:14:33"/>
    <s v="114945"/>
    <x v="9"/>
    <x v="15"/>
    <x v="4"/>
    <x v="4"/>
    <n v="15"/>
    <x v="6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439"/>
    <x v="0"/>
    <x v="5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12 10:10:06"/>
    <s v="117044"/>
    <x v="3"/>
    <x v="3"/>
    <x v="1"/>
    <x v="5"/>
    <n v="7"/>
    <x v="3"/>
    <x v="7"/>
  </r>
  <r>
    <d v="2024-04-09T00:00:00"/>
    <d v="2024-04-08T00:00:00"/>
    <x v="1"/>
    <x v="2"/>
    <d v="2024-04-04T00:00:00"/>
    <x v="0"/>
    <x v="2"/>
    <x v="0"/>
    <s v="02894222"/>
    <x v="0"/>
    <n v="47"/>
    <x v="1"/>
    <x v="1"/>
    <s v="0"/>
    <x v="1"/>
    <x v="11"/>
    <x v="2"/>
    <x v="0"/>
    <x v="1"/>
    <x v="8"/>
    <x v="1"/>
    <x v="0"/>
    <x v="2"/>
    <x v="0"/>
    <x v="1"/>
    <x v="20"/>
    <s v=""/>
    <m/>
    <x v="0"/>
    <x v="1"/>
    <d v="2024-04-09T00:00:00"/>
    <x v="9"/>
    <x v="1"/>
    <x v="1"/>
    <x v="0"/>
    <x v="0"/>
    <x v="0"/>
    <x v="7"/>
    <x v="0"/>
    <x v="1"/>
    <x v="0"/>
    <x v="0"/>
    <x v="0"/>
    <x v="1"/>
    <x v="6"/>
    <s v=""/>
    <x v="1"/>
    <s v="E.S I-3 LA ARENA"/>
    <s v=""/>
    <x v="0"/>
    <s v="202414200109A201A97.147CHINCA1M"/>
    <s v="2024-04-09 12:26:00"/>
    <s v="2024-04-11 12:09:59"/>
    <s v="118746"/>
    <x v="0"/>
    <x v="7"/>
    <x v="1"/>
    <x v="1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3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s v="2024-04-06 15:17:40"/>
    <s v="110630"/>
    <x v="1"/>
    <x v="6"/>
    <x v="4"/>
    <x v="0"/>
    <n v="1"/>
    <x v="1"/>
    <x v="1"/>
  </r>
  <r>
    <d v="2024-04-06T00:00:00"/>
    <d v="2024-04-02T00:00:00"/>
    <x v="1"/>
    <x v="6"/>
    <d v="2024-04-01T00:00:00"/>
    <x v="1"/>
    <x v="0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441"/>
    <x v="0"/>
    <x v="5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6 19:46:19"/>
    <s v="115816"/>
    <x v="3"/>
    <x v="3"/>
    <x v="1"/>
    <x v="3"/>
    <n v="4"/>
    <x v="0"/>
    <x v="7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s v="2024-04-08 16:11:15"/>
    <s v="116643"/>
    <x v="2"/>
    <x v="2"/>
    <x v="1"/>
    <x v="4"/>
    <n v="4"/>
    <x v="0"/>
    <x v="7"/>
  </r>
  <r>
    <d v="2024-04-07T00:00:00"/>
    <d v="2024-04-06T00:00:00"/>
    <x v="1"/>
    <x v="6"/>
    <d v="2024-04-01T00:00:00"/>
    <x v="1"/>
    <x v="0"/>
    <x v="0"/>
    <s v="93778290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M"/>
    <s v="2024-04-06 15:34:28"/>
    <s v="2024-04-07 18:33:12"/>
    <s v="117707"/>
    <x v="8"/>
    <x v="10"/>
    <x v="1"/>
    <x v="6"/>
    <n v="1"/>
    <x v="1"/>
    <x v="4"/>
  </r>
  <r>
    <d v="2024-04-07T00:00:00"/>
    <d v="2024-04-06T00:00:00"/>
    <x v="1"/>
    <x v="6"/>
    <d v="2024-04-01T00:00:00"/>
    <x v="1"/>
    <x v="0"/>
    <x v="0"/>
    <s v="93778282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0M"/>
    <s v="2024-04-06 15:36:19"/>
    <s v="2024-04-07 18:32:46"/>
    <s v="117709"/>
    <x v="8"/>
    <x v="10"/>
    <x v="1"/>
    <x v="6"/>
    <n v="1"/>
    <x v="1"/>
    <x v="4"/>
  </r>
  <r>
    <d v="2024-04-04T00:00:00"/>
    <d v="2024-04-04T00:00:00"/>
    <x v="1"/>
    <x v="6"/>
    <d v="2024-04-02T00:00:00"/>
    <x v="1"/>
    <x v="0"/>
    <x v="0"/>
    <s v="76827696"/>
    <x v="0"/>
    <n v="27"/>
    <x v="0"/>
    <x v="3"/>
    <s v="29"/>
    <x v="1"/>
    <x v="4"/>
    <x v="1"/>
    <x v="0"/>
    <x v="2"/>
    <x v="2"/>
    <x v="0"/>
    <x v="0"/>
    <x v="2"/>
    <x v="0"/>
    <x v="0"/>
    <x v="31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4200506A201A97.027RUMEMI10F"/>
    <s v="2024-04-07 10:38:39"/>
    <s v="2024-04-08 18:22:01"/>
    <s v="117781"/>
    <x v="1"/>
    <x v="6"/>
    <x v="1"/>
    <x v="5"/>
    <n v="4"/>
    <x v="0"/>
    <x v="1"/>
  </r>
  <r>
    <d v="2024-04-09T00:00:00"/>
    <d v="2024-04-06T00:00:00"/>
    <x v="1"/>
    <x v="6"/>
    <d v="2024-04-02T00:00:00"/>
    <x v="0"/>
    <x v="0"/>
    <x v="0"/>
    <s v="60787338"/>
    <x v="0"/>
    <n v="1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14200114A303A97.117DEPOCA1F"/>
    <s v="2024-04-08 10:40:40"/>
    <s v="2024-04-11 08:24:03"/>
    <s v="117958"/>
    <x v="3"/>
    <x v="3"/>
    <x v="1"/>
    <x v="6"/>
    <n v="5"/>
    <x v="3"/>
    <x v="0"/>
  </r>
  <r>
    <d v="2024-04-09T00:00:00"/>
    <d v="2024-04-08T00:00:00"/>
    <x v="1"/>
    <x v="2"/>
    <d v="2024-03-21T00:00:00"/>
    <x v="0"/>
    <x v="0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OBSERVSCION "/>
    <x v="0"/>
    <s v="HOSP. APOYO II SULLANA"/>
    <s v=""/>
    <x v="0"/>
    <s v="202412200601A101A97.182GADEFR1F"/>
    <s v="2024-04-09 09:00:27"/>
    <s v="2024-04-09 15:00:09"/>
    <s v="118528"/>
    <x v="9"/>
    <x v="13"/>
    <x v="1"/>
    <x v="1"/>
    <m/>
    <x v="5"/>
    <x v="14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4-05T00:00:00"/>
    <d v="2024-03-11T00:00:00"/>
    <x v="1"/>
    <x v="11"/>
    <d v="2024-03-06T00:00:00"/>
    <x v="0"/>
    <x v="0"/>
    <x v="0"/>
    <s v="46851400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4C101A97.133LUMANA1F"/>
    <s v="2024-04-05 17:09:11"/>
    <m/>
    <s v="117299"/>
    <x v="2"/>
    <x v="4"/>
    <x v="4"/>
    <x v="1"/>
    <n v="2"/>
    <x v="2"/>
    <x v="4"/>
  </r>
  <r>
    <d v="2024-04-06T00:00:00"/>
    <d v="2024-04-02T00:00:00"/>
    <x v="1"/>
    <x v="6"/>
    <d v="2024-03-29T00:00:00"/>
    <x v="0"/>
    <x v="0"/>
    <x v="0"/>
    <s v="47476608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IPYODI1F"/>
    <s v="2024-04-06 11:08:07"/>
    <m/>
    <s v="117502"/>
    <x v="2"/>
    <x v="4"/>
    <x v="1"/>
    <x v="3"/>
    <n v="3"/>
    <x v="4"/>
    <x v="0"/>
  </r>
  <r>
    <d v="2024-04-09T00:00:00"/>
    <d v="2024-03-30T00:00:00"/>
    <x v="1"/>
    <x v="7"/>
    <d v="2024-03-28T00:00:00"/>
    <x v="0"/>
    <x v="0"/>
    <x v="0"/>
    <s v="79673530"/>
    <x v="0"/>
    <n v="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7IMPATE1M"/>
    <s v="2024-04-09 13:41:20"/>
    <m/>
    <s v="118839"/>
    <x v="5"/>
    <x v="8"/>
    <x v="4"/>
    <x v="6"/>
    <n v="8"/>
    <x v="3"/>
    <x v="1"/>
  </r>
  <r>
    <d v="2024-04-09T00:00:00"/>
    <d v="2024-03-31T00:00:00"/>
    <x v="1"/>
    <x v="6"/>
    <d v="2024-03-30T00:00:00"/>
    <x v="0"/>
    <x v="0"/>
    <x v="0"/>
    <s v="02689016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8COCAOS1M"/>
    <s v="2024-04-09 13:45:40"/>
    <m/>
    <s v="118845"/>
    <x v="9"/>
    <x v="11"/>
    <x v="4"/>
    <x v="2"/>
    <n v="9"/>
    <x v="3"/>
    <x v="7"/>
  </r>
  <r>
    <d v="2024-04-09T00:00:00"/>
    <d v="2024-04-02T00:00:00"/>
    <x v="1"/>
    <x v="6"/>
    <d v="2024-03-30T00:00:00"/>
    <x v="0"/>
    <x v="0"/>
    <x v="0"/>
    <s v="62058646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5ABCOKE1M"/>
    <s v="2024-04-09 15:18:03"/>
    <m/>
    <s v="118911"/>
    <x v="3"/>
    <x v="3"/>
    <x v="1"/>
    <x v="3"/>
    <n v="5"/>
    <x v="3"/>
    <x v="2"/>
  </r>
  <r>
    <d v="2024-04-09T00:00:00"/>
    <d v="2024-04-02T00:00:00"/>
    <x v="1"/>
    <x v="6"/>
    <d v="2024-03-31T00:00:00"/>
    <x v="0"/>
    <x v="0"/>
    <x v="0"/>
    <s v="78560794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09RURUYA1M"/>
    <s v="2024-04-09 15:21:41"/>
    <m/>
    <s v="118917"/>
    <x v="5"/>
    <x v="8"/>
    <x v="1"/>
    <x v="3"/>
    <n v="4"/>
    <x v="0"/>
    <x v="1"/>
  </r>
  <r>
    <d v="2024-04-09T00:00:00"/>
    <d v="2024-04-02T00:00:00"/>
    <x v="1"/>
    <x v="6"/>
    <d v="2024-04-01T00:00:00"/>
    <x v="0"/>
    <x v="0"/>
    <x v="0"/>
    <s v="41326676"/>
    <x v="0"/>
    <n v="4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2CHLIZE1F"/>
    <s v="2024-04-09 15:25:38"/>
    <m/>
    <s v="118919"/>
    <x v="0"/>
    <x v="0"/>
    <x v="1"/>
    <x v="3"/>
    <n v="7"/>
    <x v="3"/>
    <x v="7"/>
  </r>
  <r>
    <d v="2024-04-09T00:00:00"/>
    <d v="2024-04-03T00:00:00"/>
    <x v="1"/>
    <x v="6"/>
    <d v="2024-03-30T00:00:00"/>
    <x v="0"/>
    <x v="0"/>
    <x v="0"/>
    <s v="62634949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3RORUJE1F"/>
    <s v="2024-04-09 15:30:12"/>
    <m/>
    <s v="118927"/>
    <x v="6"/>
    <x v="9"/>
    <x v="1"/>
    <x v="4"/>
    <n v="3"/>
    <x v="4"/>
    <x v="0"/>
  </r>
  <r>
    <d v="2024-04-09T00:00:00"/>
    <d v="2024-04-03T00:00:00"/>
    <x v="1"/>
    <x v="6"/>
    <d v="2024-03-30T00:00:00"/>
    <x v="0"/>
    <x v="0"/>
    <x v="0"/>
    <s v="02849885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9FLJUVE1F"/>
    <s v="2024-04-09 15:31:56"/>
    <m/>
    <s v="118929"/>
    <x v="0"/>
    <x v="7"/>
    <x v="1"/>
    <x v="4"/>
    <n v="5"/>
    <x v="3"/>
    <x v="0"/>
  </r>
  <r>
    <d v="2024-04-09T00:00:00"/>
    <d v="2024-04-03T00:00:00"/>
    <x v="1"/>
    <x v="6"/>
    <d v="2024-03-29T00:00:00"/>
    <x v="0"/>
    <x v="0"/>
    <x v="0"/>
    <s v="4587158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VEVAVI1F"/>
    <s v="2024-04-09 15:36:11"/>
    <m/>
    <s v="118932"/>
    <x v="2"/>
    <x v="2"/>
    <x v="1"/>
    <x v="4"/>
    <n v="4"/>
    <x v="0"/>
    <x v="4"/>
  </r>
  <r>
    <d v="2024-04-09T00:00:00"/>
    <d v="2024-04-03T00:00:00"/>
    <x v="1"/>
    <x v="6"/>
    <d v="2024-03-30T00:00:00"/>
    <x v="0"/>
    <x v="0"/>
    <x v="0"/>
    <s v="03478425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53ATCREU1F"/>
    <s v="2024-04-09 15:37:37"/>
    <m/>
    <s v="118933"/>
    <x v="4"/>
    <x v="5"/>
    <x v="1"/>
    <x v="4"/>
    <n v="3"/>
    <x v="4"/>
    <x v="0"/>
  </r>
  <r>
    <d v="2024-04-09T00:00:00"/>
    <d v="2024-04-03T00:00:00"/>
    <x v="1"/>
    <x v="6"/>
    <d v="2024-03-31T00:00:00"/>
    <x v="0"/>
    <x v="0"/>
    <x v="0"/>
    <s v="47498065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2LEBRMA1M"/>
    <s v="2024-04-09 15:38:59"/>
    <m/>
    <s v="118934"/>
    <x v="2"/>
    <x v="4"/>
    <x v="1"/>
    <x v="4"/>
    <n v="4"/>
    <x v="0"/>
    <x v="2"/>
  </r>
  <r>
    <d v="2024-04-09T00:00:00"/>
    <d v="2024-04-03T00:00:00"/>
    <x v="1"/>
    <x v="6"/>
    <d v="2024-03-23T00:00:00"/>
    <x v="1"/>
    <x v="0"/>
    <x v="0"/>
    <s v="18128595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0YPVEAN1F"/>
    <s v="2024-04-09 15:40:35"/>
    <m/>
    <s v="118935"/>
    <x v="4"/>
    <x v="5"/>
    <x v="1"/>
    <x v="4"/>
    <n v="2"/>
    <x v="2"/>
    <x v="16"/>
  </r>
  <r>
    <d v="2024-04-09T00:00:00"/>
    <d v="2024-04-03T00:00:00"/>
    <x v="1"/>
    <x v="6"/>
    <d v="2024-03-31T00:00:00"/>
    <x v="0"/>
    <x v="0"/>
    <x v="0"/>
    <s v="78257372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0CAATLU1F"/>
    <s v="2024-04-09 15:44:54"/>
    <m/>
    <s v="118939"/>
    <x v="6"/>
    <x v="9"/>
    <x v="1"/>
    <x v="4"/>
    <n v="6"/>
    <x v="3"/>
    <x v="2"/>
  </r>
  <r>
    <d v="2024-04-09T00:00:00"/>
    <d v="2024-04-04T00:00:00"/>
    <x v="1"/>
    <x v="6"/>
    <d v="2024-04-01T00:00:00"/>
    <x v="0"/>
    <x v="0"/>
    <x v="0"/>
    <s v="6299742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2ALRADA1F"/>
    <s v="2024-04-09 15:46:14"/>
    <m/>
    <s v="118940"/>
    <x v="6"/>
    <x v="9"/>
    <x v="1"/>
    <x v="5"/>
    <n v="5"/>
    <x v="3"/>
    <x v="2"/>
  </r>
  <r>
    <d v="2024-04-09T00:00:00"/>
    <d v="2024-04-04T00:00:00"/>
    <x v="1"/>
    <x v="6"/>
    <d v="2024-04-01T00:00:00"/>
    <x v="0"/>
    <x v="0"/>
    <x v="0"/>
    <s v="0350038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8RUPIJU1F"/>
    <s v="2024-04-09 15:48:08"/>
    <m/>
    <s v="118944"/>
    <x v="0"/>
    <x v="7"/>
    <x v="1"/>
    <x v="5"/>
    <n v="2"/>
    <x v="2"/>
    <x v="2"/>
  </r>
  <r>
    <d v="2024-04-09T00:00:00"/>
    <d v="2024-04-04T00:00:00"/>
    <x v="1"/>
    <x v="6"/>
    <d v="2024-04-01T00:00:00"/>
    <x v="1"/>
    <x v="0"/>
    <x v="0"/>
    <s v="74985756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25LEULJE1M"/>
    <s v="2024-04-09 15:49:22"/>
    <m/>
    <s v="118947"/>
    <x v="1"/>
    <x v="6"/>
    <x v="1"/>
    <x v="5"/>
    <n v="4"/>
    <x v="0"/>
    <x v="2"/>
  </r>
  <r>
    <d v="2024-04-09T00:00:00"/>
    <d v="2024-04-04T00:00:00"/>
    <x v="1"/>
    <x v="6"/>
    <d v="2024-04-01T00:00:00"/>
    <x v="0"/>
    <x v="0"/>
    <x v="0"/>
    <s v="61207788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2AGPEAN1F"/>
    <s v="2024-04-09 16:01:06"/>
    <m/>
    <s v="118949"/>
    <x v="1"/>
    <x v="1"/>
    <x v="1"/>
    <x v="5"/>
    <n v="4"/>
    <x v="0"/>
    <x v="2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s v="2024-04-08 17:20:41"/>
    <s v="112531"/>
    <x v="1"/>
    <x v="6"/>
    <x v="4"/>
    <x v="2"/>
    <n v="1"/>
    <x v="1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s v="2024-04-08 17:21:28"/>
    <s v="112538"/>
    <x v="0"/>
    <x v="7"/>
    <x v="4"/>
    <x v="6"/>
    <n v="3"/>
    <x v="4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4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8T00:00:00"/>
    <d v="2024-04-01T00:00:00"/>
    <x v="1"/>
    <x v="6"/>
    <d v="2024-03-30T00:00:00"/>
    <x v="0"/>
    <x v="0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8 18:49:26"/>
    <s v="115036"/>
    <x v="4"/>
    <x v="5"/>
    <x v="1"/>
    <x v="1"/>
    <n v="7"/>
    <x v="3"/>
    <x v="1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8T00:00:00"/>
    <d v="2024-04-02T00:00:00"/>
    <x v="1"/>
    <x v="6"/>
    <d v="2024-04-01T00:00:00"/>
    <x v="0"/>
    <x v="0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8 18:49:48"/>
    <s v="115814"/>
    <x v="3"/>
    <x v="3"/>
    <x v="1"/>
    <x v="3"/>
    <n v="6"/>
    <x v="3"/>
    <x v="7"/>
  </r>
  <r>
    <d v="2024-04-07T00:00:00"/>
    <d v="2024-04-03T00:00:00"/>
    <x v="1"/>
    <x v="6"/>
    <d v="2024-03-27T00:00:00"/>
    <x v="0"/>
    <x v="0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7 18:31:00"/>
    <s v="116149"/>
    <x v="4"/>
    <x v="12"/>
    <x v="1"/>
    <x v="4"/>
    <n v="4"/>
    <x v="0"/>
    <x v="3"/>
  </r>
  <r>
    <d v="2024-04-09T00:00:00"/>
    <d v="2024-04-03T00:00:00"/>
    <x v="1"/>
    <x v="6"/>
    <d v="2024-04-01T00:00:00"/>
    <x v="0"/>
    <x v="0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9 19:51:16"/>
    <s v="116151"/>
    <x v="2"/>
    <x v="4"/>
    <x v="1"/>
    <x v="4"/>
    <n v="6"/>
    <x v="3"/>
    <x v="1"/>
  </r>
  <r>
    <d v="2024-04-07T00:00:00"/>
    <d v="2024-04-03T00:00:00"/>
    <x v="1"/>
    <x v="6"/>
    <d v="2024-03-28T00:00:00"/>
    <x v="0"/>
    <x v="0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7 18:30:22"/>
    <s v="116154"/>
    <x v="1"/>
    <x v="1"/>
    <x v="1"/>
    <x v="4"/>
    <n v="4"/>
    <x v="0"/>
    <x v="5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6T00:00:00"/>
    <d v="2024-04-03T00:00:00"/>
    <x v="1"/>
    <x v="6"/>
    <d v="2024-03-29T00:00:00"/>
    <x v="0"/>
    <x v="0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6 19:46:51"/>
    <s v="116385"/>
    <x v="2"/>
    <x v="2"/>
    <x v="1"/>
    <x v="4"/>
    <n v="3"/>
    <x v="4"/>
    <x v="4"/>
  </r>
  <r>
    <d v="2024-04-07T00:00:00"/>
    <d v="2024-04-03T00:00:00"/>
    <x v="1"/>
    <x v="6"/>
    <d v="2024-03-31T00:00:00"/>
    <x v="0"/>
    <x v="0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3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7 18:31:24"/>
    <s v="116465"/>
    <x v="2"/>
    <x v="2"/>
    <x v="1"/>
    <x v="4"/>
    <n v="4"/>
    <x v="0"/>
    <x v="2"/>
  </r>
  <r>
    <d v="2024-04-07T00:00:00"/>
    <d v="2024-04-02T00:00:00"/>
    <x v="1"/>
    <x v="6"/>
    <d v="2024-03-28T00:00:00"/>
    <x v="0"/>
    <x v="0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7 18:31:50"/>
    <s v="116471"/>
    <x v="6"/>
    <x v="9"/>
    <x v="1"/>
    <x v="3"/>
    <n v="5"/>
    <x v="3"/>
    <x v="4"/>
  </r>
  <r>
    <d v="2024-04-06T00:00:00"/>
    <d v="2024-04-03T00:00:00"/>
    <x v="1"/>
    <x v="6"/>
    <d v="2024-04-01T00:00:00"/>
    <x v="0"/>
    <x v="0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6 19:47:23"/>
    <s v="116472"/>
    <x v="3"/>
    <x v="3"/>
    <x v="1"/>
    <x v="4"/>
    <n v="3"/>
    <x v="4"/>
    <x v="1"/>
  </r>
  <r>
    <d v="2024-04-06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s v="2024-04-06 19:47:59"/>
    <s v="116678"/>
    <x v="3"/>
    <x v="3"/>
    <x v="1"/>
    <x v="4"/>
    <n v="3"/>
    <x v="4"/>
    <x v="0"/>
  </r>
  <r>
    <d v="2024-04-06T00:00:00"/>
    <d v="2024-04-04T00:00:00"/>
    <x v="1"/>
    <x v="6"/>
    <d v="2024-03-30T00:00:00"/>
    <x v="0"/>
    <x v="0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s v="2024-04-06 19:49:02"/>
    <s v="116756"/>
    <x v="3"/>
    <x v="3"/>
    <x v="1"/>
    <x v="5"/>
    <n v="2"/>
    <x v="2"/>
    <x v="4"/>
  </r>
  <r>
    <d v="2024-04-11T00:00:00"/>
    <d v="2024-04-04T00:00:00"/>
    <x v="1"/>
    <x v="6"/>
    <d v="2024-04-02T00:00:00"/>
    <x v="1"/>
    <x v="0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2"/>
    <x v="0"/>
    <x v="0"/>
    <x v="7"/>
    <x v="0"/>
    <x v="1"/>
    <x v="0"/>
    <x v="0"/>
    <x v="0"/>
    <x v="1"/>
    <x v="1"/>
    <s v=""/>
    <x v="0"/>
    <s v="HOSPITAL LAS MERCEDES-PAITA"/>
    <s v="OTRO DX: ITU"/>
    <x v="0"/>
    <s v="202414200501A101A97.023VISALE1F"/>
    <s v="2024-04-04 19:15:19"/>
    <s v="2024-04-12 19:12:29"/>
    <s v="116759"/>
    <x v="1"/>
    <x v="1"/>
    <x v="1"/>
    <x v="5"/>
    <n v="7"/>
    <x v="3"/>
    <x v="1"/>
  </r>
  <r>
    <d v="2024-04-06T00:00:00"/>
    <d v="2024-04-03T00:00:00"/>
    <x v="1"/>
    <x v="6"/>
    <d v="2024-04-03T00:00:00"/>
    <x v="0"/>
    <x v="0"/>
    <x v="0"/>
    <s v="73508154"/>
    <x v="0"/>
    <n v="2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C.S. EL ARENAL"/>
    <s v=""/>
    <x v="0"/>
    <s v="202414200503A201A97.124ANPRDA1F"/>
    <s v="2024-04-05 16:42:00"/>
    <s v="2024-04-06 19:49:29"/>
    <s v="117277"/>
    <x v="1"/>
    <x v="1"/>
    <x v="1"/>
    <x v="4"/>
    <n v="3"/>
    <x v="4"/>
    <x v="9"/>
  </r>
  <r>
    <d v="2024-04-08T00:00:00"/>
    <d v="2024-04-04T00:00:00"/>
    <x v="1"/>
    <x v="6"/>
    <d v="2024-03-30T00:00:00"/>
    <x v="1"/>
    <x v="0"/>
    <x v="0"/>
    <s v="6082400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7TECOJA1M"/>
    <s v="2024-04-05 16:43:50"/>
    <s v="2024-04-08 18:50:14"/>
    <s v="117278"/>
    <x v="3"/>
    <x v="3"/>
    <x v="1"/>
    <x v="5"/>
    <n v="4"/>
    <x v="0"/>
    <x v="4"/>
  </r>
  <r>
    <d v="2024-04-09T00:00:00"/>
    <d v="2024-04-04T00:00:00"/>
    <x v="1"/>
    <x v="6"/>
    <d v="2024-03-31T00:00:00"/>
    <x v="0"/>
    <x v="0"/>
    <x v="0"/>
    <s v="7008841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5TIMEED1M"/>
    <s v="2024-04-05 16:46:02"/>
    <s v="2024-04-09 19:51:47"/>
    <s v="117280"/>
    <x v="2"/>
    <x v="2"/>
    <x v="1"/>
    <x v="5"/>
    <n v="5"/>
    <x v="3"/>
    <x v="0"/>
  </r>
  <r>
    <d v="2024-04-07T00:00:00"/>
    <d v="2024-04-03T00:00:00"/>
    <x v="1"/>
    <x v="6"/>
    <d v="2024-03-30T00:00:00"/>
    <x v="0"/>
    <x v="0"/>
    <x v="0"/>
    <s v="6151257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CAYAAS1F"/>
    <s v="2024-04-05 16:48:09"/>
    <s v="2024-04-07 10:12:00"/>
    <s v="117285"/>
    <x v="3"/>
    <x v="3"/>
    <x v="1"/>
    <x v="4"/>
    <n v="3"/>
    <x v="4"/>
    <x v="0"/>
  </r>
  <r>
    <d v="2024-04-07T00:00:00"/>
    <d v="2024-04-04T00:00:00"/>
    <x v="1"/>
    <x v="6"/>
    <d v="2024-03-30T00:00:00"/>
    <x v="0"/>
    <x v="0"/>
    <x v="0"/>
    <s v="47460578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2DUROCH1M"/>
    <s v="2024-04-05 16:50:18"/>
    <s v="2024-04-07 18:32:16"/>
    <s v="117286"/>
    <x v="2"/>
    <x v="4"/>
    <x v="1"/>
    <x v="5"/>
    <n v="3"/>
    <x v="4"/>
    <x v="4"/>
  </r>
  <r>
    <d v="2024-04-06T00:00:00"/>
    <d v="2024-04-04T00:00:00"/>
    <x v="1"/>
    <x v="6"/>
    <d v="2024-03-31T00:00:00"/>
    <x v="1"/>
    <x v="0"/>
    <x v="0"/>
    <s v="4191045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AGANEL1F"/>
    <s v="2024-04-05 16:54:20"/>
    <s v="2024-04-06 19:50:36"/>
    <s v="117291"/>
    <x v="0"/>
    <x v="0"/>
    <x v="1"/>
    <x v="5"/>
    <n v="2"/>
    <x v="2"/>
    <x v="0"/>
  </r>
  <r>
    <d v="2024-04-09T00:00:00"/>
    <d v="2024-04-05T00:00:00"/>
    <x v="1"/>
    <x v="6"/>
    <d v="2024-03-31T00:00:00"/>
    <x v="0"/>
    <x v="0"/>
    <x v="0"/>
    <s v="42386348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SERATA1F"/>
    <s v="2024-04-05 18:15:37"/>
    <s v="2024-04-09 19:52:55"/>
    <s v="117305"/>
    <x v="0"/>
    <x v="0"/>
    <x v="1"/>
    <x v="0"/>
    <n v="4"/>
    <x v="0"/>
    <x v="4"/>
  </r>
  <r>
    <d v="2024-04-09T00:00:00"/>
    <d v="2024-04-05T00:00:00"/>
    <x v="1"/>
    <x v="6"/>
    <d v="2024-04-02T00:00:00"/>
    <x v="1"/>
    <x v="0"/>
    <x v="0"/>
    <s v="4148677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1MOCHDI1F"/>
    <s v="2024-04-06 13:46:18"/>
    <s v="2024-04-09 19:53:27"/>
    <s v="117678"/>
    <x v="0"/>
    <x v="0"/>
    <x v="1"/>
    <x v="0"/>
    <n v="4"/>
    <x v="0"/>
    <x v="2"/>
  </r>
  <r>
    <d v="2024-04-08T00:00:00"/>
    <d v="2024-04-06T00:00:00"/>
    <x v="1"/>
    <x v="6"/>
    <d v="2024-04-03T00:00:00"/>
    <x v="0"/>
    <x v="0"/>
    <x v="0"/>
    <s v="035055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COCORO1F"/>
    <s v="2024-04-07 11:50:39"/>
    <s v="2024-04-08 18:50:47"/>
    <s v="117790"/>
    <x v="4"/>
    <x v="5"/>
    <x v="1"/>
    <x v="6"/>
    <n v="2"/>
    <x v="2"/>
    <x v="2"/>
  </r>
  <r>
    <d v="2024-04-08T00:00:00"/>
    <d v="2024-04-06T00:00:00"/>
    <x v="1"/>
    <x v="6"/>
    <d v="2024-04-01T00:00:00"/>
    <x v="0"/>
    <x v="0"/>
    <x v="0"/>
    <s v="7884386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2CLLALO1F"/>
    <s v="2024-04-07 11:52:07"/>
    <s v="2024-04-08 18:51:13"/>
    <s v="117791"/>
    <x v="1"/>
    <x v="1"/>
    <x v="1"/>
    <x v="6"/>
    <n v="2"/>
    <x v="2"/>
    <x v="4"/>
  </r>
  <r>
    <d v="2024-04-08T00:00:00"/>
    <d v="2024-04-06T00:00:00"/>
    <x v="1"/>
    <x v="6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0"/>
    <x v="1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07 11:53:05"/>
    <s v="2024-04-08 18:52:48"/>
    <s v="117792"/>
    <x v="0"/>
    <x v="7"/>
    <x v="1"/>
    <x v="6"/>
    <n v="2"/>
    <x v="2"/>
    <x v="0"/>
  </r>
  <r>
    <d v="2024-04-10T00:00:00"/>
    <d v="2024-04-07T00:00:00"/>
    <x v="1"/>
    <x v="2"/>
    <d v="2024-04-02T00:00:00"/>
    <x v="0"/>
    <x v="0"/>
    <x v="0"/>
    <s v="928161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QUVADA1M"/>
    <s v="2024-04-08 12:10:00"/>
    <s v="2024-04-11 03:54:24"/>
    <s v="118044"/>
    <x v="3"/>
    <x v="3"/>
    <x v="1"/>
    <x v="2"/>
    <n v="3"/>
    <x v="4"/>
    <x v="4"/>
  </r>
  <r>
    <d v="2024-04-12T00:00:00"/>
    <d v="2024-04-07T00:00:00"/>
    <x v="1"/>
    <x v="2"/>
    <d v="2024-04-03T00:00:00"/>
    <x v="1"/>
    <x v="0"/>
    <x v="0"/>
    <s v="71909103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FUROAR1F"/>
    <s v="2024-04-08 12:22:57"/>
    <s v="2024-04-12 19:21:39"/>
    <s v="118061"/>
    <x v="1"/>
    <x v="1"/>
    <x v="1"/>
    <x v="2"/>
    <n v="5"/>
    <x v="3"/>
    <x v="0"/>
  </r>
  <r>
    <d v="2024-04-10T00:00:00"/>
    <d v="2024-04-07T00:00:00"/>
    <x v="1"/>
    <x v="2"/>
    <d v="2024-04-03T00:00:00"/>
    <x v="0"/>
    <x v="0"/>
    <x v="0"/>
    <s v="75560402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4ABREVI1M"/>
    <s v="2024-04-08 12:24:02"/>
    <s v="2024-04-11 03:54:54"/>
    <s v="118062"/>
    <x v="1"/>
    <x v="1"/>
    <x v="1"/>
    <x v="2"/>
    <n v="3"/>
    <x v="4"/>
    <x v="0"/>
  </r>
  <r>
    <d v="2024-04-12T00:00:00"/>
    <d v="2024-04-07T00:00:00"/>
    <x v="1"/>
    <x v="2"/>
    <d v="2024-04-01T00:00:00"/>
    <x v="0"/>
    <x v="0"/>
    <x v="0"/>
    <s v="75994096"/>
    <x v="0"/>
    <n v="18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40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8VIPEAN1M"/>
    <s v="2024-04-08 12:25:39"/>
    <s v="2024-04-12 19:22:13"/>
    <s v="118067"/>
    <x v="3"/>
    <x v="3"/>
    <x v="1"/>
    <x v="2"/>
    <n v="5"/>
    <x v="3"/>
    <x v="5"/>
  </r>
  <r>
    <d v="2024-04-08T00:00:00"/>
    <d v="2024-04-07T00:00:00"/>
    <x v="1"/>
    <x v="2"/>
    <d v="2024-04-03T00:00:00"/>
    <x v="0"/>
    <x v="0"/>
    <x v="0"/>
    <s v="4231329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0MARUKA1F"/>
    <s v="2024-04-08 12:26:47"/>
    <s v="2024-04-08 18:56:30"/>
    <s v="118071"/>
    <x v="0"/>
    <x v="0"/>
    <x v="1"/>
    <x v="2"/>
    <n v="1"/>
    <x v="1"/>
    <x v="0"/>
  </r>
  <r>
    <d v="2024-04-12T00:00:00"/>
    <d v="2024-04-07T00:00:00"/>
    <x v="1"/>
    <x v="2"/>
    <d v="2024-04-06T00:00:00"/>
    <x v="0"/>
    <x v="0"/>
    <x v="0"/>
    <s v="3326025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1DIQURU1F"/>
    <s v="2024-04-08 12:28:39"/>
    <s v="2024-04-12 19:22:39"/>
    <s v="118074"/>
    <x v="4"/>
    <x v="5"/>
    <x v="1"/>
    <x v="2"/>
    <n v="5"/>
    <x v="3"/>
    <x v="7"/>
  </r>
  <r>
    <d v="2024-04-12T00:00:00"/>
    <d v="2024-04-08T00:00:00"/>
    <x v="1"/>
    <x v="2"/>
    <d v="2024-04-03T00:00:00"/>
    <x v="0"/>
    <x v="0"/>
    <x v="0"/>
    <s v="75249146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7LAYAME1F"/>
    <s v="2024-04-08 18:58:18"/>
    <s v="2024-04-12 19:23:07"/>
    <s v="118401"/>
    <x v="1"/>
    <x v="6"/>
    <x v="1"/>
    <x v="1"/>
    <n v="4"/>
    <x v="0"/>
    <x v="4"/>
  </r>
  <r>
    <d v="2024-04-05T00:00:00"/>
    <d v="2024-04-05T00:00:00"/>
    <x v="1"/>
    <x v="6"/>
    <d v="2024-04-01T00:00:00"/>
    <x v="0"/>
    <x v="0"/>
    <x v="0"/>
    <s v="91180132"/>
    <x v="0"/>
    <n v="5"/>
    <x v="0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HMUMI1F"/>
    <s v="2024-04-09 15:21:03"/>
    <m/>
    <s v="118915"/>
    <x v="5"/>
    <x v="8"/>
    <x v="1"/>
    <x v="0"/>
    <n v="1"/>
    <x v="1"/>
    <x v="0"/>
  </r>
  <r>
    <d v="2024-04-11T00:00:00"/>
    <d v="2024-03-26T00:00:00"/>
    <x v="1"/>
    <x v="7"/>
    <d v="2024-03-24T00:00:00"/>
    <x v="1"/>
    <x v="0"/>
    <x v="0"/>
    <s v="44234253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37DOANJU1M"/>
    <s v="2024-04-11 10:56:21"/>
    <m/>
    <s v="119742"/>
    <x v="2"/>
    <x v="2"/>
    <x v="4"/>
    <x v="3"/>
    <n v="6"/>
    <x v="3"/>
    <x v="1"/>
  </r>
  <r>
    <d v="2024-04-11T00:00:00"/>
    <d v="2024-03-26T00:00:00"/>
    <x v="1"/>
    <x v="7"/>
    <d v="2024-03-20T00:00:00"/>
    <x v="1"/>
    <x v="0"/>
    <x v="0"/>
    <s v="03371655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48TACHFE1F"/>
    <s v="2024-04-11 11:04:59"/>
    <m/>
    <s v="119763"/>
    <x v="0"/>
    <x v="7"/>
    <x v="4"/>
    <x v="3"/>
    <n v="6"/>
    <x v="3"/>
    <x v="5"/>
  </r>
  <r>
    <d v="2024-04-11T00:00:00"/>
    <d v="2024-04-11T00:00:00"/>
    <x v="1"/>
    <x v="2"/>
    <d v="2024-04-08T00:00:00"/>
    <x v="1"/>
    <x v="0"/>
    <x v="0"/>
    <s v="93138609"/>
    <x v="0"/>
    <n v="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0"/>
    <s v=""/>
    <x v="1"/>
    <s v="E.S I-3 BERNAL"/>
    <s v=""/>
    <x v="0"/>
    <s v="202415200803A201A97.001TUCABR1M"/>
    <s v="2024-04-11 18:51:55"/>
    <m/>
    <s v="120230"/>
    <x v="7"/>
    <x v="10"/>
    <x v="1"/>
    <x v="5"/>
    <m/>
    <x v="5"/>
    <x v="2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3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4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5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RETIRO VOLUNTARIO"/>
    <x v="0"/>
    <s v="202413200114A310A97.060PAPAMA1F"/>
    <s v="2024-04-03 17:37:38"/>
    <s v="2024-04-06 08:19:19"/>
    <s v="116118"/>
    <x v="9"/>
    <x v="14"/>
    <x v="1"/>
    <x v="3"/>
    <n v="3"/>
    <x v="4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6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7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41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s v="2024-04-07 09:52:11"/>
    <s v="116639"/>
    <x v="9"/>
    <x v="15"/>
    <x v="4"/>
    <x v="2"/>
    <n v="6"/>
    <x v="3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7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s v="2024-04-08 15:36:36"/>
    <s v="116728"/>
    <x v="2"/>
    <x v="2"/>
    <x v="1"/>
    <x v="5"/>
    <n v="3"/>
    <x v="4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4-13T00:00:00"/>
    <d v="2024-04-06T00:00:00"/>
    <x v="1"/>
    <x v="6"/>
    <d v="2024-04-02T00:00:00"/>
    <x v="0"/>
    <x v="1"/>
    <x v="0"/>
    <s v="61019877"/>
    <x v="0"/>
    <n v="17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3"/>
    <x v="0"/>
    <x v="0"/>
    <x v="0"/>
    <x v="2"/>
    <x v="0"/>
    <x v="0"/>
    <x v="0"/>
    <x v="0"/>
    <x v="1"/>
    <x v="1"/>
    <x v="2"/>
    <s v="HOSPITALIZACION GINECO OBSTETRICIA"/>
    <x v="0"/>
    <s v="HOSPITAL LAS MERCEDES-PAITA"/>
    <s v="DX: ITU"/>
    <x v="0"/>
    <s v="202414200501A101A97.117ABTAEM1F"/>
    <s v="2024-04-07 11:55:41"/>
    <s v="2024-04-13 18:22:11"/>
    <s v="117794"/>
    <x v="3"/>
    <x v="3"/>
    <x v="1"/>
    <x v="6"/>
    <n v="7"/>
    <x v="3"/>
    <x v="0"/>
  </r>
  <r>
    <d v="2024-04-01T00:00:00"/>
    <d v="2024-03-30T00:00:00"/>
    <x v="1"/>
    <x v="7"/>
    <d v="2024-03-25T00:00:00"/>
    <x v="0"/>
    <x v="1"/>
    <x v="0"/>
    <s v="628758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MIENTO"/>
    <x v="1"/>
    <s v="E.S I-1 MONTE REDONDO (unid.notif)"/>
    <s v=""/>
    <x v="0"/>
    <s v="202413200110A302A97.113PRCRBR1M"/>
    <s v="2024-04-08 08:20:04"/>
    <m/>
    <s v="117856"/>
    <x v="6"/>
    <x v="9"/>
    <x v="4"/>
    <x v="6"/>
    <n v="4"/>
    <x v="0"/>
    <x v="4"/>
  </r>
  <r>
    <d v="2024-04-02T00:00:00"/>
    <d v="2024-03-30T00:00:00"/>
    <x v="1"/>
    <x v="7"/>
    <d v="2024-03-28T00:00:00"/>
    <x v="1"/>
    <x v="1"/>
    <x v="0"/>
    <s v="81381844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VACHMA1M"/>
    <s v="2024-04-08 08:35:19"/>
    <m/>
    <s v="117863"/>
    <x v="5"/>
    <x v="8"/>
    <x v="4"/>
    <x v="6"/>
    <n v="4"/>
    <x v="0"/>
    <x v="1"/>
  </r>
  <r>
    <d v="2024-04-03T00:00:00"/>
    <d v="2024-04-02T00:00:00"/>
    <x v="1"/>
    <x v="6"/>
    <d v="2024-03-30T00:00:00"/>
    <x v="1"/>
    <x v="1"/>
    <x v="0"/>
    <s v="76517885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8PANIAN1F"/>
    <s v="2024-04-08 08:37:01"/>
    <m/>
    <s v="117864"/>
    <x v="3"/>
    <x v="3"/>
    <x v="1"/>
    <x v="3"/>
    <n v="1"/>
    <x v="1"/>
    <x v="2"/>
  </r>
  <r>
    <d v="2024-04-01T00:00:00"/>
    <d v="2024-03-30T00:00:00"/>
    <x v="1"/>
    <x v="7"/>
    <d v="2024-03-29T00:00:00"/>
    <x v="1"/>
    <x v="1"/>
    <x v="0"/>
    <s v="76687068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28IPCHME1F"/>
    <s v="2024-04-08 09:39:34"/>
    <m/>
    <s v="117889"/>
    <x v="1"/>
    <x v="6"/>
    <x v="4"/>
    <x v="6"/>
    <n v="1"/>
    <x v="1"/>
    <x v="7"/>
  </r>
  <r>
    <d v="2024-04-05T00:00:00"/>
    <d v="2024-04-04T00:00:00"/>
    <x v="1"/>
    <x v="6"/>
    <d v="2024-03-28T00:00:00"/>
    <x v="1"/>
    <x v="1"/>
    <x v="0"/>
    <s v="42980676"/>
    <x v="0"/>
    <n v="3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39GOIPMA1F"/>
    <s v="2024-04-08 09:42:04"/>
    <m/>
    <s v="117890"/>
    <x v="2"/>
    <x v="2"/>
    <x v="1"/>
    <x v="5"/>
    <n v="3"/>
    <x v="4"/>
    <x v="3"/>
  </r>
  <r>
    <d v="2024-04-05T00:00:00"/>
    <d v="2024-04-04T00:00:00"/>
    <x v="1"/>
    <x v="6"/>
    <d v="2024-04-03T00:00:00"/>
    <x v="1"/>
    <x v="1"/>
    <x v="0"/>
    <s v="02863412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48CAPUED1F"/>
    <s v="2024-04-08 09:44:22"/>
    <m/>
    <s v="117892"/>
    <x v="0"/>
    <x v="7"/>
    <x v="1"/>
    <x v="5"/>
    <n v="2"/>
    <x v="2"/>
    <x v="7"/>
  </r>
  <r>
    <d v="2024-04-05T00:00:00"/>
    <d v="2024-04-04T00:00:00"/>
    <x v="1"/>
    <x v="6"/>
    <d v="2024-04-03T00:00:00"/>
    <x v="1"/>
    <x v="1"/>
    <x v="0"/>
    <s v="44115405"/>
    <x v="0"/>
    <n v="37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441"/>
    <x v="0"/>
    <x v="1"/>
    <x v="0"/>
    <x v="0"/>
    <x v="0"/>
    <x v="0"/>
    <x v="0"/>
    <x v="0"/>
    <x v="0"/>
    <x v="0"/>
    <x v="0"/>
    <x v="0"/>
    <x v="2"/>
    <s v="INTERNAMIENTO"/>
    <x v="1"/>
    <s v="E.S I-2 LETIRA"/>
    <s v=""/>
    <x v="0"/>
    <s v="202414200805A302A97.037FIANLU1F"/>
    <s v="2024-04-08 09:46:08"/>
    <m/>
    <s v="117894"/>
    <x v="2"/>
    <x v="2"/>
    <x v="1"/>
    <x v="5"/>
    <n v="2"/>
    <x v="2"/>
    <x v="7"/>
  </r>
  <r>
    <d v="2023-06-22T00:00:00"/>
    <d v="2023-06-22T00:00:00"/>
    <x v="0"/>
    <x v="0"/>
    <d v="2023-06-21T00:00:00"/>
    <x v="0"/>
    <x v="1"/>
    <x v="0"/>
    <s v="73582793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5200110A201A97.121MOMAMA1F"/>
    <s v="2024-04-08 12:00:02"/>
    <s v="2024-04-08 15:14:24"/>
    <s v="118038"/>
    <x v="1"/>
    <x v="1"/>
    <x v="0"/>
    <x v="5"/>
    <n v="7"/>
    <x v="3"/>
    <x v="7"/>
  </r>
  <r>
    <d v="2023-05-26T00:00:00"/>
    <d v="2023-05-25T00:00:00"/>
    <x v="0"/>
    <x v="24"/>
    <d v="2023-05-20T00:00:00"/>
    <x v="0"/>
    <x v="1"/>
    <x v="0"/>
    <s v="80474867"/>
    <x v="0"/>
    <n v="5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150DUHUMA1F"/>
    <s v="2024-04-08 12:12:39"/>
    <s v="2024-04-08 15:06:57"/>
    <s v="118049"/>
    <x v="4"/>
    <x v="5"/>
    <x v="5"/>
    <x v="5"/>
    <n v="4"/>
    <x v="0"/>
    <x v="4"/>
  </r>
  <r>
    <d v="2024-04-08T00:00:00"/>
    <d v="2024-04-08T00:00:00"/>
    <x v="1"/>
    <x v="2"/>
    <d v="2024-04-05T00:00:00"/>
    <x v="0"/>
    <x v="1"/>
    <x v="0"/>
    <s v="62493317"/>
    <x v="0"/>
    <n v="13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EMERGENCIA PEDIATRIA "/>
    <x v="0"/>
    <s v="HOSP. APOYO II SULLANA"/>
    <s v=""/>
    <x v="0"/>
    <s v="202414200601A101A97.113CUJAAN1M"/>
    <s v="2024-04-08 15:21:03"/>
    <s v="2024-04-10 18:35:23"/>
    <s v="118239"/>
    <x v="6"/>
    <x v="9"/>
    <x v="1"/>
    <x v="1"/>
    <n v="2"/>
    <x v="2"/>
    <x v="2"/>
  </r>
  <r>
    <d v="2024-04-10T00:00:00"/>
    <d v="2024-04-08T00:00:00"/>
    <x v="1"/>
    <x v="2"/>
    <d v="2024-04-05T00:00:00"/>
    <x v="1"/>
    <x v="1"/>
    <x v="0"/>
    <s v="73011006"/>
    <x v="0"/>
    <n v="22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HOSPITALIZACION GINECO OBSTETRICIA "/>
    <x v="0"/>
    <s v="HOSPITAL LAS MERCEDES-PAITA"/>
    <s v="ALTA VOLUNTARIA"/>
    <x v="0"/>
    <s v="202414200501A101A97.022VIABER1F"/>
    <s v="2024-04-09 09:22:57"/>
    <s v="2024-04-11 10:56:14"/>
    <s v="118550"/>
    <x v="1"/>
    <x v="1"/>
    <x v="1"/>
    <x v="1"/>
    <n v="2"/>
    <x v="2"/>
    <x v="2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4-05T00:00:00"/>
    <d v="2024-03-29T00:00:00"/>
    <x v="1"/>
    <x v="7"/>
    <d v="2024-03-27T00:00:00"/>
    <x v="0"/>
    <x v="1"/>
    <x v="0"/>
    <s v="406316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G"/>
    <x v="0"/>
    <s v="202413200101X202A97.143ATROJE1F"/>
    <s v="2024-04-05 18:24:43"/>
    <s v="2024-04-05 18:26:51"/>
    <s v="117307"/>
    <x v="0"/>
    <x v="0"/>
    <x v="4"/>
    <x v="0"/>
    <n v="7"/>
    <x v="3"/>
    <x v="1"/>
  </r>
  <r>
    <d v="2024-04-05T00:00:00"/>
    <d v="2024-04-04T00:00:00"/>
    <x v="1"/>
    <x v="6"/>
    <d v="2024-03-29T00:00:00"/>
    <x v="0"/>
    <x v="1"/>
    <x v="0"/>
    <s v="02858184"/>
    <x v="0"/>
    <n v="5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14"/>
    <x v="1"/>
    <x v="0"/>
    <x v="0"/>
    <x v="0"/>
    <x v="1"/>
    <x v="1"/>
    <x v="2"/>
    <s v="HOSPITALIZACION"/>
    <x v="1"/>
    <s v="SANNA CLINICA BELEN"/>
    <s v=""/>
    <x v="0"/>
    <s v="202413200101X202A97.151CHFIED1M"/>
    <s v="2024-04-05 18:47:56"/>
    <m/>
    <s v="117319"/>
    <x v="4"/>
    <x v="5"/>
    <x v="1"/>
    <x v="5"/>
    <m/>
    <x v="5"/>
    <x v="5"/>
  </r>
  <r>
    <d v="2024-04-08T00:00:00"/>
    <d v="2024-04-03T00:00:00"/>
    <x v="1"/>
    <x v="6"/>
    <d v="2024-04-01T00:00:00"/>
    <x v="0"/>
    <x v="1"/>
    <x v="0"/>
    <s v="18171128"/>
    <x v="0"/>
    <n v="47"/>
    <x v="1"/>
    <x v="1"/>
    <s v="0"/>
    <x v="1"/>
    <x v="25"/>
    <x v="3"/>
    <x v="0"/>
    <x v="1"/>
    <x v="4"/>
    <x v="1"/>
    <x v="4"/>
    <x v="1"/>
    <x v="0"/>
    <x v="1"/>
    <x v="16"/>
    <s v=""/>
    <m/>
    <x v="0"/>
    <x v="0"/>
    <m/>
    <x v="43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47HUREAL1M"/>
    <s v="2024-04-08 18:36:11"/>
    <m/>
    <s v="118381"/>
    <x v="0"/>
    <x v="7"/>
    <x v="1"/>
    <x v="4"/>
    <n v="2"/>
    <x v="2"/>
    <x v="1"/>
  </r>
  <r>
    <d v="2024-04-08T00:00:00"/>
    <d v="2024-03-30T00:00:00"/>
    <x v="1"/>
    <x v="7"/>
    <d v="2024-03-27T00:00:00"/>
    <x v="0"/>
    <x v="1"/>
    <x v="0"/>
    <s v="45068421"/>
    <x v="0"/>
    <n v="35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ANTIGENO"/>
    <x v="0"/>
    <s v="202413200101X202A97.135VIJURO1M"/>
    <s v="2024-04-08 18:44:17"/>
    <m/>
    <s v="118384"/>
    <x v="2"/>
    <x v="2"/>
    <x v="4"/>
    <x v="6"/>
    <n v="4"/>
    <x v="0"/>
    <x v="2"/>
  </r>
  <r>
    <d v="2024-04-08T00:00:00"/>
    <d v="2024-03-31T00:00:00"/>
    <x v="1"/>
    <x v="6"/>
    <d v="2024-03-29T00:00:00"/>
    <x v="0"/>
    <x v="1"/>
    <x v="0"/>
    <s v="45952847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3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3200101X202A97.134SACREL1F"/>
    <s v="2024-04-08 18:56:00"/>
    <m/>
    <s v="118394"/>
    <x v="2"/>
    <x v="4"/>
    <x v="4"/>
    <x v="2"/>
    <n v="2"/>
    <x v="2"/>
    <x v="1"/>
  </r>
  <r>
    <d v="2024-04-08T00:00:00"/>
    <d v="2024-04-05T00:00:00"/>
    <x v="1"/>
    <x v="6"/>
    <d v="2024-04-01T00:00:00"/>
    <x v="0"/>
    <x v="1"/>
    <x v="0"/>
    <s v="44046268"/>
    <x v="0"/>
    <n v="37"/>
    <x v="1"/>
    <x v="1"/>
    <s v="0"/>
    <x v="1"/>
    <x v="25"/>
    <x v="3"/>
    <x v="0"/>
    <x v="1"/>
    <x v="4"/>
    <x v="1"/>
    <x v="4"/>
    <x v="1"/>
    <x v="0"/>
    <x v="3"/>
    <x v="11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39PATUJA1M"/>
    <s v="2024-04-08 19:31:29"/>
    <m/>
    <s v="118437"/>
    <x v="2"/>
    <x v="2"/>
    <x v="1"/>
    <x v="0"/>
    <m/>
    <x v="5"/>
    <x v="0"/>
  </r>
  <r>
    <d v="2024-04-08T00:00:00"/>
    <d v="2024-04-06T00:00:00"/>
    <x v="1"/>
    <x v="6"/>
    <d v="2024-04-02T00:00:00"/>
    <x v="0"/>
    <x v="1"/>
    <x v="0"/>
    <s v="02885533"/>
    <x v="0"/>
    <n v="47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4200101X202A97.147GUNOCA1M"/>
    <s v="2024-04-08 19:35:58"/>
    <m/>
    <s v="118438"/>
    <x v="0"/>
    <x v="7"/>
    <x v="1"/>
    <x v="6"/>
    <m/>
    <x v="5"/>
    <x v="0"/>
  </r>
  <r>
    <d v="2024-04-08T00:00:00"/>
    <d v="2024-04-07T00:00:00"/>
    <x v="1"/>
    <x v="2"/>
    <d v="2024-04-03T00:00:00"/>
    <x v="0"/>
    <x v="1"/>
    <x v="0"/>
    <s v="77122410"/>
    <x v="0"/>
    <n v="12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12ARLACE10M"/>
    <s v="2024-04-08 19:39:32"/>
    <m/>
    <s v="118439"/>
    <x v="6"/>
    <x v="9"/>
    <x v="1"/>
    <x v="2"/>
    <m/>
    <x v="5"/>
    <x v="0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5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s v="2024-04-06 10:57:02"/>
    <s v="114955"/>
    <x v="0"/>
    <x v="7"/>
    <x v="4"/>
    <x v="4"/>
    <n v="9"/>
    <x v="3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10 11:55:42"/>
    <s v="116416"/>
    <x v="1"/>
    <x v="1"/>
    <x v="1"/>
    <x v="4"/>
    <n v="6"/>
    <x v="3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8 10:59:08"/>
    <s v="116420"/>
    <x v="2"/>
    <x v="4"/>
    <x v="1"/>
    <x v="3"/>
    <n v="4"/>
    <x v="0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s v="2024-04-09 12:48:53"/>
    <s v="116423"/>
    <x v="9"/>
    <x v="15"/>
    <x v="1"/>
    <x v="3"/>
    <n v="6"/>
    <x v="3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39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s v="2024-04-12 10:19:10"/>
    <s v="117026"/>
    <x v="1"/>
    <x v="6"/>
    <x v="1"/>
    <x v="5"/>
    <n v="7"/>
    <x v="3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s v="2024-04-09 12:51:25"/>
    <s v="117030"/>
    <x v="1"/>
    <x v="1"/>
    <x v="1"/>
    <x v="5"/>
    <n v="4"/>
    <x v="0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41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NS1 IGM POSITIVO"/>
    <x v="0"/>
    <s v="202413200101A101A97.128OLGOAN0F"/>
    <s v="2024-04-05 11:53:46"/>
    <s v="2024-04-08 11:02:30"/>
    <s v="117046"/>
    <x v="1"/>
    <x v="6"/>
    <x v="1"/>
    <x v="5"/>
    <n v="2"/>
    <x v="2"/>
    <x v="3"/>
  </r>
  <r>
    <d v="2024-04-06T00:00:00"/>
    <d v="2024-04-05T00:00:00"/>
    <x v="1"/>
    <x v="6"/>
    <d v="2024-03-30T00:00:00"/>
    <x v="1"/>
    <x v="1"/>
    <x v="0"/>
    <s v="71559469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413200104A201A97.026CACHGA1F"/>
    <s v="2024-04-06 10:45:43"/>
    <s v="2024-04-08 11:04:30"/>
    <s v="117468"/>
    <x v="1"/>
    <x v="6"/>
    <x v="1"/>
    <x v="0"/>
    <n v="2"/>
    <x v="2"/>
    <x v="5"/>
  </r>
  <r>
    <d v="2024-04-06T00:00:00"/>
    <d v="2024-04-05T00:00:00"/>
    <x v="1"/>
    <x v="6"/>
    <d v="2024-03-31T00:00:00"/>
    <x v="0"/>
    <x v="1"/>
    <x v="0"/>
    <s v="73652962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OAGYU1F"/>
    <s v="2024-04-06 10:51:02"/>
    <s v="2024-04-11 12:18:34"/>
    <s v="117477"/>
    <x v="3"/>
    <x v="3"/>
    <x v="1"/>
    <x v="0"/>
    <n v="5"/>
    <x v="3"/>
    <x v="4"/>
  </r>
  <r>
    <d v="2024-04-08T00:00:00"/>
    <d v="2024-04-07T00:00:00"/>
    <x v="1"/>
    <x v="2"/>
    <d v="2024-03-25T00:00:00"/>
    <x v="1"/>
    <x v="1"/>
    <x v="0"/>
    <s v="42780795"/>
    <x v="0"/>
    <n v="3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039CHMORA0M"/>
    <s v="2024-04-08 10:38:36"/>
    <s v="2024-04-11 12:19:53"/>
    <s v="117946"/>
    <x v="2"/>
    <x v="2"/>
    <x v="1"/>
    <x v="2"/>
    <n v="3"/>
    <x v="4"/>
    <x v="48"/>
  </r>
  <r>
    <d v="2024-04-08T00:00:00"/>
    <d v="2024-04-06T00:00:00"/>
    <x v="1"/>
    <x v="6"/>
    <d v="2024-04-05T00:00:00"/>
    <x v="0"/>
    <x v="1"/>
    <x v="0"/>
    <s v="77200652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4PAPAER0F"/>
    <s v="2024-04-08 10:41:28"/>
    <s v="2024-04-09 12:52:20"/>
    <s v="117960"/>
    <x v="1"/>
    <x v="1"/>
    <x v="1"/>
    <x v="6"/>
    <n v="2"/>
    <x v="2"/>
    <x v="7"/>
  </r>
  <r>
    <d v="2024-04-08T00:00:00"/>
    <d v="2024-04-06T00:00:00"/>
    <x v="1"/>
    <x v="6"/>
    <d v="2024-03-31T00:00:00"/>
    <x v="1"/>
    <x v="1"/>
    <x v="0"/>
    <s v="46345098"/>
    <x v="0"/>
    <n v="4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1"/>
    <s v=""/>
    <x v="1"/>
    <s v="E.S I-2 MONTE SULLON"/>
    <s v="NS1.IGG,IGM POSITIVO"/>
    <x v="0"/>
    <s v="202414200105A304A97.040SUPADU1F"/>
    <s v="2024-04-08 10:44:05"/>
    <s v="2024-04-10 12:05:52"/>
    <s v="117963"/>
    <x v="0"/>
    <x v="0"/>
    <x v="1"/>
    <x v="6"/>
    <n v="3"/>
    <x v="4"/>
    <x v="5"/>
  </r>
  <r>
    <d v="2024-04-09T00:00:00"/>
    <d v="2024-04-09T00:00:00"/>
    <x v="1"/>
    <x v="2"/>
    <d v="2024-04-08T00:00:00"/>
    <x v="0"/>
    <x v="1"/>
    <x v="0"/>
    <s v="47956503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4MOMILU0F"/>
    <s v="2024-04-09 12:19:28"/>
    <s v="2024-04-13 10:55:15"/>
    <s v="118738"/>
    <x v="2"/>
    <x v="4"/>
    <x v="1"/>
    <x v="3"/>
    <n v="3"/>
    <x v="4"/>
    <x v="7"/>
  </r>
  <r>
    <d v="2024-04-05T00:00:00"/>
    <d v="2024-03-11T00:00:00"/>
    <x v="1"/>
    <x v="11"/>
    <d v="2024-03-07T00:00:00"/>
    <x v="1"/>
    <x v="1"/>
    <x v="0"/>
    <s v="00251245"/>
    <x v="0"/>
    <n v="55"/>
    <x v="0"/>
    <x v="0"/>
    <s v="0"/>
    <x v="1"/>
    <x v="12"/>
    <x v="0"/>
    <x v="0"/>
    <x v="1"/>
    <x v="9"/>
    <x v="1"/>
    <x v="3"/>
    <x v="0"/>
    <x v="2"/>
    <x v="9"/>
    <x v="40"/>
    <s v=""/>
    <m/>
    <x v="0"/>
    <x v="0"/>
    <m/>
    <x v="404"/>
    <x v="2"/>
    <x v="1"/>
    <x v="0"/>
    <x v="0"/>
    <x v="0"/>
    <x v="11"/>
    <x v="0"/>
    <x v="0"/>
    <x v="0"/>
    <x v="1"/>
    <x v="1"/>
    <x v="1"/>
    <x v="1"/>
    <s v=""/>
    <x v="3"/>
    <s v="HOSPITAL I CARLOS ALBERTO CORTEZ JIMENEZ"/>
    <s v="PR +"/>
    <x v="0"/>
    <s v="202410240101C201A97.055ALQUNE1F"/>
    <s v="2024-04-05 17:05:10"/>
    <m/>
    <s v="117297"/>
    <x v="4"/>
    <x v="12"/>
    <x v="4"/>
    <x v="1"/>
    <n v="2"/>
    <x v="2"/>
    <x v="0"/>
  </r>
  <r>
    <d v="2024-04-08T00:00:00"/>
    <d v="2024-03-13T00:00:00"/>
    <x v="1"/>
    <x v="11"/>
    <d v="2024-03-11T00:00:00"/>
    <x v="1"/>
    <x v="1"/>
    <x v="0"/>
    <s v="46672382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1C101A97.033PACRCL1F"/>
    <s v="2024-04-08 16:45:33"/>
    <m/>
    <s v="118317"/>
    <x v="2"/>
    <x v="4"/>
    <x v="4"/>
    <x v="4"/>
    <n v="3"/>
    <x v="4"/>
    <x v="1"/>
  </r>
  <r>
    <d v="2024-04-09T00:00:00"/>
    <d v="2024-03-16T00:00:00"/>
    <x v="1"/>
    <x v="11"/>
    <d v="2024-03-10T00:00:00"/>
    <x v="1"/>
    <x v="1"/>
    <x v="0"/>
    <s v="02696357"/>
    <x v="0"/>
    <n v="6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1200105C301A97.065OLIPMA0F"/>
    <s v="2024-04-09 10:27:31"/>
    <m/>
    <s v="118614"/>
    <x v="9"/>
    <x v="11"/>
    <x v="4"/>
    <x v="6"/>
    <n v="3"/>
    <x v="4"/>
    <x v="5"/>
  </r>
  <r>
    <d v="2024-04-09T00:00:00"/>
    <d v="2024-03-17T00:00:00"/>
    <x v="1"/>
    <x v="5"/>
    <d v="2024-03-14T00:00:00"/>
    <x v="0"/>
    <x v="1"/>
    <x v="0"/>
    <s v="62317053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14FEVIMA0F"/>
    <s v="2024-04-09 11:32:59"/>
    <m/>
    <s v="118687"/>
    <x v="6"/>
    <x v="9"/>
    <x v="4"/>
    <x v="2"/>
    <n v="2"/>
    <x v="2"/>
    <x v="2"/>
  </r>
  <r>
    <d v="2024-04-09T00:00:00"/>
    <d v="2024-03-17T00:00:00"/>
    <x v="1"/>
    <x v="5"/>
    <d v="2024-03-10T00:00:00"/>
    <x v="1"/>
    <x v="1"/>
    <x v="0"/>
    <s v="60830849"/>
    <x v="0"/>
    <n v="1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1"/>
    <s v="202411200101C101A97.017SIARRE1M"/>
    <s v="2024-04-09 14:30:53"/>
    <m/>
    <s v="118874"/>
    <x v="3"/>
    <x v="3"/>
    <x v="4"/>
    <x v="2"/>
    <n v="3"/>
    <x v="4"/>
    <x v="3"/>
  </r>
  <r>
    <d v="2024-04-09T00:00:00"/>
    <d v="2024-03-17T00:00:00"/>
    <x v="1"/>
    <x v="5"/>
    <d v="2024-03-11T00:00:00"/>
    <x v="1"/>
    <x v="1"/>
    <x v="0"/>
    <s v="73744358"/>
    <x v="0"/>
    <n v="26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22"/>
    <x v="0"/>
    <x v="3"/>
    <x v="3"/>
    <x v="4"/>
    <x v="0"/>
    <x v="0"/>
    <x v="0"/>
    <x v="0"/>
    <x v="0"/>
    <x v="0"/>
    <x v="0"/>
    <x v="0"/>
    <x v="1"/>
    <s v=""/>
    <x v="1"/>
    <s v="E.S I-3 MICAELA BASTIDAS"/>
    <s v=""/>
    <x v="0"/>
    <s v="202411200101A204A97.026YASAGE1M"/>
    <s v="2024-04-09 14:33:40"/>
    <m/>
    <s v="118882"/>
    <x v="1"/>
    <x v="6"/>
    <x v="4"/>
    <x v="2"/>
    <n v="3"/>
    <x v="4"/>
    <x v="5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s v="2024-04-07 10:01:25"/>
    <s v="114156"/>
    <x v="1"/>
    <x v="6"/>
    <x v="4"/>
    <x v="5"/>
    <n v="8"/>
    <x v="3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7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INFECTOLOGO DE TURNO LE DA ALTA EPIDEMIOLOGICA"/>
    <x v="0"/>
    <s v="202413200501A101A97.054FIMARO1F"/>
    <s v="2024-04-01 13:57:18"/>
    <s v="2024-04-07 18:36:22"/>
    <s v="114864"/>
    <x v="4"/>
    <x v="5"/>
    <x v="4"/>
    <x v="2"/>
    <n v="7"/>
    <x v="3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s v="2024-04-07 09:54:42"/>
    <s v="115150"/>
    <x v="0"/>
    <x v="7"/>
    <x v="1"/>
    <x v="1"/>
    <n v="5"/>
    <x v="3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s v="2024-04-11 09:26:27"/>
    <s v="115443"/>
    <x v="5"/>
    <x v="8"/>
    <x v="1"/>
    <x v="1"/>
    <n v="3"/>
    <x v="4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5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6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7 10:12:26"/>
    <s v="116078"/>
    <x v="1"/>
    <x v="1"/>
    <x v="1"/>
    <x v="3"/>
    <n v="4"/>
    <x v="0"/>
    <x v="0"/>
  </r>
  <r>
    <d v="2024-04-05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5 16:39:17"/>
    <s v="116462"/>
    <x v="3"/>
    <x v="3"/>
    <x v="1"/>
    <x v="4"/>
    <n v="2"/>
    <x v="2"/>
    <x v="2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s v="2024-04-10 18:33:49"/>
    <s v="116572"/>
    <x v="4"/>
    <x v="5"/>
    <x v="1"/>
    <x v="5"/>
    <n v="6"/>
    <x v="3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s v="2024-04-07 09:51:39"/>
    <s v="116576"/>
    <x v="9"/>
    <x v="11"/>
    <x v="1"/>
    <x v="5"/>
    <n v="2"/>
    <x v="2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s v="2024-04-09 18:31:19"/>
    <s v="116614"/>
    <x v="5"/>
    <x v="8"/>
    <x v="1"/>
    <x v="4"/>
    <n v="6"/>
    <x v="3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8 18:21:27"/>
    <s v="116629"/>
    <x v="5"/>
    <x v="8"/>
    <x v="1"/>
    <x v="4"/>
    <n v="5"/>
    <x v="3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s v="2024-04-06 09:11:10"/>
    <s v="116641"/>
    <x v="2"/>
    <x v="2"/>
    <x v="1"/>
    <x v="3"/>
    <n v="3"/>
    <x v="4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s v="2024-04-07 15:18:40"/>
    <s v="116662"/>
    <x v="3"/>
    <x v="3"/>
    <x v="1"/>
    <x v="4"/>
    <n v="3"/>
    <x v="4"/>
    <x v="2"/>
  </r>
  <r>
    <d v="2024-04-05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s v="2024-04-06 08:15:17"/>
    <s v="116797"/>
    <x v="0"/>
    <x v="7"/>
    <x v="1"/>
    <x v="5"/>
    <n v="1"/>
    <x v="1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s v="2024-04-06 08:15:42"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s v="2024-04-07 15:18:58"/>
    <s v="116870"/>
    <x v="3"/>
    <x v="3"/>
    <x v="1"/>
    <x v="4"/>
    <n v="3"/>
    <x v="4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s v="2024-04-07 15:19:15"/>
    <s v="116871"/>
    <x v="2"/>
    <x v="4"/>
    <x v="1"/>
    <x v="4"/>
    <n v="3"/>
    <x v="4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s v="2024-04-07 15:19:27"/>
    <s v="116873"/>
    <x v="6"/>
    <x v="9"/>
    <x v="1"/>
    <x v="4"/>
    <n v="3"/>
    <x v="4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s v="2024-04-07 15:19:43"/>
    <s v="116876"/>
    <x v="2"/>
    <x v="2"/>
    <x v="1"/>
    <x v="5"/>
    <n v="2"/>
    <x v="2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s v="2024-04-06 09:00:47"/>
    <s v="116882"/>
    <x v="6"/>
    <x v="9"/>
    <x v="1"/>
    <x v="5"/>
    <n v="1"/>
    <x v="1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s v="2024-04-07 15:20:18"/>
    <s v="116883"/>
    <x v="1"/>
    <x v="1"/>
    <x v="1"/>
    <x v="5"/>
    <n v="2"/>
    <x v="2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s v="2024-04-07 15:19:55"/>
    <s v="116980"/>
    <x v="9"/>
    <x v="11"/>
    <x v="1"/>
    <x v="5"/>
    <n v="2"/>
    <x v="2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s v="2024-04-11 09:27:38"/>
    <s v="116984"/>
    <x v="6"/>
    <x v="9"/>
    <x v="1"/>
    <x v="5"/>
    <n v="2"/>
    <x v="2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s v="2024-04-06 09:00:11"/>
    <s v="116990"/>
    <x v="3"/>
    <x v="3"/>
    <x v="1"/>
    <x v="5"/>
    <n v="1"/>
    <x v="1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s v="2024-04-06 08:59:54"/>
    <s v="116994"/>
    <x v="4"/>
    <x v="5"/>
    <x v="1"/>
    <x v="5"/>
    <n v="1"/>
    <x v="1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s v="2024-04-06 08:59:17"/>
    <s v="116999"/>
    <x v="5"/>
    <x v="8"/>
    <x v="1"/>
    <x v="5"/>
    <n v="1"/>
    <x v="1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s v="2024-04-07 15:20:06"/>
    <s v="117001"/>
    <x v="1"/>
    <x v="1"/>
    <x v="1"/>
    <x v="5"/>
    <n v="2"/>
    <x v="2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30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s v="2024-04-09 12:42:10"/>
    <s v="117149"/>
    <x v="2"/>
    <x v="4"/>
    <x v="1"/>
    <x v="3"/>
    <n v="0"/>
    <x v="7"/>
    <x v="7"/>
  </r>
  <r>
    <d v="2024-04-05T00:00:00"/>
    <d v="2024-04-05T00:00:00"/>
    <x v="1"/>
    <x v="6"/>
    <d v="2024-04-01T00:00:00"/>
    <x v="1"/>
    <x v="1"/>
    <x v="0"/>
    <s v="63786460"/>
    <x v="0"/>
    <n v="1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4200114A303A97.111ESGAKE0M"/>
    <s v="2024-04-05 19:04:08"/>
    <s v="2024-04-11 10:16:55"/>
    <s v="117323"/>
    <x v="6"/>
    <x v="9"/>
    <x v="1"/>
    <x v="0"/>
    <n v="5"/>
    <x v="3"/>
    <x v="0"/>
  </r>
  <r>
    <d v="2024-04-06T00:00:00"/>
    <d v="2024-04-05T00:00:00"/>
    <x v="1"/>
    <x v="6"/>
    <d v="2024-03-31T00:00:00"/>
    <x v="0"/>
    <x v="1"/>
    <x v="0"/>
    <s v="03890161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4GUMOIR1F"/>
    <s v="2024-04-06 10:04:25"/>
    <s v="2024-04-07 15:20:34"/>
    <s v="117432"/>
    <x v="4"/>
    <x v="5"/>
    <x v="1"/>
    <x v="0"/>
    <n v="1"/>
    <x v="1"/>
    <x v="4"/>
  </r>
  <r>
    <d v="2024-04-06T00:00:00"/>
    <d v="2024-04-05T00:00:00"/>
    <x v="1"/>
    <x v="6"/>
    <d v="2024-03-31T00:00:00"/>
    <x v="0"/>
    <x v="1"/>
    <x v="0"/>
    <s v="78301401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3FEMOER1M"/>
    <s v="2024-04-06 10:06:25"/>
    <s v="2024-04-07 15:20:48"/>
    <s v="117437"/>
    <x v="6"/>
    <x v="9"/>
    <x v="1"/>
    <x v="0"/>
    <n v="1"/>
    <x v="1"/>
    <x v="4"/>
  </r>
  <r>
    <d v="2024-04-06T00:00:00"/>
    <d v="2024-04-05T00:00:00"/>
    <x v="1"/>
    <x v="6"/>
    <d v="2024-04-04T00:00:00"/>
    <x v="0"/>
    <x v="1"/>
    <x v="0"/>
    <s v="9089468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AGOAB1M"/>
    <s v="2024-04-06 10:09:12"/>
    <s v="2024-04-07 15:20:59"/>
    <s v="117442"/>
    <x v="5"/>
    <x v="8"/>
    <x v="1"/>
    <x v="0"/>
    <n v="1"/>
    <x v="1"/>
    <x v="7"/>
  </r>
  <r>
    <d v="2024-04-06T00:00:00"/>
    <d v="2024-04-05T00:00:00"/>
    <x v="1"/>
    <x v="6"/>
    <d v="2024-04-01T00:00:00"/>
    <x v="0"/>
    <x v="1"/>
    <x v="0"/>
    <s v="76261977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3GORURO1F"/>
    <s v="2024-04-06 10:11:27"/>
    <s v="2024-04-07 15:21:11"/>
    <s v="117447"/>
    <x v="1"/>
    <x v="1"/>
    <x v="1"/>
    <x v="0"/>
    <n v="1"/>
    <x v="1"/>
    <x v="0"/>
  </r>
  <r>
    <d v="2024-04-06T00:00:00"/>
    <d v="2024-04-05T00:00:00"/>
    <x v="1"/>
    <x v="6"/>
    <d v="2024-03-31T00:00:00"/>
    <x v="0"/>
    <x v="1"/>
    <x v="0"/>
    <s v="92785753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2GUROOR1M"/>
    <s v="2024-04-06 10:13:39"/>
    <s v="2024-04-07 15:21:29"/>
    <s v="117452"/>
    <x v="7"/>
    <x v="10"/>
    <x v="1"/>
    <x v="0"/>
    <n v="1"/>
    <x v="1"/>
    <x v="4"/>
  </r>
  <r>
    <d v="2024-04-06T00:00:00"/>
    <d v="2024-04-05T00:00:00"/>
    <x v="1"/>
    <x v="6"/>
    <d v="2024-04-01T00:00:00"/>
    <x v="0"/>
    <x v="1"/>
    <x v="0"/>
    <s v="475854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OARFL1F"/>
    <s v="2024-04-06 10:15:46"/>
    <s v="2024-04-07 15:21:56"/>
    <s v="117457"/>
    <x v="2"/>
    <x v="4"/>
    <x v="1"/>
    <x v="0"/>
    <n v="1"/>
    <x v="1"/>
    <x v="0"/>
  </r>
  <r>
    <d v="2024-04-06T00:00:00"/>
    <d v="2024-04-05T00:00:00"/>
    <x v="1"/>
    <x v="6"/>
    <d v="2024-04-03T00:00:00"/>
    <x v="0"/>
    <x v="1"/>
    <x v="0"/>
    <s v="48248118"/>
    <x v="0"/>
    <n v="31"/>
    <x v="0"/>
    <x v="3"/>
    <s v="7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UESKA1F"/>
    <s v="2024-04-06 10:28:50"/>
    <s v="2024-04-07 15:21:44"/>
    <s v="117462"/>
    <x v="2"/>
    <x v="4"/>
    <x v="1"/>
    <x v="0"/>
    <n v="1"/>
    <x v="1"/>
    <x v="1"/>
  </r>
  <r>
    <d v="2024-04-06T00:00:00"/>
    <d v="2024-04-03T00:00:00"/>
    <x v="1"/>
    <x v="6"/>
    <d v="2024-03-29T00:00:00"/>
    <x v="0"/>
    <x v="1"/>
    <x v="0"/>
    <s v="6019677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17SEJIAN1M"/>
    <s v="2024-04-06 10:52:25"/>
    <s v="2024-04-07 10:12:51"/>
    <s v="117478"/>
    <x v="3"/>
    <x v="3"/>
    <x v="1"/>
    <x v="4"/>
    <n v="3"/>
    <x v="4"/>
    <x v="4"/>
  </r>
  <r>
    <d v="2024-04-09T00:00:00"/>
    <d v="2024-04-05T00:00:00"/>
    <x v="1"/>
    <x v="6"/>
    <d v="2024-03-27T00:00:00"/>
    <x v="0"/>
    <x v="1"/>
    <x v="0"/>
    <s v="03355830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57GAMAMA1F"/>
    <s v="2024-04-06 10:53:13"/>
    <s v="2024-04-11 14:35:49"/>
    <s v="117484"/>
    <x v="4"/>
    <x v="12"/>
    <x v="1"/>
    <x v="0"/>
    <n v="4"/>
    <x v="0"/>
    <x v="12"/>
  </r>
  <r>
    <d v="2024-04-09T00:00:00"/>
    <d v="2024-04-05T00:00:00"/>
    <x v="1"/>
    <x v="6"/>
    <d v="2024-04-01T00:00:00"/>
    <x v="0"/>
    <x v="1"/>
    <x v="0"/>
    <s v="4725268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3VECHAD1F"/>
    <s v="2024-04-06 10:54:09"/>
    <s v="2024-04-11 14:36:19"/>
    <s v="117488"/>
    <x v="2"/>
    <x v="4"/>
    <x v="1"/>
    <x v="0"/>
    <n v="4"/>
    <x v="0"/>
    <x v="0"/>
  </r>
  <r>
    <d v="2024-04-06T00:00:00"/>
    <d v="2024-04-06T00:00:00"/>
    <x v="1"/>
    <x v="6"/>
    <d v="2024-04-02T00:00:00"/>
    <x v="0"/>
    <x v="1"/>
    <x v="0"/>
    <s v="60427913"/>
    <x v="0"/>
    <n v="17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RODIKI1F"/>
    <s v="2024-04-06 12:26:03"/>
    <s v="2024-04-08 16:13:01"/>
    <s v="117608"/>
    <x v="3"/>
    <x v="3"/>
    <x v="1"/>
    <x v="6"/>
    <n v="2"/>
    <x v="2"/>
    <x v="0"/>
  </r>
  <r>
    <d v="2024-04-14T00:00:00"/>
    <d v="2024-04-05T00:00:00"/>
    <x v="1"/>
    <x v="6"/>
    <d v="2024-04-04T00:00:00"/>
    <x v="0"/>
    <x v="1"/>
    <x v="0"/>
    <s v="0946332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414200501A101A97.151PEAVFA1F"/>
    <s v="2024-04-06 13:44:35"/>
    <s v="2024-04-14 10:43:00"/>
    <s v="117675"/>
    <x v="4"/>
    <x v="5"/>
    <x v="1"/>
    <x v="0"/>
    <m/>
    <x v="5"/>
    <x v="7"/>
  </r>
  <r>
    <d v="2024-04-14T00:00:00"/>
    <d v="2024-04-06T00:00:00"/>
    <x v="1"/>
    <x v="6"/>
    <d v="2024-04-02T00:00:00"/>
    <x v="1"/>
    <x v="1"/>
    <x v="0"/>
    <s v="7435140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4200401A201A97.018ESCAAL1M"/>
    <s v="2024-04-07 10:09:11"/>
    <s v="2024-04-14 10:51:34"/>
    <s v="117766"/>
    <x v="3"/>
    <x v="3"/>
    <x v="1"/>
    <x v="6"/>
    <m/>
    <x v="5"/>
    <x v="0"/>
  </r>
  <r>
    <d v="2024-04-13T00:00:00"/>
    <d v="2024-04-06T00:00:00"/>
    <x v="1"/>
    <x v="6"/>
    <d v="2024-04-04T00:00:00"/>
    <x v="0"/>
    <x v="1"/>
    <x v="0"/>
    <s v="7579036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3SARODA1F"/>
    <s v="2024-04-07 11:49:36"/>
    <s v="2024-04-13 18:21:26"/>
    <s v="117788"/>
    <x v="1"/>
    <x v="1"/>
    <x v="1"/>
    <x v="6"/>
    <n v="7"/>
    <x v="3"/>
    <x v="1"/>
  </r>
  <r>
    <d v="2024-04-07T00:00:00"/>
    <d v="2024-04-06T00:00:00"/>
    <x v="1"/>
    <x v="6"/>
    <d v="2024-04-03T00:00:00"/>
    <x v="0"/>
    <x v="1"/>
    <x v="0"/>
    <s v="80421317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70GAMAAU1F"/>
    <s v="2024-04-07 15:22:59"/>
    <s v="2024-04-09 09:50:29"/>
    <s v="117805"/>
    <x v="9"/>
    <x v="15"/>
    <x v="1"/>
    <x v="6"/>
    <n v="2"/>
    <x v="2"/>
    <x v="2"/>
  </r>
  <r>
    <d v="2024-04-07T00:00:00"/>
    <d v="2024-04-06T00:00:00"/>
    <x v="1"/>
    <x v="6"/>
    <d v="2024-04-03T00:00:00"/>
    <x v="0"/>
    <x v="1"/>
    <x v="0"/>
    <s v="7500732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5COSIAN1F"/>
    <s v="2024-04-07 15:35:22"/>
    <s v="2024-04-08 10:35:17"/>
    <s v="117807"/>
    <x v="1"/>
    <x v="6"/>
    <x v="1"/>
    <x v="6"/>
    <n v="2"/>
    <x v="2"/>
    <x v="2"/>
  </r>
  <r>
    <d v="2024-04-07T00:00:00"/>
    <d v="2024-04-06T00:00:00"/>
    <x v="1"/>
    <x v="6"/>
    <d v="2024-04-01T00:00:00"/>
    <x v="0"/>
    <x v="1"/>
    <x v="0"/>
    <s v="7974585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ESSOLE1F"/>
    <s v="2024-04-07 15:36:07"/>
    <s v="2024-04-09 09:50:44"/>
    <s v="117808"/>
    <x v="5"/>
    <x v="8"/>
    <x v="1"/>
    <x v="6"/>
    <n v="2"/>
    <x v="2"/>
    <x v="4"/>
  </r>
  <r>
    <d v="2024-04-07T00:00:00"/>
    <d v="2024-04-06T00:00:00"/>
    <x v="1"/>
    <x v="6"/>
    <d v="2024-04-03T00:00:00"/>
    <x v="0"/>
    <x v="1"/>
    <x v="0"/>
    <s v="727862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JICAPR1F"/>
    <s v="2024-04-07 15:36:43"/>
    <s v="2024-04-09 09:50:59"/>
    <s v="117811"/>
    <x v="1"/>
    <x v="1"/>
    <x v="1"/>
    <x v="6"/>
    <n v="2"/>
    <x v="2"/>
    <x v="2"/>
  </r>
  <r>
    <d v="2024-04-07T00:00:00"/>
    <d v="2024-04-06T00:00:00"/>
    <x v="1"/>
    <x v="6"/>
    <d v="2024-04-01T00:00:00"/>
    <x v="0"/>
    <x v="1"/>
    <x v="0"/>
    <s v="73798866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ESMOCL1F"/>
    <s v="2024-04-07 15:37:29"/>
    <s v="2024-04-08 10:35:32"/>
    <s v="117813"/>
    <x v="1"/>
    <x v="6"/>
    <x v="1"/>
    <x v="6"/>
    <n v="2"/>
    <x v="2"/>
    <x v="4"/>
  </r>
  <r>
    <d v="2024-04-07T00:00:00"/>
    <d v="2024-04-06T00:00:00"/>
    <x v="1"/>
    <x v="6"/>
    <d v="2024-04-03T00:00:00"/>
    <x v="0"/>
    <x v="1"/>
    <x v="0"/>
    <s v="4062008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43TAAMRO1F"/>
    <s v="2024-04-07 15:38:04"/>
    <s v="2024-04-09 09:51:14"/>
    <s v="117814"/>
    <x v="0"/>
    <x v="0"/>
    <x v="1"/>
    <x v="6"/>
    <n v="2"/>
    <x v="2"/>
    <x v="2"/>
  </r>
  <r>
    <d v="2024-04-07T00:00:00"/>
    <d v="2024-04-06T00:00:00"/>
    <x v="1"/>
    <x v="6"/>
    <d v="2024-04-02T00:00:00"/>
    <x v="0"/>
    <x v="1"/>
    <x v="0"/>
    <s v="71494645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9ALMOFE1F"/>
    <s v="2024-04-07 15:38:40"/>
    <s v="2024-04-11 09:14:36"/>
    <s v="117815"/>
    <x v="1"/>
    <x v="6"/>
    <x v="1"/>
    <x v="6"/>
    <n v="5"/>
    <x v="3"/>
    <x v="0"/>
  </r>
  <r>
    <d v="2024-04-07T00:00:00"/>
    <d v="2024-04-06T00:00:00"/>
    <x v="1"/>
    <x v="6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07 15:39:20"/>
    <s v="2024-04-10 09:42:46"/>
    <s v="117818"/>
    <x v="5"/>
    <x v="8"/>
    <x v="1"/>
    <x v="6"/>
    <n v="4"/>
    <x v="0"/>
    <x v="7"/>
  </r>
  <r>
    <d v="2024-04-07T00:00:00"/>
    <d v="2024-04-06T00:00:00"/>
    <x v="1"/>
    <x v="6"/>
    <d v="2024-04-04T00:00:00"/>
    <x v="1"/>
    <x v="1"/>
    <x v="0"/>
    <s v="76724894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9COBOJA1F"/>
    <s v="2024-04-07 15:40:01"/>
    <s v="2024-04-08 10:35:49"/>
    <s v="117820"/>
    <x v="1"/>
    <x v="6"/>
    <x v="1"/>
    <x v="6"/>
    <n v="2"/>
    <x v="2"/>
    <x v="1"/>
  </r>
  <r>
    <d v="2024-04-07T00:00:00"/>
    <d v="2024-04-06T00:00:00"/>
    <x v="1"/>
    <x v="6"/>
    <d v="2024-04-04T00:00:00"/>
    <x v="0"/>
    <x v="1"/>
    <x v="0"/>
    <s v="75892193"/>
    <x v="0"/>
    <n v="19"/>
    <x v="0"/>
    <x v="3"/>
    <s v="5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NATAME1F"/>
    <s v="2024-04-07 15:40:39"/>
    <s v="2024-04-09 09:51:27"/>
    <s v="117822"/>
    <x v="3"/>
    <x v="3"/>
    <x v="1"/>
    <x v="6"/>
    <n v="2"/>
    <x v="2"/>
    <x v="1"/>
  </r>
  <r>
    <d v="2024-04-07T00:00:00"/>
    <d v="2024-04-06T00:00:00"/>
    <x v="1"/>
    <x v="6"/>
    <d v="2024-04-05T00:00:00"/>
    <x v="0"/>
    <x v="1"/>
    <x v="0"/>
    <s v="62027342"/>
    <x v="0"/>
    <n v="19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CHGAMA1F"/>
    <s v="2024-04-07 15:41:34"/>
    <s v="2024-04-10 09:42:59"/>
    <s v="117824"/>
    <x v="3"/>
    <x v="3"/>
    <x v="1"/>
    <x v="6"/>
    <n v="4"/>
    <x v="0"/>
    <x v="7"/>
  </r>
  <r>
    <d v="2024-04-14T00:00:00"/>
    <d v="2024-04-07T00:00:00"/>
    <x v="1"/>
    <x v="2"/>
    <d v="2024-04-07T00:00:00"/>
    <x v="0"/>
    <x v="1"/>
    <x v="0"/>
    <s v="03464904"/>
    <x v="0"/>
    <n v="6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69RODEMA1F"/>
    <s v="2024-04-07 18:41:04"/>
    <s v="2024-04-14 10:43:27"/>
    <s v="117832"/>
    <x v="9"/>
    <x v="11"/>
    <x v="1"/>
    <x v="2"/>
    <m/>
    <x v="5"/>
    <x v="9"/>
  </r>
  <r>
    <d v="2024-04-08T00:00:00"/>
    <d v="2024-04-07T00:00:00"/>
    <x v="1"/>
    <x v="2"/>
    <d v="2024-04-01T00:00:00"/>
    <x v="0"/>
    <x v="1"/>
    <x v="0"/>
    <s v="63155219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39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2JUROSH1F"/>
    <s v="2024-04-08 10:04:03"/>
    <s v="2024-04-12 13:32:21"/>
    <s v="117907"/>
    <x v="6"/>
    <x v="9"/>
    <x v="1"/>
    <x v="2"/>
    <n v="4"/>
    <x v="0"/>
    <x v="5"/>
  </r>
  <r>
    <d v="2024-04-08T00:00:00"/>
    <d v="2024-04-07T00:00:00"/>
    <x v="1"/>
    <x v="2"/>
    <d v="2024-04-05T00:00:00"/>
    <x v="0"/>
    <x v="1"/>
    <x v="0"/>
    <s v="60455790"/>
    <x v="0"/>
    <n v="17"/>
    <x v="0"/>
    <x v="0"/>
    <s v="0"/>
    <x v="0"/>
    <x v="4"/>
    <x v="1"/>
    <x v="0"/>
    <x v="2"/>
    <x v="2"/>
    <x v="0"/>
    <x v="0"/>
    <x v="2"/>
    <x v="0"/>
    <x v="1"/>
    <x v="6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LAYNTR1F"/>
    <s v="2024-04-08 10:10:16"/>
    <s v="2024-04-10 12:59:50"/>
    <s v="117912"/>
    <x v="3"/>
    <x v="3"/>
    <x v="1"/>
    <x v="2"/>
    <n v="3"/>
    <x v="4"/>
    <x v="1"/>
  </r>
  <r>
    <d v="2024-04-08T00:00:00"/>
    <d v="2024-04-07T00:00:00"/>
    <x v="1"/>
    <x v="2"/>
    <d v="2024-04-02T00:00:00"/>
    <x v="0"/>
    <x v="1"/>
    <x v="0"/>
    <s v="75458277"/>
    <x v="0"/>
    <n v="27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27ABVECR1M"/>
    <s v="2024-04-08 10:17:23"/>
    <s v="2024-04-09 18:34:00"/>
    <s v="117924"/>
    <x v="1"/>
    <x v="6"/>
    <x v="1"/>
    <x v="2"/>
    <n v="2"/>
    <x v="2"/>
    <x v="4"/>
  </r>
  <r>
    <d v="2024-04-08T00:00:00"/>
    <d v="2024-04-07T00:00:00"/>
    <x v="1"/>
    <x v="2"/>
    <d v="2024-04-03T00:00:00"/>
    <x v="0"/>
    <x v="1"/>
    <x v="0"/>
    <s v="61404286"/>
    <x v="0"/>
    <n v="15"/>
    <x v="0"/>
    <x v="3"/>
    <s v="17"/>
    <x v="0"/>
    <x v="5"/>
    <x v="1"/>
    <x v="0"/>
    <x v="3"/>
    <x v="3"/>
    <x v="0"/>
    <x v="0"/>
    <x v="3"/>
    <x v="0"/>
    <x v="3"/>
    <x v="19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5SAMOMA1F"/>
    <s v="2024-04-08 10:31:14"/>
    <s v="2024-04-10 09:43:10"/>
    <s v="117934"/>
    <x v="3"/>
    <x v="3"/>
    <x v="1"/>
    <x v="2"/>
    <n v="3"/>
    <x v="4"/>
    <x v="0"/>
  </r>
  <r>
    <d v="2024-04-08T00:00:00"/>
    <d v="2024-04-07T00:00:00"/>
    <x v="1"/>
    <x v="2"/>
    <d v="2024-04-06T00:00:00"/>
    <x v="0"/>
    <x v="1"/>
    <x v="0"/>
    <s v="03882438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AYMOKA1F"/>
    <s v="2024-04-08 10:32:40"/>
    <s v="2024-04-10 09:46:55"/>
    <s v="117936"/>
    <x v="4"/>
    <x v="5"/>
    <x v="1"/>
    <x v="2"/>
    <n v="3"/>
    <x v="4"/>
    <x v="7"/>
  </r>
  <r>
    <d v="2024-04-08T00:00:00"/>
    <d v="2024-04-07T00:00:00"/>
    <x v="1"/>
    <x v="2"/>
    <d v="2024-04-02T00:00:00"/>
    <x v="0"/>
    <x v="1"/>
    <x v="0"/>
    <s v="48163844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VASIKA1F"/>
    <s v="2024-04-08 10:34:10"/>
    <s v="2024-04-10 09:48:54"/>
    <s v="117938"/>
    <x v="2"/>
    <x v="4"/>
    <x v="1"/>
    <x v="2"/>
    <n v="3"/>
    <x v="4"/>
    <x v="4"/>
  </r>
  <r>
    <d v="2024-04-08T00:00:00"/>
    <d v="2024-04-07T00:00:00"/>
    <x v="1"/>
    <x v="2"/>
    <d v="2024-04-02T00:00:00"/>
    <x v="0"/>
    <x v="1"/>
    <x v="0"/>
    <s v="43857342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8SAPAJU1M"/>
    <s v="2024-04-08 10:34:59"/>
    <s v="2024-04-10 09:43:29"/>
    <s v="117941"/>
    <x v="2"/>
    <x v="2"/>
    <x v="1"/>
    <x v="2"/>
    <n v="3"/>
    <x v="4"/>
    <x v="4"/>
  </r>
  <r>
    <d v="2024-04-08T00:00:00"/>
    <d v="2024-04-08T00:00:00"/>
    <x v="1"/>
    <x v="2"/>
    <d v="2024-04-04T00:00:00"/>
    <x v="0"/>
    <x v="1"/>
    <x v="0"/>
    <s v="75442052"/>
    <x v="0"/>
    <n v="22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9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122PEPRNA1F"/>
    <s v="2024-04-08 16:49:18"/>
    <s v="2024-04-12 13:33:00"/>
    <s v="118320"/>
    <x v="1"/>
    <x v="1"/>
    <x v="1"/>
    <x v="1"/>
    <n v="3"/>
    <x v="4"/>
    <x v="0"/>
  </r>
  <r>
    <d v="2024-04-08T00:00:00"/>
    <d v="2024-04-08T00:00:00"/>
    <x v="1"/>
    <x v="2"/>
    <d v="2024-04-04T00:00:00"/>
    <x v="0"/>
    <x v="1"/>
    <x v="0"/>
    <s v="75458489"/>
    <x v="0"/>
    <n v="23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P.S. SANTA CRUZ"/>
    <s v=""/>
    <x v="0"/>
    <s v="202414200607A306A97.023YACOMI1F"/>
    <s v="2024-04-08 16:50:46"/>
    <s v="2024-04-11 10:17:57"/>
    <s v="118323"/>
    <x v="1"/>
    <x v="1"/>
    <x v="1"/>
    <x v="1"/>
    <n v="2"/>
    <x v="2"/>
    <x v="0"/>
  </r>
  <r>
    <d v="2024-04-13T00:00:00"/>
    <d v="2024-04-08T00:00:00"/>
    <x v="1"/>
    <x v="2"/>
    <d v="2024-04-05T00:00:00"/>
    <x v="1"/>
    <x v="1"/>
    <x v="0"/>
    <s v="03508269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045GAABMA1F"/>
    <s v="2024-04-08 18:59:12"/>
    <s v="2024-04-13 18:23:09"/>
    <s v="118403"/>
    <x v="0"/>
    <x v="7"/>
    <x v="1"/>
    <x v="1"/>
    <n v="5"/>
    <x v="3"/>
    <x v="2"/>
  </r>
  <r>
    <d v="2024-04-09T00:00:00"/>
    <d v="2024-04-08T00:00:00"/>
    <x v="1"/>
    <x v="2"/>
    <d v="2024-04-05T00:00:00"/>
    <x v="0"/>
    <x v="1"/>
    <x v="0"/>
    <s v="40266162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4VITACL1F"/>
    <s v="2024-04-09 09:59:15"/>
    <s v="2024-04-10 09:44:10"/>
    <s v="118599"/>
    <x v="0"/>
    <x v="0"/>
    <x v="1"/>
    <x v="1"/>
    <n v="2"/>
    <x v="2"/>
    <x v="2"/>
  </r>
  <r>
    <d v="2024-04-09T00:00:00"/>
    <d v="2024-04-08T00:00:00"/>
    <x v="1"/>
    <x v="2"/>
    <d v="2024-04-04T00:00:00"/>
    <x v="1"/>
    <x v="1"/>
    <x v="0"/>
    <s v="45353374"/>
    <x v="0"/>
    <n v="35"/>
    <x v="0"/>
    <x v="3"/>
    <s v="9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5NOSAVE1F"/>
    <s v="2024-04-09 10:00:17"/>
    <s v="2024-04-11 09:16:14"/>
    <s v="118600"/>
    <x v="2"/>
    <x v="2"/>
    <x v="1"/>
    <x v="1"/>
    <n v="3"/>
    <x v="4"/>
    <x v="0"/>
  </r>
  <r>
    <d v="2024-04-09T00:00:00"/>
    <d v="2024-04-08T00:00:00"/>
    <x v="1"/>
    <x v="2"/>
    <d v="2024-04-05T00:00:00"/>
    <x v="0"/>
    <x v="1"/>
    <x v="0"/>
    <s v="6088887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LEGULE1M"/>
    <s v="2024-04-09 10:15:43"/>
    <s v="2024-04-11 09:16:36"/>
    <s v="118607"/>
    <x v="3"/>
    <x v="3"/>
    <x v="1"/>
    <x v="1"/>
    <n v="3"/>
    <x v="4"/>
    <x v="2"/>
  </r>
  <r>
    <d v="2024-04-09T00:00:00"/>
    <d v="2024-04-08T00:00:00"/>
    <x v="1"/>
    <x v="2"/>
    <d v="2024-04-05T00:00:00"/>
    <x v="0"/>
    <x v="1"/>
    <x v="0"/>
    <s v="72110619"/>
    <x v="0"/>
    <n v="2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MEPRNE1M"/>
    <s v="2024-04-09 10:16:48"/>
    <s v="2024-04-11 09:16:53"/>
    <s v="118610"/>
    <x v="1"/>
    <x v="6"/>
    <x v="1"/>
    <x v="1"/>
    <n v="3"/>
    <x v="4"/>
    <x v="2"/>
  </r>
  <r>
    <d v="2024-04-02T00:00:00"/>
    <d v="2024-04-02T00:00:00"/>
    <x v="1"/>
    <x v="6"/>
    <d v="2024-04-02T00:00:00"/>
    <x v="0"/>
    <x v="1"/>
    <x v="0"/>
    <s v="77277303"/>
    <x v="0"/>
    <n v="28"/>
    <x v="0"/>
    <x v="3"/>
    <s v="18"/>
    <x v="0"/>
    <x v="27"/>
    <x v="1"/>
    <x v="0"/>
    <x v="1"/>
    <x v="14"/>
    <x v="1"/>
    <x v="1"/>
    <x v="10"/>
    <x v="0"/>
    <x v="1"/>
    <x v="28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DOLORO1F"/>
    <s v="2024-04-09 13:31:53"/>
    <m/>
    <s v="118826"/>
    <x v="1"/>
    <x v="6"/>
    <x v="1"/>
    <x v="3"/>
    <n v="0"/>
    <x v="7"/>
    <x v="9"/>
  </r>
  <r>
    <d v="2024-04-02T00:00:00"/>
    <d v="2024-04-02T00:00:00"/>
    <x v="1"/>
    <x v="6"/>
    <d v="2024-03-22T00:00:00"/>
    <x v="0"/>
    <x v="1"/>
    <x v="0"/>
    <s v="73336053"/>
    <x v="0"/>
    <n v="22"/>
    <x v="0"/>
    <x v="3"/>
    <s v="18"/>
    <x v="1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SECASA1F"/>
    <s v="2024-04-09 13:34:01"/>
    <m/>
    <s v="118829"/>
    <x v="1"/>
    <x v="1"/>
    <x v="1"/>
    <x v="3"/>
    <m/>
    <x v="5"/>
    <x v="16"/>
  </r>
  <r>
    <d v="2024-04-03T00:00:00"/>
    <d v="2024-04-03T00:00:00"/>
    <x v="1"/>
    <x v="6"/>
    <d v="2024-04-03T00:00:00"/>
    <x v="0"/>
    <x v="1"/>
    <x v="0"/>
    <s v="46709147"/>
    <x v="0"/>
    <n v="33"/>
    <x v="0"/>
    <x v="3"/>
    <s v="17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3PARAKA1F"/>
    <s v="2024-04-09 13:42:51"/>
    <m/>
    <s v="118840"/>
    <x v="2"/>
    <x v="4"/>
    <x v="1"/>
    <x v="4"/>
    <n v="0"/>
    <x v="7"/>
    <x v="9"/>
  </r>
  <r>
    <d v="2024-04-03T00:00:00"/>
    <d v="2024-04-03T00:00:00"/>
    <x v="1"/>
    <x v="6"/>
    <d v="2024-03-31T00:00:00"/>
    <x v="0"/>
    <x v="1"/>
    <x v="0"/>
    <s v="42593397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FLYOJU1F"/>
    <s v="2024-04-09 13:44:22"/>
    <m/>
    <s v="118842"/>
    <x v="2"/>
    <x v="2"/>
    <x v="1"/>
    <x v="4"/>
    <n v="0"/>
    <x v="7"/>
    <x v="2"/>
  </r>
  <r>
    <d v="2024-04-03T00:00:00"/>
    <d v="2024-04-03T00:00:00"/>
    <x v="1"/>
    <x v="6"/>
    <d v="2024-04-03T00:00:00"/>
    <x v="0"/>
    <x v="1"/>
    <x v="0"/>
    <s v="46709147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414200105A201A97.133PARAKA1F"/>
    <s v="2024-04-09 13:47:18"/>
    <m/>
    <s v="118848"/>
    <x v="2"/>
    <x v="4"/>
    <x v="1"/>
    <x v="4"/>
    <n v="0"/>
    <x v="7"/>
    <x v="9"/>
  </r>
  <r>
    <d v="2024-04-03T00:00:00"/>
    <d v="2024-04-03T00:00:00"/>
    <x v="1"/>
    <x v="6"/>
    <d v="2024-04-03T00:00:00"/>
    <x v="0"/>
    <x v="1"/>
    <x v="0"/>
    <s v="02885606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50SEVIDA1M"/>
    <s v="2024-04-09 13:50:45"/>
    <m/>
    <s v="118853"/>
    <x v="4"/>
    <x v="5"/>
    <x v="1"/>
    <x v="4"/>
    <m/>
    <x v="5"/>
    <x v="9"/>
  </r>
  <r>
    <d v="2024-04-03T00:00:00"/>
    <d v="2024-04-03T00:00:00"/>
    <x v="1"/>
    <x v="6"/>
    <d v="2024-03-31T00:00:00"/>
    <x v="1"/>
    <x v="1"/>
    <x v="0"/>
    <s v="46345098"/>
    <x v="0"/>
    <n v="40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2 MONTE SULLON"/>
    <s v=""/>
    <x v="0"/>
    <s v="202414200105A304A97.040SUPADU1F"/>
    <s v="2024-04-09 13:52:04"/>
    <m/>
    <s v="118854"/>
    <x v="0"/>
    <x v="0"/>
    <x v="1"/>
    <x v="4"/>
    <m/>
    <x v="5"/>
    <x v="2"/>
  </r>
  <r>
    <d v="2024-04-03T00:00:00"/>
    <d v="2024-04-03T00:00:00"/>
    <x v="1"/>
    <x v="6"/>
    <d v="2024-04-03T00:00:00"/>
    <x v="0"/>
    <x v="1"/>
    <x v="0"/>
    <s v="48663331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MOSEJE1F"/>
    <s v="2024-04-09 13:54:52"/>
    <m/>
    <s v="118856"/>
    <x v="1"/>
    <x v="6"/>
    <x v="1"/>
    <x v="4"/>
    <n v="0"/>
    <x v="7"/>
    <x v="9"/>
  </r>
  <r>
    <d v="2024-04-10T00:00:00"/>
    <d v="2024-04-09T00:00:00"/>
    <x v="1"/>
    <x v="2"/>
    <d v="2024-04-04T00:00:00"/>
    <x v="0"/>
    <x v="1"/>
    <x v="0"/>
    <s v="03338404"/>
    <x v="0"/>
    <n v="5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4200101C101A97.057COYABE1F"/>
    <s v="2024-04-10 10:16:36"/>
    <m/>
    <s v="119122"/>
    <x v="4"/>
    <x v="12"/>
    <x v="1"/>
    <x v="3"/>
    <m/>
    <x v="5"/>
    <x v="4"/>
  </r>
  <r>
    <d v="2024-04-10T00:00:00"/>
    <d v="2024-04-09T00:00:00"/>
    <x v="1"/>
    <x v="2"/>
    <d v="2024-04-06T00:00:00"/>
    <x v="0"/>
    <x v="1"/>
    <x v="0"/>
    <s v="02702107"/>
    <x v="0"/>
    <n v="76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76MEHUJE1F"/>
    <s v="2024-04-10 10:17:48"/>
    <m/>
    <s v="119125"/>
    <x v="9"/>
    <x v="13"/>
    <x v="1"/>
    <x v="3"/>
    <m/>
    <x v="5"/>
    <x v="2"/>
  </r>
  <r>
    <d v="2024-04-10T00:00:00"/>
    <d v="2024-04-09T00:00:00"/>
    <x v="1"/>
    <x v="2"/>
    <d v="2024-04-08T00:00:00"/>
    <x v="0"/>
    <x v="1"/>
    <x v="0"/>
    <s v="03109967"/>
    <x v="0"/>
    <n v="5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5200101C101A97.159VIROMO1F"/>
    <s v="2024-04-10 10:19:05"/>
    <m/>
    <s v="119127"/>
    <x v="4"/>
    <x v="12"/>
    <x v="1"/>
    <x v="3"/>
    <m/>
    <x v="5"/>
    <x v="7"/>
  </r>
  <r>
    <d v="2024-04-09T00:00:00"/>
    <d v="2024-04-08T00:00:00"/>
    <x v="1"/>
    <x v="2"/>
    <d v="2024-04-05T00:00:00"/>
    <x v="0"/>
    <x v="1"/>
    <x v="0"/>
    <s v="43529879"/>
    <x v="0"/>
    <n v="3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38CCSAMA1F"/>
    <s v="2024-04-11 10:26:18"/>
    <m/>
    <s v="119665"/>
    <x v="2"/>
    <x v="2"/>
    <x v="1"/>
    <x v="1"/>
    <n v="3"/>
    <x v="4"/>
    <x v="2"/>
  </r>
  <r>
    <d v="2024-04-05T00:00:00"/>
    <d v="2024-04-04T00:00:00"/>
    <x v="1"/>
    <x v="6"/>
    <d v="2024-03-31T00:00:00"/>
    <x v="0"/>
    <x v="1"/>
    <x v="0"/>
    <s v="03886886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50QUSOTE1F"/>
    <s v="2024-04-11 10:36:42"/>
    <m/>
    <s v="119693"/>
    <x v="4"/>
    <x v="5"/>
    <x v="1"/>
    <x v="5"/>
    <n v="5"/>
    <x v="3"/>
    <x v="0"/>
  </r>
  <r>
    <d v="2024-04-11T00:00:00"/>
    <d v="2024-03-26T00:00:00"/>
    <x v="1"/>
    <x v="7"/>
    <d v="2024-03-22T00:00:00"/>
    <x v="1"/>
    <x v="1"/>
    <x v="0"/>
    <s v="02679238"/>
    <x v="0"/>
    <n v="7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1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72GUCOEL1F"/>
    <s v="2024-04-11 10:58:14"/>
    <m/>
    <s v="119746"/>
    <x v="9"/>
    <x v="15"/>
    <x v="4"/>
    <x v="3"/>
    <n v="6"/>
    <x v="3"/>
    <x v="0"/>
  </r>
  <r>
    <d v="2024-04-11T00:00:00"/>
    <d v="2024-03-26T00:00:00"/>
    <x v="1"/>
    <x v="7"/>
    <d v="2024-03-22T00:00:00"/>
    <x v="0"/>
    <x v="1"/>
    <x v="0"/>
    <s v="44870848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136ACHUJU1F"/>
    <s v="2024-04-11 11:01:11"/>
    <m/>
    <s v="119754"/>
    <x v="2"/>
    <x v="2"/>
    <x v="4"/>
    <x v="3"/>
    <n v="6"/>
    <x v="3"/>
    <x v="0"/>
  </r>
  <r>
    <d v="2024-04-11T00:00:00"/>
    <d v="2024-03-26T00:00:00"/>
    <x v="1"/>
    <x v="7"/>
    <d v="2024-03-23T00:00:00"/>
    <x v="1"/>
    <x v="1"/>
    <x v="0"/>
    <s v="61447014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15UBACCA1F"/>
    <s v="2024-04-11 11:02:17"/>
    <m/>
    <s v="119756"/>
    <x v="3"/>
    <x v="3"/>
    <x v="4"/>
    <x v="3"/>
    <n v="6"/>
    <x v="3"/>
    <x v="2"/>
  </r>
  <r>
    <d v="2024-04-11T00:00:00"/>
    <d v="2024-03-26T00:00:00"/>
    <x v="1"/>
    <x v="7"/>
    <d v="2024-03-25T00:00:00"/>
    <x v="1"/>
    <x v="1"/>
    <x v="0"/>
    <s v="61286888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16ESGOCR1M"/>
    <s v="2024-04-11 11:03:44"/>
    <m/>
    <s v="119760"/>
    <x v="3"/>
    <x v="3"/>
    <x v="4"/>
    <x v="3"/>
    <n v="6"/>
    <x v="3"/>
    <x v="7"/>
  </r>
  <r>
    <d v="2024-04-12T00:00:00"/>
    <d v="2024-04-10T00:00:00"/>
    <x v="1"/>
    <x v="2"/>
    <d v="2024-04-05T00:00:00"/>
    <x v="0"/>
    <x v="1"/>
    <x v="0"/>
    <s v="76398976"/>
    <x v="0"/>
    <n v="2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21TOBAVA1F"/>
    <s v="2024-04-12 08:49:46"/>
    <m/>
    <s v="120296"/>
    <x v="1"/>
    <x v="1"/>
    <x v="1"/>
    <x v="4"/>
    <m/>
    <x v="5"/>
    <x v="4"/>
  </r>
  <r>
    <d v="2024-04-12T00:00:00"/>
    <d v="2024-04-11T00:00:00"/>
    <x v="1"/>
    <x v="2"/>
    <d v="2024-04-02T00:00:00"/>
    <x v="0"/>
    <x v="1"/>
    <x v="0"/>
    <s v="80168831"/>
    <x v="0"/>
    <n v="4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49MEVACA1M"/>
    <s v="2024-04-12 08:54:11"/>
    <m/>
    <s v="120299"/>
    <x v="0"/>
    <x v="7"/>
    <x v="1"/>
    <x v="5"/>
    <m/>
    <x v="5"/>
    <x v="12"/>
  </r>
  <r>
    <d v="2024-04-12T00:00:00"/>
    <d v="2024-04-11T00:00:00"/>
    <x v="1"/>
    <x v="2"/>
    <d v="2024-04-08T00:00:00"/>
    <x v="0"/>
    <x v="1"/>
    <x v="0"/>
    <s v="17555171"/>
    <x v="0"/>
    <n v="54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5200101C101A97.154RARAJO1M"/>
    <s v="2024-04-12 08:55:23"/>
    <m/>
    <s v="120300"/>
    <x v="4"/>
    <x v="5"/>
    <x v="1"/>
    <x v="5"/>
    <m/>
    <x v="5"/>
    <x v="2"/>
  </r>
  <r>
    <d v="2024-04-13T00:00:00"/>
    <d v="2024-04-12T00:00:00"/>
    <x v="1"/>
    <x v="2"/>
    <d v="2024-04-10T00:00:00"/>
    <x v="7"/>
    <x v="1"/>
    <x v="0"/>
    <s v="70200988"/>
    <x v="0"/>
    <n v="3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5200101C101A97.131GUSIAN1F"/>
    <s v="2024-04-13 08:48:43"/>
    <m/>
    <s v="120825"/>
    <x v="2"/>
    <x v="4"/>
    <x v="1"/>
    <x v="0"/>
    <m/>
    <x v="5"/>
    <x v="1"/>
  </r>
  <r>
    <d v="2024-04-08T00:00:00"/>
    <d v="2024-04-08T00:00:00"/>
    <x v="1"/>
    <x v="2"/>
    <d v="2024-04-03T00:00:00"/>
    <x v="0"/>
    <x v="1"/>
    <x v="0"/>
    <s v="71442823"/>
    <x v="0"/>
    <n v="1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7"/>
    <x v="0"/>
    <x v="1"/>
    <x v="0"/>
    <x v="0"/>
    <x v="0"/>
    <x v="1"/>
    <x v="0"/>
    <s v=""/>
    <x v="1"/>
    <s v="E.S I-3 BERNAL"/>
    <s v=""/>
    <x v="0"/>
    <s v="202414200803A201A97.118TUTUEV1F"/>
    <s v="2024-04-11 09:08:02"/>
    <m/>
    <s v="119528"/>
    <x v="3"/>
    <x v="3"/>
    <x v="1"/>
    <x v="1"/>
    <m/>
    <x v="5"/>
    <x v="4"/>
  </r>
  <r>
    <d v="2024-04-08T00:00:00"/>
    <d v="2024-04-08T00:00:00"/>
    <x v="1"/>
    <x v="2"/>
    <d v="2024-04-07T00:00:00"/>
    <x v="0"/>
    <x v="1"/>
    <x v="0"/>
    <s v="92080128"/>
    <x v="0"/>
    <n v="3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44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5200803A201A97.103PUCODY1M"/>
    <s v="2024-04-11 09:14:40"/>
    <s v="2024-04-12 17:01:16"/>
    <s v="119538"/>
    <x v="7"/>
    <x v="10"/>
    <x v="1"/>
    <x v="1"/>
    <n v="4"/>
    <x v="0"/>
    <x v="7"/>
  </r>
  <r>
    <d v="2024-04-10T00:00:00"/>
    <d v="2024-04-10T00:00:00"/>
    <x v="1"/>
    <x v="2"/>
    <d v="2024-04-06T00:00:00"/>
    <x v="0"/>
    <x v="1"/>
    <x v="0"/>
    <s v="73080144"/>
    <x v="0"/>
    <n v="21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443"/>
    <x v="0"/>
    <x v="3"/>
    <x v="0"/>
    <x v="0"/>
    <x v="0"/>
    <x v="3"/>
    <x v="0"/>
    <x v="0"/>
    <x v="0"/>
    <x v="1"/>
    <x v="0"/>
    <x v="1"/>
    <x v="0"/>
    <s v=""/>
    <x v="1"/>
    <s v="E.S I-4 SANTA JULIA"/>
    <s v="LEUCOCITOS 2420, PLAQUETS 114000"/>
    <x v="0"/>
    <s v="202414200101A207A97.121TOAMCL1F"/>
    <s v="2024-04-12 12:19:24"/>
    <s v="2024-04-13 22:40:04"/>
    <s v="120583"/>
    <x v="1"/>
    <x v="1"/>
    <x v="1"/>
    <x v="4"/>
    <n v="3"/>
    <x v="4"/>
    <x v="0"/>
  </r>
  <r>
    <d v="2024-04-12T00:00:00"/>
    <d v="2024-04-12T00:00:00"/>
    <x v="1"/>
    <x v="2"/>
    <d v="2024-04-08T00:00:00"/>
    <x v="0"/>
    <x v="1"/>
    <x v="0"/>
    <s v="02635470"/>
    <x v="0"/>
    <n v="6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43"/>
    <x v="0"/>
    <x v="1"/>
    <x v="0"/>
    <x v="0"/>
    <x v="0"/>
    <x v="9"/>
    <x v="1"/>
    <x v="0"/>
    <x v="0"/>
    <x v="1"/>
    <x v="0"/>
    <x v="1"/>
    <x v="0"/>
    <s v=""/>
    <x v="1"/>
    <s v="E.S I-4 SANTA JULIA"/>
    <s v="LEUCOCITOS 2400 PLAQUETAS 119000"/>
    <x v="0"/>
    <s v="202415200101A207A97.167GAQURO1F"/>
    <s v="2024-04-12 14:38:13"/>
    <s v="2024-04-13 22:39:40"/>
    <s v="120698"/>
    <x v="9"/>
    <x v="11"/>
    <x v="1"/>
    <x v="0"/>
    <n v="1"/>
    <x v="1"/>
    <x v="0"/>
  </r>
  <r>
    <d v="2024-04-10T00:00:00"/>
    <d v="2024-04-10T00:00:00"/>
    <x v="1"/>
    <x v="2"/>
    <d v="2024-04-08T00:00:00"/>
    <x v="0"/>
    <x v="1"/>
    <x v="0"/>
    <s v="45533962"/>
    <x v="0"/>
    <n v="3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LEUCOCITOS 2400 PLAQUETAS 83000"/>
    <x v="0"/>
    <s v="202415200101A207A97.136QULOJU1M"/>
    <s v="2024-04-12 14:48:45"/>
    <m/>
    <s v="120709"/>
    <x v="2"/>
    <x v="2"/>
    <x v="1"/>
    <x v="4"/>
    <m/>
    <x v="5"/>
    <x v="1"/>
  </r>
  <r>
    <d v="2024-04-12T00:00:00"/>
    <d v="2024-04-12T00:00:00"/>
    <x v="1"/>
    <x v="2"/>
    <d v="2024-04-06T00:00:00"/>
    <x v="0"/>
    <x v="1"/>
    <x v="0"/>
    <s v="47873794"/>
    <x v="0"/>
    <n v="3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1"/>
    <s v="E.S I-4 SANTA JULIA"/>
    <s v="LEUCOCITOS 3890, PLAQUETAS 52000"/>
    <x v="0"/>
    <s v="202414200101A207A97.131SAVISE1F"/>
    <s v="2024-04-12 15:19:52"/>
    <m/>
    <s v="120718"/>
    <x v="2"/>
    <x v="4"/>
    <x v="1"/>
    <x v="0"/>
    <m/>
    <x v="5"/>
    <x v="5"/>
  </r>
  <r>
    <d v="2024-04-10T00:00:00"/>
    <d v="2024-04-10T00:00:00"/>
    <x v="1"/>
    <x v="2"/>
    <d v="2024-04-07T00:00:00"/>
    <x v="0"/>
    <x v="1"/>
    <x v="0"/>
    <s v="72056830"/>
    <x v="0"/>
    <n v="1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7"/>
    <x v="0"/>
    <x v="1"/>
    <x v="0"/>
    <x v="0"/>
    <x v="0"/>
    <x v="1"/>
    <x v="0"/>
    <s v=""/>
    <x v="1"/>
    <s v="E.S I-4 SANTA JULIA"/>
    <s v=""/>
    <x v="0"/>
    <s v="202415200101A207A97.115TRMIAA1M"/>
    <s v="2024-04-13 23:30:36"/>
    <m/>
    <s v="121232"/>
    <x v="3"/>
    <x v="3"/>
    <x v="1"/>
    <x v="4"/>
    <m/>
    <x v="5"/>
    <x v="2"/>
  </r>
  <r>
    <d v="2024-04-08T00:00:00"/>
    <d v="2024-04-08T00:00:00"/>
    <x v="1"/>
    <x v="2"/>
    <d v="2024-04-04T00:00:00"/>
    <x v="5"/>
    <x v="2"/>
    <x v="0"/>
    <s v="45208493"/>
    <x v="0"/>
    <n v="35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4-04-08T00:00:00"/>
    <x v="9"/>
    <x v="0"/>
    <x v="0"/>
    <x v="0"/>
    <x v="0"/>
    <x v="0"/>
    <x v="2"/>
    <x v="0"/>
    <x v="0"/>
    <x v="0"/>
    <x v="0"/>
    <x v="1"/>
    <x v="1"/>
    <x v="2"/>
    <s v="TRAUMA SHOCK"/>
    <x v="0"/>
    <s v="C.S. PAIMAS"/>
    <s v=""/>
    <x v="0"/>
    <s v="202414200207A201A97.035MAMAMA1F"/>
    <s v="2024-04-08 16:34:45"/>
    <s v="2024-04-09 13:10:44"/>
    <s v="118310"/>
    <x v="2"/>
    <x v="2"/>
    <x v="1"/>
    <x v="1"/>
    <m/>
    <x v="5"/>
    <x v="0"/>
  </r>
  <r>
    <d v="2024-04-09T00:00:00"/>
    <d v="2024-04-08T00:00:00"/>
    <x v="1"/>
    <x v="2"/>
    <d v="2024-04-06T00:00:00"/>
    <x v="5"/>
    <x v="2"/>
    <x v="0"/>
    <s v="93333308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1"/>
    <x v="0"/>
    <x v="0"/>
    <x v="0"/>
    <x v="0"/>
    <x v="0"/>
    <x v="0"/>
    <x v="0"/>
    <x v="0"/>
    <x v="2"/>
    <s v="EMERGENCIA PEDIATRÍA"/>
    <x v="0"/>
    <s v="HOSP. APOYO II SULLANA"/>
    <s v=""/>
    <x v="0"/>
    <s v="202414200601A101A97.201ROCHAL1F"/>
    <s v="2024-04-09 13:34:12"/>
    <s v="2024-04-11 11:49:18"/>
    <s v="118830"/>
    <x v="7"/>
    <x v="10"/>
    <x v="1"/>
    <x v="1"/>
    <m/>
    <x v="5"/>
    <x v="1"/>
  </r>
  <r>
    <d v="2024-04-08T00:00:00"/>
    <d v="2024-04-07T00:00:00"/>
    <x v="1"/>
    <x v="2"/>
    <d v="2024-04-02T00:00:00"/>
    <x v="14"/>
    <x v="2"/>
    <x v="0"/>
    <s v="47694381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5"/>
    <x v="4"/>
    <x v="0"/>
    <x v="0"/>
    <x v="2"/>
    <x v="0"/>
    <x v="0"/>
    <x v="0"/>
    <x v="0"/>
    <x v="1"/>
    <x v="1"/>
    <x v="1"/>
    <s v=""/>
    <x v="1"/>
    <s v="HOSPITAL SANTA ROSA DE PIURA"/>
    <s v=""/>
    <x v="0"/>
    <s v="202414200101A101A97.230RISOAR0F"/>
    <s v="2024-04-08 10:39:54"/>
    <s v="2024-04-13 10:50:44"/>
    <s v="117953"/>
    <x v="2"/>
    <x v="4"/>
    <x v="1"/>
    <x v="2"/>
    <n v="5"/>
    <x v="3"/>
    <x v="4"/>
  </r>
  <r>
    <d v="2024-04-08T00:00:00"/>
    <d v="2024-03-16T00:00:00"/>
    <x v="1"/>
    <x v="11"/>
    <d v="2024-03-12T00:00:00"/>
    <x v="5"/>
    <x v="2"/>
    <x v="0"/>
    <s v="41505682"/>
    <x v="0"/>
    <n v="41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241BEQUMI10F"/>
    <s v="2024-04-08 16:59:21"/>
    <m/>
    <s v="118344"/>
    <x v="0"/>
    <x v="0"/>
    <x v="4"/>
    <x v="6"/>
    <n v="3"/>
    <x v="4"/>
    <x v="0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  <r>
    <d v="2024-04-06T00:00:00"/>
    <d v="2024-04-06T00:00:00"/>
    <x v="1"/>
    <x v="6"/>
    <d v="2024-04-03T00:00:00"/>
    <x v="5"/>
    <x v="2"/>
    <x v="0"/>
    <s v="03640315"/>
    <x v="0"/>
    <n v="5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0"/>
    <x v="0"/>
    <x v="5"/>
    <x v="0"/>
    <x v="0"/>
    <x v="0"/>
    <x v="7"/>
    <x v="0"/>
    <x v="1"/>
    <x v="0"/>
    <x v="0"/>
    <x v="0"/>
    <x v="1"/>
    <x v="1"/>
    <s v=""/>
    <x v="0"/>
    <s v="HOSP. APOYO II SULLANA"/>
    <s v=""/>
    <x v="0"/>
    <s v="202414200601A101A97.257SOALMA1F"/>
    <s v="2024-04-07 10:26:31"/>
    <s v="2024-04-12 18:45:01"/>
    <s v="117773"/>
    <x v="4"/>
    <x v="12"/>
    <x v="1"/>
    <x v="6"/>
    <n v="6"/>
    <x v="3"/>
    <x v="2"/>
  </r>
  <r>
    <d v="2024-04-12T00:00:00"/>
    <d v="2024-04-11T00:00:00"/>
    <x v="1"/>
    <x v="2"/>
    <d v="2024-04-02T00:00:00"/>
    <x v="1"/>
    <x v="2"/>
    <x v="0"/>
    <s v="62410046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15SOHIMA1F"/>
    <s v="2024-04-12 14:15:10"/>
    <m/>
    <s v="120668"/>
    <x v="3"/>
    <x v="3"/>
    <x v="1"/>
    <x v="5"/>
    <m/>
    <x v="5"/>
    <x v="12"/>
  </r>
  <r>
    <d v="2024-04-10T00:00:00"/>
    <d v="2024-03-19T00:00:00"/>
    <x v="1"/>
    <x v="5"/>
    <d v="2024-03-16T00:00:00"/>
    <x v="5"/>
    <x v="0"/>
    <x v="0"/>
    <s v="93594063"/>
    <x v="1"/>
    <n v="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3"/>
    <x v="4"/>
    <x v="0"/>
    <x v="0"/>
    <x v="0"/>
    <x v="0"/>
    <x v="0"/>
    <x v="0"/>
    <x v="0"/>
    <x v="0"/>
    <x v="5"/>
    <s v=""/>
    <x v="1"/>
    <s v="HOSPITAL III JOSE CAYETANO HEREDIA"/>
    <s v=""/>
    <x v="0"/>
    <s v="202411200104C101A97.24IPROFA1M"/>
    <s v="2024-04-10 15:20:09"/>
    <m/>
    <s v="119350"/>
    <x v="8"/>
    <x v="10"/>
    <x v="4"/>
    <x v="3"/>
    <n v="5"/>
    <x v="3"/>
    <x v="2"/>
  </r>
  <r>
    <d v="2024-04-10T00:00:00"/>
    <d v="2024-03-20T00:00:00"/>
    <x v="1"/>
    <x v="5"/>
    <d v="2024-03-17T00:00:00"/>
    <x v="0"/>
    <x v="0"/>
    <x v="0"/>
    <s v="79278147"/>
    <x v="0"/>
    <n v="8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6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8AGGOAR1M"/>
    <s v="2024-04-10 15:39:01"/>
    <m/>
    <s v="119359"/>
    <x v="5"/>
    <x v="8"/>
    <x v="4"/>
    <x v="4"/>
    <n v="6"/>
    <x v="3"/>
    <x v="2"/>
  </r>
  <r>
    <d v="2024-04-10T00:00:00"/>
    <d v="2024-03-20T00:00:00"/>
    <x v="1"/>
    <x v="5"/>
    <d v="2024-03-20T00:00:00"/>
    <x v="1"/>
    <x v="0"/>
    <x v="0"/>
    <s v="91679999"/>
    <x v="0"/>
    <n v="4"/>
    <x v="0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04NAESIV0F"/>
    <s v="2024-04-10 16:39:34"/>
    <m/>
    <s v="119384"/>
    <x v="7"/>
    <x v="10"/>
    <x v="4"/>
    <x v="4"/>
    <n v="3"/>
    <x v="4"/>
    <x v="9"/>
  </r>
  <r>
    <d v="2024-04-10T00:00:00"/>
    <d v="2024-03-20T00:00:00"/>
    <x v="1"/>
    <x v="5"/>
    <d v="2024-03-17T00:00:00"/>
    <x v="1"/>
    <x v="0"/>
    <x v="0"/>
    <s v="62989363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RACHJU10M"/>
    <s v="2024-04-10 16:45:13"/>
    <m/>
    <s v="119391"/>
    <x v="6"/>
    <x v="9"/>
    <x v="4"/>
    <x v="4"/>
    <n v="0"/>
    <x v="7"/>
    <x v="2"/>
  </r>
  <r>
    <d v="2024-04-11T00:00:00"/>
    <d v="2024-03-21T00:00:00"/>
    <x v="1"/>
    <x v="5"/>
    <d v="2024-03-19T00:00:00"/>
    <x v="1"/>
    <x v="0"/>
    <x v="0"/>
    <s v="90203631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07CECATH1M"/>
    <s v="2024-04-11 09:40:29"/>
    <m/>
    <s v="119573"/>
    <x v="5"/>
    <x v="8"/>
    <x v="4"/>
    <x v="5"/>
    <n v="4"/>
    <x v="0"/>
    <x v="1"/>
  </r>
  <r>
    <d v="2024-04-11T00:00:00"/>
    <d v="2024-03-21T00:00:00"/>
    <x v="1"/>
    <x v="5"/>
    <d v="2024-03-19T00:00:00"/>
    <x v="1"/>
    <x v="0"/>
    <x v="0"/>
    <s v="77958493"/>
    <x v="0"/>
    <n v="1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1VETRAR1F"/>
    <s v="2024-04-11 10:00:47"/>
    <m/>
    <s v="119622"/>
    <x v="6"/>
    <x v="9"/>
    <x v="4"/>
    <x v="5"/>
    <n v="0"/>
    <x v="7"/>
    <x v="1"/>
  </r>
  <r>
    <d v="2024-04-09T00:00:00"/>
    <d v="2024-04-07T00:00:00"/>
    <x v="1"/>
    <x v="2"/>
    <d v="2024-04-05T00:00:00"/>
    <x v="1"/>
    <x v="0"/>
    <x v="0"/>
    <s v="61884297"/>
    <x v="0"/>
    <n v="14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014CHLIMI1F"/>
    <s v="2024-04-11 10:20:16"/>
    <s v="2024-04-12 08:17:58"/>
    <s v="119647"/>
    <x v="6"/>
    <x v="9"/>
    <x v="1"/>
    <x v="2"/>
    <n v="4"/>
    <x v="0"/>
    <x v="1"/>
  </r>
  <r>
    <d v="2024-04-11T00:00:00"/>
    <d v="2024-03-25T00:00:00"/>
    <x v="1"/>
    <x v="7"/>
    <d v="2024-03-22T00:00:00"/>
    <x v="0"/>
    <x v="0"/>
    <x v="0"/>
    <s v="81778196"/>
    <x v="0"/>
    <n v="3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2200114C101A97.103CHJUMA0F"/>
    <s v="2024-04-11 10:38:52"/>
    <m/>
    <s v="119698"/>
    <x v="7"/>
    <x v="10"/>
    <x v="4"/>
    <x v="1"/>
    <n v="3"/>
    <x v="4"/>
    <x v="2"/>
  </r>
  <r>
    <d v="2024-04-11T00:00:00"/>
    <d v="2024-04-10T00:00:00"/>
    <x v="1"/>
    <x v="2"/>
    <d v="2024-04-06T00:00:00"/>
    <x v="1"/>
    <x v="0"/>
    <x v="0"/>
    <s v="93383558"/>
    <x v="1"/>
    <n v="10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0PATERO1M"/>
    <s v="2024-04-11 12:45:08"/>
    <m/>
    <s v="119981"/>
    <x v="8"/>
    <x v="10"/>
    <x v="1"/>
    <x v="4"/>
    <m/>
    <x v="5"/>
    <x v="0"/>
  </r>
  <r>
    <d v="2024-04-01T00:00:00"/>
    <d v="2024-04-01T00:00:00"/>
    <x v="1"/>
    <x v="6"/>
    <d v="2024-03-30T00:00:00"/>
    <x v="0"/>
    <x v="0"/>
    <x v="0"/>
    <s v="62953807"/>
    <x v="0"/>
    <n v="12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441"/>
    <x v="1"/>
    <x v="1"/>
    <x v="0"/>
    <x v="0"/>
    <x v="0"/>
    <x v="2"/>
    <x v="0"/>
    <x v="0"/>
    <x v="0"/>
    <x v="0"/>
    <x v="1"/>
    <x v="1"/>
    <x v="5"/>
    <s v=""/>
    <x v="0"/>
    <s v="HOSPITAL ESSALUD SULLANA"/>
    <s v=""/>
    <x v="0"/>
    <s v="202413200601C101A97.112VINOHI1F"/>
    <s v="2024-04-11 14:12:35"/>
    <m/>
    <s v="120096"/>
    <x v="6"/>
    <x v="9"/>
    <x v="1"/>
    <x v="1"/>
    <n v="5"/>
    <x v="3"/>
    <x v="1"/>
  </r>
  <r>
    <d v="2024-04-12T00:00:00"/>
    <d v="2024-04-09T00:00:00"/>
    <x v="1"/>
    <x v="2"/>
    <d v="2024-04-07T00:00:00"/>
    <x v="1"/>
    <x v="0"/>
    <x v="0"/>
    <s v="90820953"/>
    <x v="0"/>
    <n v="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05GAMACI1F"/>
    <s v="2024-04-12 14:24:18"/>
    <m/>
    <s v="120686"/>
    <x v="5"/>
    <x v="8"/>
    <x v="1"/>
    <x v="3"/>
    <m/>
    <x v="5"/>
    <x v="1"/>
  </r>
  <r>
    <d v="2024-04-13T00:00:00"/>
    <d v="2024-04-13T00:00:00"/>
    <x v="1"/>
    <x v="2"/>
    <d v="2024-04-11T00:00:00"/>
    <x v="1"/>
    <x v="0"/>
    <x v="0"/>
    <s v="61935405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44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5200601A101A97.014FAOLAH1F"/>
    <s v="2024-04-13 09:48:39"/>
    <s v="2024-04-15 07:27:57"/>
    <s v="120895"/>
    <x v="6"/>
    <x v="9"/>
    <x v="1"/>
    <x v="6"/>
    <n v="1"/>
    <x v="1"/>
    <x v="1"/>
  </r>
  <r>
    <d v="2024-04-14T00:00:00"/>
    <d v="2024-04-11T00:00:00"/>
    <x v="1"/>
    <x v="2"/>
    <d v="2024-04-08T00:00:00"/>
    <x v="1"/>
    <x v="0"/>
    <x v="0"/>
    <s v="92720322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5200401A101A97.002CHSIAI1F"/>
    <s v="2024-04-14 00:44:17"/>
    <s v="2024-04-14 10:57:52"/>
    <s v="121239"/>
    <x v="7"/>
    <x v="10"/>
    <x v="1"/>
    <x v="5"/>
    <m/>
    <x v="5"/>
    <x v="2"/>
  </r>
  <r>
    <d v="2024-04-10T00:00:00"/>
    <d v="2024-03-20T00:00:00"/>
    <x v="1"/>
    <x v="5"/>
    <d v="2024-03-17T00:00:00"/>
    <x v="0"/>
    <x v="0"/>
    <x v="0"/>
    <s v="62344268"/>
    <x v="0"/>
    <n v="25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2200401C301A97.025REPRIS1F"/>
    <s v="2024-04-10 16:46:17"/>
    <m/>
    <s v="119392"/>
    <x v="1"/>
    <x v="6"/>
    <x v="4"/>
    <x v="4"/>
    <n v="1"/>
    <x v="1"/>
    <x v="2"/>
  </r>
  <r>
    <d v="2024-04-11T00:00:00"/>
    <d v="2024-03-26T00:00:00"/>
    <x v="1"/>
    <x v="7"/>
    <d v="2024-03-22T00:00:00"/>
    <x v="1"/>
    <x v="0"/>
    <x v="0"/>
    <s v="03469057"/>
    <x v="0"/>
    <n v="7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278RAVIJU1F"/>
    <s v="2024-04-11 10:53:37"/>
    <m/>
    <s v="119736"/>
    <x v="9"/>
    <x v="13"/>
    <x v="4"/>
    <x v="3"/>
    <n v="6"/>
    <x v="3"/>
    <x v="0"/>
  </r>
  <r>
    <d v="2024-04-05T00:00:00"/>
    <d v="2024-04-05T00:00:00"/>
    <x v="1"/>
    <x v="6"/>
    <d v="2024-04-01T00:00:00"/>
    <x v="1"/>
    <x v="0"/>
    <x v="0"/>
    <s v="79590542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08GUTAJO1M"/>
    <s v="2024-04-11 15:58:38"/>
    <s v="2024-04-14 12:54:40"/>
    <s v="120154"/>
    <x v="5"/>
    <x v="8"/>
    <x v="1"/>
    <x v="0"/>
    <n v="4"/>
    <x v="0"/>
    <x v="0"/>
  </r>
  <r>
    <d v="2024-04-05T00:00:00"/>
    <d v="2024-04-05T00:00:00"/>
    <x v="1"/>
    <x v="6"/>
    <d v="2024-03-31T00:00:00"/>
    <x v="1"/>
    <x v="0"/>
    <x v="0"/>
    <s v="91136716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4200801A201A97.005QUPUDA1M"/>
    <s v="2024-04-11 16:03:34"/>
    <s v="2024-04-14 13:01:15"/>
    <s v="120158"/>
    <x v="5"/>
    <x v="8"/>
    <x v="1"/>
    <x v="0"/>
    <n v="0"/>
    <x v="7"/>
    <x v="4"/>
  </r>
  <r>
    <d v="2024-04-04T00:00:00"/>
    <d v="2024-04-04T00:00:00"/>
    <x v="1"/>
    <x v="6"/>
    <d v="2024-04-01T00:00:00"/>
    <x v="1"/>
    <x v="0"/>
    <x v="0"/>
    <s v="03322415"/>
    <x v="0"/>
    <n v="6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067RAZAMA1F"/>
    <s v="2024-04-11 16:33:03"/>
    <s v="2024-04-14 13:03:15"/>
    <s v="120175"/>
    <x v="9"/>
    <x v="11"/>
    <x v="1"/>
    <x v="5"/>
    <n v="0"/>
    <x v="7"/>
    <x v="2"/>
  </r>
  <r>
    <d v="2024-04-12T00:00:00"/>
    <d v="2024-04-12T00:00:00"/>
    <x v="1"/>
    <x v="2"/>
    <d v="2024-04-11T00:00:00"/>
    <x v="1"/>
    <x v="0"/>
    <x v="0"/>
    <s v="73327950"/>
    <x v="0"/>
    <n v="24"/>
    <x v="0"/>
    <x v="3"/>
    <s v="3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IGNACIO ESCUDERO"/>
    <s v=""/>
    <x v="0"/>
    <s v="202415200603A201A97.024ZACAVI1F"/>
    <s v="2024-04-12 18:54:40"/>
    <m/>
    <s v="120799"/>
    <x v="1"/>
    <x v="1"/>
    <x v="1"/>
    <x v="0"/>
    <m/>
    <x v="5"/>
    <x v="7"/>
  </r>
  <r>
    <d v="2024-04-13T00:00:00"/>
    <d v="2024-04-10T00:00:00"/>
    <x v="1"/>
    <x v="2"/>
    <d v="2024-04-09T00:00:00"/>
    <x v="1"/>
    <x v="0"/>
    <x v="0"/>
    <s v="03316335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15200401A101A97.069MESARO1F"/>
    <s v="2024-04-14 00:34:51"/>
    <m/>
    <s v="121235"/>
    <x v="9"/>
    <x v="11"/>
    <x v="1"/>
    <x v="4"/>
    <m/>
    <x v="5"/>
    <x v="7"/>
  </r>
  <r>
    <d v="2024-04-11T00:00:00"/>
    <d v="2024-03-29T00:00:00"/>
    <x v="1"/>
    <x v="7"/>
    <d v="2024-03-27T00:00:00"/>
    <x v="1"/>
    <x v="0"/>
    <x v="0"/>
    <s v="48685261"/>
    <x v="0"/>
    <n v="28"/>
    <x v="0"/>
    <x v="3"/>
    <s v="6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2"/>
    <x v="0"/>
    <x v="0"/>
    <x v="0"/>
    <x v="0"/>
    <x v="1"/>
    <x v="1"/>
    <x v="6"/>
    <s v=""/>
    <x v="1"/>
    <s v="HOSPITAL III JOSE CAYETANO HEREDIA"/>
    <s v=""/>
    <x v="0"/>
    <s v="202413200104C101A97.028NAGUCA1F"/>
    <s v="2024-04-11 11:55:40"/>
    <m/>
    <s v="119858"/>
    <x v="1"/>
    <x v="6"/>
    <x v="4"/>
    <x v="0"/>
    <n v="12"/>
    <x v="6"/>
    <x v="1"/>
  </r>
  <r>
    <d v="2024-04-11T00:00:00"/>
    <d v="2024-03-28T00:00:00"/>
    <x v="1"/>
    <x v="7"/>
    <d v="2024-03-25T00:00:00"/>
    <x v="1"/>
    <x v="0"/>
    <x v="0"/>
    <s v="45181845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3200104C101A97.039FAAGDE1F"/>
    <s v="2024-04-11 11:44:01"/>
    <m/>
    <s v="119839"/>
    <x v="2"/>
    <x v="2"/>
    <x v="4"/>
    <x v="5"/>
    <n v="5"/>
    <x v="3"/>
    <x v="2"/>
  </r>
  <r>
    <d v="2024-04-12T00:00:00"/>
    <d v="2024-04-06T00:00:00"/>
    <x v="1"/>
    <x v="6"/>
    <d v="2024-04-05T00:00:00"/>
    <x v="1"/>
    <x v="0"/>
    <x v="0"/>
    <s v="46265667"/>
    <x v="0"/>
    <n v="34"/>
    <x v="0"/>
    <x v="3"/>
    <s v="3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34YACOAN1F"/>
    <s v="2024-04-12 14:34:11"/>
    <m/>
    <s v="120695"/>
    <x v="2"/>
    <x v="4"/>
    <x v="1"/>
    <x v="6"/>
    <m/>
    <x v="5"/>
    <x v="7"/>
  </r>
  <r>
    <d v="2024-04-13T00:00:00"/>
    <d v="2024-04-09T00:00:00"/>
    <x v="1"/>
    <x v="2"/>
    <d v="2024-04-05T00:00:00"/>
    <x v="1"/>
    <x v="0"/>
    <x v="0"/>
    <s v="70484396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14200501C101A97.028PICRAN1M"/>
    <s v="2024-04-13 15:28:25"/>
    <m/>
    <s v="121183"/>
    <x v="1"/>
    <x v="6"/>
    <x v="1"/>
    <x v="3"/>
    <n v="3"/>
    <x v="4"/>
    <x v="0"/>
  </r>
  <r>
    <d v="2024-04-11T00:00:00"/>
    <d v="2024-04-10T00:00:00"/>
    <x v="1"/>
    <x v="2"/>
    <d v="2024-04-05T00:00:00"/>
    <x v="0"/>
    <x v="0"/>
    <x v="0"/>
    <s v="61302600"/>
    <x v="0"/>
    <n v="1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116MAROKA1F"/>
    <s v="2024-04-11 12:40:00"/>
    <s v="2024-04-12 19:13:53"/>
    <s v="119971"/>
    <x v="3"/>
    <x v="3"/>
    <x v="1"/>
    <x v="4"/>
    <n v="1"/>
    <x v="1"/>
    <x v="4"/>
  </r>
  <r>
    <d v="2024-04-12T00:00:00"/>
    <d v="2024-04-12T00:00:00"/>
    <x v="1"/>
    <x v="2"/>
    <d v="2024-04-08T00:00:00"/>
    <x v="1"/>
    <x v="0"/>
    <x v="0"/>
    <s v="70382481"/>
    <x v="0"/>
    <n v="28"/>
    <x v="0"/>
    <x v="3"/>
    <s v="13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2870, PLAQUETAS 154000"/>
    <x v="0"/>
    <s v="202414200101A207A97.028CAMAGU1F"/>
    <s v="2024-04-12 16:54:54"/>
    <m/>
    <s v="120743"/>
    <x v="1"/>
    <x v="6"/>
    <x v="1"/>
    <x v="0"/>
    <m/>
    <x v="5"/>
    <x v="0"/>
  </r>
  <r>
    <d v="2024-04-11T00:00:00"/>
    <d v="2024-04-11T00:00:00"/>
    <x v="1"/>
    <x v="2"/>
    <d v="2024-04-07T00:00:00"/>
    <x v="1"/>
    <x v="0"/>
    <x v="0"/>
    <s v="77138885"/>
    <x v="0"/>
    <n v="20"/>
    <x v="0"/>
    <x v="3"/>
    <s v="11"/>
    <x v="0"/>
    <x v="13"/>
    <x v="1"/>
    <x v="0"/>
    <x v="1"/>
    <x v="8"/>
    <x v="1"/>
    <x v="0"/>
    <x v="2"/>
    <x v="0"/>
    <x v="1"/>
    <x v="16"/>
    <s v="200101A101"/>
    <s v="HOSPITAL SANTA ROSA DE PIURA"/>
    <x v="158"/>
    <x v="0"/>
    <m/>
    <x v="9"/>
    <x v="0"/>
    <x v="5"/>
    <x v="4"/>
    <x v="0"/>
    <x v="0"/>
    <x v="0"/>
    <x v="0"/>
    <x v="0"/>
    <x v="0"/>
    <x v="0"/>
    <x v="0"/>
    <x v="0"/>
    <x v="4"/>
    <s v=""/>
    <x v="1"/>
    <s v="E.S I-4 SANTA JULIA"/>
    <s v="PLAQUETAS 35000"/>
    <x v="0"/>
    <s v="202415200101A207A97.020BAQUXI1F"/>
    <s v="2024-04-13 22:52:58"/>
    <m/>
    <s v="121229"/>
    <x v="1"/>
    <x v="1"/>
    <x v="1"/>
    <x v="5"/>
    <m/>
    <x v="5"/>
    <x v="0"/>
  </r>
  <r>
    <d v="2024-04-13T00:00:00"/>
    <d v="2024-04-12T00:00:00"/>
    <x v="1"/>
    <x v="2"/>
    <d v="2024-04-11T00:00:00"/>
    <x v="1"/>
    <x v="0"/>
    <x v="0"/>
    <s v="45892102"/>
    <x v="0"/>
    <n v="35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5200401A101A97.035FLMOTA1F"/>
    <s v="2024-04-14 00:36:04"/>
    <m/>
    <s v="121237"/>
    <x v="2"/>
    <x v="2"/>
    <x v="1"/>
    <x v="0"/>
    <m/>
    <x v="5"/>
    <x v="7"/>
  </r>
  <r>
    <d v="2024-04-11T00:00:00"/>
    <d v="2024-04-09T00:00:00"/>
    <x v="1"/>
    <x v="2"/>
    <d v="2024-04-07T00:00:00"/>
    <x v="1"/>
    <x v="0"/>
    <x v="0"/>
    <s v="48080378"/>
    <x v="0"/>
    <n v="30"/>
    <x v="0"/>
    <x v="3"/>
    <s v="28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OBSTETRICIA"/>
    <x v="1"/>
    <s v="HOSPITAL III JOSE CAYETANO HEREDIA"/>
    <s v=""/>
    <x v="0"/>
    <s v="202415200104C101A97.030WIJUKA1F"/>
    <s v="2024-04-11 12:01:56"/>
    <m/>
    <s v="119870"/>
    <x v="2"/>
    <x v="4"/>
    <x v="1"/>
    <x v="3"/>
    <m/>
    <x v="5"/>
    <x v="1"/>
  </r>
  <r>
    <d v="2024-04-10T00:00:00"/>
    <d v="2024-04-09T00:00:00"/>
    <x v="1"/>
    <x v="2"/>
    <d v="2024-04-06T00:00:00"/>
    <x v="1"/>
    <x v="0"/>
    <x v="0"/>
    <s v="62011324"/>
    <x v="0"/>
    <n v="15"/>
    <x v="0"/>
    <x v="3"/>
    <s v="35"/>
    <x v="0"/>
    <x v="4"/>
    <x v="1"/>
    <x v="0"/>
    <x v="2"/>
    <x v="2"/>
    <x v="0"/>
    <x v="0"/>
    <x v="2"/>
    <x v="0"/>
    <x v="3"/>
    <x v="11"/>
    <s v=""/>
    <m/>
    <x v="0"/>
    <x v="0"/>
    <m/>
    <x v="440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15OTGABA1F"/>
    <s v="2024-04-10 10:59:08"/>
    <s v="2024-04-12 18:51:24"/>
    <s v="119156"/>
    <x v="3"/>
    <x v="3"/>
    <x v="1"/>
    <x v="3"/>
    <n v="3"/>
    <x v="4"/>
    <x v="2"/>
  </r>
  <r>
    <d v="2024-04-11T00:00:00"/>
    <d v="2024-04-09T00:00:00"/>
    <x v="1"/>
    <x v="2"/>
    <d v="2024-04-05T00:00:00"/>
    <x v="0"/>
    <x v="0"/>
    <x v="0"/>
    <s v="6377548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OBSERVACION OEDIATRIA"/>
    <x v="0"/>
    <s v="HOSPITAL LAS MERCEDES-PAITA"/>
    <s v=""/>
    <x v="0"/>
    <s v="202414200501A101A97.111ARANSO1F"/>
    <s v="2024-04-11 03:19:05"/>
    <s v="2024-04-11 10:54:09"/>
    <s v="119422"/>
    <x v="6"/>
    <x v="9"/>
    <x v="1"/>
    <x v="3"/>
    <n v="1"/>
    <x v="1"/>
    <x v="0"/>
  </r>
  <r>
    <d v="2024-04-12T00:00:00"/>
    <d v="2024-04-11T00:00:00"/>
    <x v="1"/>
    <x v="2"/>
    <d v="2024-04-06T00:00:00"/>
    <x v="1"/>
    <x v="0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35"/>
    <s v="2024-04-15 08:24:35"/>
    <s v="120366"/>
    <x v="2"/>
    <x v="2"/>
    <x v="1"/>
    <x v="5"/>
    <n v="3"/>
    <x v="4"/>
    <x v="4"/>
  </r>
  <r>
    <d v="2024-04-11T00:00:00"/>
    <d v="2024-04-11T00:00:00"/>
    <x v="1"/>
    <x v="2"/>
    <d v="2024-04-04T00:00:00"/>
    <x v="1"/>
    <x v="0"/>
    <x v="0"/>
    <s v="45353374"/>
    <x v="0"/>
    <n v="35"/>
    <x v="0"/>
    <x v="3"/>
    <s v="6"/>
    <x v="1"/>
    <x v="4"/>
    <x v="1"/>
    <x v="0"/>
    <x v="2"/>
    <x v="2"/>
    <x v="0"/>
    <x v="0"/>
    <x v="2"/>
    <x v="0"/>
    <x v="3"/>
    <x v="4"/>
    <s v=""/>
    <m/>
    <x v="0"/>
    <x v="0"/>
    <m/>
    <x v="443"/>
    <x v="0"/>
    <x v="5"/>
    <x v="0"/>
    <x v="0"/>
    <x v="0"/>
    <x v="0"/>
    <x v="0"/>
    <x v="0"/>
    <x v="0"/>
    <x v="0"/>
    <x v="0"/>
    <x v="0"/>
    <x v="2"/>
    <s v="CENTRO OBSTETRICO"/>
    <x v="0"/>
    <s v="C.S. TALARA II"/>
    <s v=""/>
    <x v="0"/>
    <s v="202414200701A202A97.035NOSAVE1F"/>
    <s v="2024-04-12 14:01:19"/>
    <s v="2024-04-15 07:20:01"/>
    <s v="120664"/>
    <x v="2"/>
    <x v="2"/>
    <x v="1"/>
    <x v="5"/>
    <n v="2"/>
    <x v="2"/>
    <x v="3"/>
  </r>
  <r>
    <d v="2024-04-07T00:00:00"/>
    <d v="2024-04-06T00:00:00"/>
    <x v="1"/>
    <x v="6"/>
    <d v="2024-04-04T00:00:00"/>
    <x v="1"/>
    <x v="0"/>
    <x v="0"/>
    <s v="77043430"/>
    <x v="0"/>
    <n v="29"/>
    <x v="0"/>
    <x v="3"/>
    <s v="8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4200110A201A97.029CUMAMA1F"/>
    <s v="2024-04-13 09:05:26"/>
    <m/>
    <s v="120842"/>
    <x v="1"/>
    <x v="6"/>
    <x v="1"/>
    <x v="6"/>
    <n v="2"/>
    <x v="2"/>
    <x v="1"/>
  </r>
  <r>
    <d v="2024-04-14T00:00:00"/>
    <d v="2024-04-13T00:00:00"/>
    <x v="1"/>
    <x v="2"/>
    <d v="2024-04-10T00:00:00"/>
    <x v="1"/>
    <x v="0"/>
    <x v="0"/>
    <s v="93773789"/>
    <x v="2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NEOPATOLOGICO"/>
    <x v="0"/>
    <s v="HOSPITAL LAS MERCEDES-PAITA"/>
    <s v=""/>
    <x v="0"/>
    <s v="202415200501A101A97.018SORADA1M"/>
    <s v="2024-04-13 18:58:37"/>
    <s v="2024-04-14 11:23:53"/>
    <s v="121200"/>
    <x v="8"/>
    <x v="10"/>
    <x v="1"/>
    <x v="6"/>
    <m/>
    <x v="5"/>
    <x v="2"/>
  </r>
  <r>
    <d v="2024-04-14T00:00:00"/>
    <d v="2024-04-13T00:00:00"/>
    <x v="1"/>
    <x v="2"/>
    <d v="2024-04-08T00:00:00"/>
    <x v="1"/>
    <x v="0"/>
    <x v="0"/>
    <s v="7885137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EMERGENCIA PEDIATRICA"/>
    <x v="2"/>
    <s v="POSTA MEDICA DE CHULUCANAS"/>
    <s v=""/>
    <x v="0"/>
    <s v="202415200401C301A97.009SAJULU1F"/>
    <s v="2024-04-14 11:00:54"/>
    <m/>
    <s v="121260"/>
    <x v="5"/>
    <x v="8"/>
    <x v="1"/>
    <x v="6"/>
    <m/>
    <x v="5"/>
    <x v="4"/>
  </r>
  <r>
    <d v="2024-04-09T00:00:00"/>
    <d v="2024-04-05T00:00:00"/>
    <x v="1"/>
    <x v="6"/>
    <d v="2024-03-29T00:00:00"/>
    <x v="0"/>
    <x v="0"/>
    <x v="0"/>
    <s v="7758254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2YACOIK1M"/>
    <s v="2024-04-09 16:03:21"/>
    <m/>
    <s v="118951"/>
    <x v="6"/>
    <x v="9"/>
    <x v="1"/>
    <x v="0"/>
    <n v="2"/>
    <x v="2"/>
    <x v="3"/>
  </r>
  <r>
    <d v="2024-04-09T00:00:00"/>
    <d v="2024-04-05T00:00:00"/>
    <x v="1"/>
    <x v="6"/>
    <d v="2024-04-01T00:00:00"/>
    <x v="0"/>
    <x v="0"/>
    <x v="0"/>
    <s v="61303174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6FLATCA1F"/>
    <s v="2024-04-09 16:04:45"/>
    <m/>
    <s v="118954"/>
    <x v="3"/>
    <x v="3"/>
    <x v="1"/>
    <x v="0"/>
    <n v="4"/>
    <x v="0"/>
    <x v="0"/>
  </r>
  <r>
    <d v="2024-04-09T00:00:00"/>
    <d v="2024-04-05T00:00:00"/>
    <x v="1"/>
    <x v="6"/>
    <d v="2024-04-01T00:00:00"/>
    <x v="0"/>
    <x v="0"/>
    <x v="0"/>
    <s v="62633879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3LOOLFA1M"/>
    <s v="2024-04-09 16:06:03"/>
    <m/>
    <s v="118955"/>
    <x v="6"/>
    <x v="9"/>
    <x v="1"/>
    <x v="0"/>
    <n v="4"/>
    <x v="0"/>
    <x v="0"/>
  </r>
  <r>
    <d v="2024-04-09T00:00:00"/>
    <d v="2024-04-05T00:00:00"/>
    <x v="1"/>
    <x v="6"/>
    <d v="2024-04-01T00:00:00"/>
    <x v="0"/>
    <x v="0"/>
    <x v="0"/>
    <s v="62568349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RECAXI1F"/>
    <s v="2024-04-09 16:07:10"/>
    <m/>
    <s v="118957"/>
    <x v="6"/>
    <x v="9"/>
    <x v="1"/>
    <x v="0"/>
    <n v="4"/>
    <x v="0"/>
    <x v="0"/>
  </r>
  <r>
    <d v="2024-04-09T00:00:00"/>
    <d v="2024-04-05T00:00:00"/>
    <x v="1"/>
    <x v="6"/>
    <d v="2024-03-30T00:00:00"/>
    <x v="0"/>
    <x v="0"/>
    <x v="0"/>
    <s v="44288902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IMCOXI1F"/>
    <s v="2024-04-09 16:08:26"/>
    <m/>
    <s v="118961"/>
    <x v="2"/>
    <x v="2"/>
    <x v="1"/>
    <x v="0"/>
    <n v="2"/>
    <x v="2"/>
    <x v="5"/>
  </r>
  <r>
    <d v="2024-04-09T00:00:00"/>
    <d v="2024-04-07T00:00:00"/>
    <x v="1"/>
    <x v="2"/>
    <d v="2024-04-06T00:00:00"/>
    <x v="0"/>
    <x v="0"/>
    <x v="0"/>
    <s v="0350610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7MOENCR1F"/>
    <s v="2024-04-09 16:09:52"/>
    <m/>
    <s v="118963"/>
    <x v="0"/>
    <x v="7"/>
    <x v="1"/>
    <x v="2"/>
    <n v="2"/>
    <x v="2"/>
    <x v="7"/>
  </r>
  <r>
    <d v="2024-04-09T00:00:00"/>
    <d v="2024-04-06T00:00:00"/>
    <x v="1"/>
    <x v="6"/>
    <d v="2024-04-05T00:00:00"/>
    <x v="0"/>
    <x v="0"/>
    <x v="0"/>
    <s v="03500492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50SURIJA1F"/>
    <s v="2024-04-09 16:11:22"/>
    <m/>
    <s v="118966"/>
    <x v="4"/>
    <x v="5"/>
    <x v="1"/>
    <x v="6"/>
    <n v="1"/>
    <x v="1"/>
    <x v="7"/>
  </r>
  <r>
    <d v="2024-04-09T00:00:00"/>
    <d v="2024-04-06T00:00:00"/>
    <x v="1"/>
    <x v="6"/>
    <d v="2024-04-03T00:00:00"/>
    <x v="1"/>
    <x v="0"/>
    <x v="0"/>
    <s v="73749024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1PUOYEL1M"/>
    <s v="2024-04-09 16:16:28"/>
    <m/>
    <s v="118969"/>
    <x v="2"/>
    <x v="4"/>
    <x v="1"/>
    <x v="6"/>
    <n v="3"/>
    <x v="4"/>
    <x v="2"/>
  </r>
  <r>
    <d v="2024-04-09T00:00:00"/>
    <d v="2024-04-07T00:00:00"/>
    <x v="1"/>
    <x v="2"/>
    <d v="2024-04-04T00:00:00"/>
    <x v="0"/>
    <x v="0"/>
    <x v="0"/>
    <s v="61836521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VICAJH1M"/>
    <s v="2024-04-09 16:18:55"/>
    <m/>
    <s v="118970"/>
    <x v="6"/>
    <x v="9"/>
    <x v="1"/>
    <x v="2"/>
    <n v="2"/>
    <x v="2"/>
    <x v="2"/>
  </r>
  <r>
    <d v="2024-04-09T00:00:00"/>
    <d v="2024-04-07T00:00:00"/>
    <x v="1"/>
    <x v="2"/>
    <d v="2024-04-04T00:00:00"/>
    <x v="0"/>
    <x v="0"/>
    <x v="0"/>
    <s v="42060963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AOLVE1M"/>
    <s v="2024-04-09 16:20:19"/>
    <m/>
    <s v="118972"/>
    <x v="0"/>
    <x v="0"/>
    <x v="1"/>
    <x v="2"/>
    <n v="1"/>
    <x v="1"/>
    <x v="2"/>
  </r>
  <r>
    <d v="2024-04-10T00:00:00"/>
    <d v="2024-03-18T00:00:00"/>
    <x v="1"/>
    <x v="5"/>
    <d v="2024-03-14T00:00:00"/>
    <x v="1"/>
    <x v="0"/>
    <x v="0"/>
    <s v="40836239"/>
    <x v="0"/>
    <n v="4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3ALGAHO1M"/>
    <s v="2024-04-10 12:57:11"/>
    <m/>
    <s v="119246"/>
    <x v="0"/>
    <x v="0"/>
    <x v="4"/>
    <x v="1"/>
    <n v="0"/>
    <x v="7"/>
    <x v="0"/>
  </r>
  <r>
    <d v="2024-04-10T00:00:00"/>
    <d v="2024-03-20T00:00:00"/>
    <x v="1"/>
    <x v="5"/>
    <d v="2024-03-15T00:00:00"/>
    <x v="1"/>
    <x v="0"/>
    <x v="0"/>
    <s v="05640179"/>
    <x v="0"/>
    <n v="4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5GUNOGL1F"/>
    <s v="2024-04-10 16:04:24"/>
    <m/>
    <s v="119372"/>
    <x v="0"/>
    <x v="7"/>
    <x v="4"/>
    <x v="4"/>
    <n v="1"/>
    <x v="1"/>
    <x v="4"/>
  </r>
  <r>
    <d v="2024-04-11T00:00:00"/>
    <d v="2024-03-21T00:00:00"/>
    <x v="1"/>
    <x v="5"/>
    <d v="2024-03-20T00:00:00"/>
    <x v="1"/>
    <x v="0"/>
    <x v="0"/>
    <s v="44197477"/>
    <x v="0"/>
    <n v="3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8CHLAJO1M"/>
    <s v="2024-04-11 09:41:26"/>
    <m/>
    <s v="119576"/>
    <x v="2"/>
    <x v="2"/>
    <x v="4"/>
    <x v="5"/>
    <n v="2"/>
    <x v="2"/>
    <x v="7"/>
  </r>
  <r>
    <d v="2024-04-11T00:00:00"/>
    <d v="2024-03-21T00:00:00"/>
    <x v="1"/>
    <x v="5"/>
    <d v="2024-03-17T00:00:00"/>
    <x v="1"/>
    <x v="0"/>
    <x v="0"/>
    <s v="02832646"/>
    <x v="0"/>
    <n v="5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2GACALI1F"/>
    <s v="2024-04-11 09:42:31"/>
    <m/>
    <s v="119580"/>
    <x v="4"/>
    <x v="5"/>
    <x v="4"/>
    <x v="5"/>
    <n v="5"/>
    <x v="3"/>
    <x v="0"/>
  </r>
  <r>
    <d v="2024-04-11T00:00:00"/>
    <d v="2024-03-21T00:00:00"/>
    <x v="1"/>
    <x v="5"/>
    <d v="2024-03-18T00:00:00"/>
    <x v="1"/>
    <x v="0"/>
    <x v="0"/>
    <s v="44277881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6GOSEKA1F"/>
    <s v="2024-04-11 09:43:26"/>
    <m/>
    <s v="119582"/>
    <x v="2"/>
    <x v="2"/>
    <x v="4"/>
    <x v="5"/>
    <n v="0"/>
    <x v="7"/>
    <x v="2"/>
  </r>
  <r>
    <d v="2024-04-11T00:00:00"/>
    <d v="2024-03-21T00:00:00"/>
    <x v="1"/>
    <x v="5"/>
    <d v="2024-03-20T00:00:00"/>
    <x v="1"/>
    <x v="0"/>
    <x v="0"/>
    <s v="0277049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4GURIMA1F"/>
    <s v="2024-04-11 09:44:19"/>
    <m/>
    <s v="119583"/>
    <x v="4"/>
    <x v="5"/>
    <x v="4"/>
    <x v="5"/>
    <n v="4"/>
    <x v="0"/>
    <x v="7"/>
  </r>
  <r>
    <d v="2024-04-11T00:00:00"/>
    <d v="2024-03-21T00:00:00"/>
    <x v="1"/>
    <x v="5"/>
    <d v="2024-03-18T00:00:00"/>
    <x v="1"/>
    <x v="0"/>
    <x v="0"/>
    <s v="61658439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5JUCAMA1F"/>
    <s v="2024-04-11 09:46:40"/>
    <m/>
    <s v="119586"/>
    <x v="3"/>
    <x v="3"/>
    <x v="4"/>
    <x v="5"/>
    <n v="1"/>
    <x v="1"/>
    <x v="2"/>
  </r>
  <r>
    <d v="2024-04-11T00:00:00"/>
    <d v="2024-03-21T00:00:00"/>
    <x v="1"/>
    <x v="5"/>
    <d v="2024-03-19T00:00:00"/>
    <x v="1"/>
    <x v="0"/>
    <x v="0"/>
    <s v="43925215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0MEMELO1F"/>
    <s v="2024-04-11 09:47:30"/>
    <m/>
    <s v="119588"/>
    <x v="0"/>
    <x v="0"/>
    <x v="4"/>
    <x v="5"/>
    <n v="0"/>
    <x v="7"/>
    <x v="1"/>
  </r>
  <r>
    <d v="2024-04-11T00:00:00"/>
    <d v="2024-03-21T00:00:00"/>
    <x v="1"/>
    <x v="5"/>
    <d v="2024-03-18T00:00:00"/>
    <x v="1"/>
    <x v="0"/>
    <x v="0"/>
    <s v="03348058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6PEGUNE1F"/>
    <s v="2024-04-11 09:49:06"/>
    <m/>
    <s v="119591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17905908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7POBARO1M"/>
    <s v="2024-04-11 09:50:49"/>
    <m/>
    <s v="119594"/>
    <x v="4"/>
    <x v="12"/>
    <x v="4"/>
    <x v="5"/>
    <n v="1"/>
    <x v="1"/>
    <x v="2"/>
  </r>
  <r>
    <d v="2024-04-11T00:00:00"/>
    <d v="2024-03-21T00:00:00"/>
    <x v="1"/>
    <x v="5"/>
    <d v="2024-03-18T00:00:00"/>
    <x v="1"/>
    <x v="0"/>
    <x v="0"/>
    <s v="71083590"/>
    <x v="0"/>
    <n v="2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3PUVIJO1M"/>
    <s v="2024-04-11 09:51:37"/>
    <m/>
    <s v="119596"/>
    <x v="1"/>
    <x v="1"/>
    <x v="4"/>
    <x v="5"/>
    <n v="0"/>
    <x v="7"/>
    <x v="2"/>
  </r>
  <r>
    <d v="2024-04-11T00:00:00"/>
    <d v="2024-03-21T00:00:00"/>
    <x v="1"/>
    <x v="5"/>
    <d v="2024-03-18T00:00:00"/>
    <x v="1"/>
    <x v="0"/>
    <x v="0"/>
    <s v="02625348"/>
    <x v="0"/>
    <n v="6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8RAGAOR1M"/>
    <s v="2024-04-11 09:52:29"/>
    <m/>
    <s v="119600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60884699"/>
    <x v="0"/>
    <n v="1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OAN1M"/>
    <s v="2024-04-11 09:59:11"/>
    <m/>
    <s v="119617"/>
    <x v="3"/>
    <x v="3"/>
    <x v="4"/>
    <x v="5"/>
    <n v="1"/>
    <x v="1"/>
    <x v="2"/>
  </r>
  <r>
    <d v="2024-04-11T00:00:00"/>
    <d v="2024-03-21T00:00:00"/>
    <x v="1"/>
    <x v="5"/>
    <d v="2024-03-17T00:00:00"/>
    <x v="1"/>
    <x v="0"/>
    <x v="0"/>
    <s v="03092087"/>
    <x v="0"/>
    <n v="60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0VESAAN1F"/>
    <s v="2024-04-11 09:59:59"/>
    <m/>
    <s v="119620"/>
    <x v="9"/>
    <x v="14"/>
    <x v="4"/>
    <x v="5"/>
    <n v="0"/>
    <x v="7"/>
    <x v="0"/>
  </r>
  <r>
    <d v="2024-04-11T00:00:00"/>
    <d v="2024-03-21T00:00:00"/>
    <x v="1"/>
    <x v="5"/>
    <d v="2024-03-18T00:00:00"/>
    <x v="1"/>
    <x v="0"/>
    <x v="0"/>
    <s v="62317100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4VIPUJE1F"/>
    <s v="2024-04-11 10:05:48"/>
    <m/>
    <s v="119624"/>
    <x v="6"/>
    <x v="9"/>
    <x v="4"/>
    <x v="5"/>
    <n v="0"/>
    <x v="7"/>
    <x v="2"/>
  </r>
  <r>
    <d v="2024-04-11T00:00:00"/>
    <d v="2024-03-21T00:00:00"/>
    <x v="1"/>
    <x v="5"/>
    <d v="2024-03-17T00:00:00"/>
    <x v="1"/>
    <x v="0"/>
    <x v="0"/>
    <s v="03332196"/>
    <x v="0"/>
    <n v="8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88YEVDIS1F"/>
    <s v="2024-04-11 10:06:29"/>
    <m/>
    <s v="119627"/>
    <x v="9"/>
    <x v="13"/>
    <x v="4"/>
    <x v="5"/>
    <n v="0"/>
    <x v="7"/>
    <x v="0"/>
  </r>
  <r>
    <d v="2024-04-11T00:00:00"/>
    <d v="2024-03-26T00:00:00"/>
    <x v="1"/>
    <x v="7"/>
    <d v="2024-03-25T00:00:00"/>
    <x v="1"/>
    <x v="0"/>
    <x v="0"/>
    <s v="02808130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54MEMALU1F"/>
    <s v="2024-04-11 10:57:17"/>
    <m/>
    <s v="119745"/>
    <x v="4"/>
    <x v="5"/>
    <x v="4"/>
    <x v="3"/>
    <n v="6"/>
    <x v="3"/>
    <x v="7"/>
  </r>
  <r>
    <d v="2024-04-11T00:00:00"/>
    <d v="2024-04-01T00:00:00"/>
    <x v="1"/>
    <x v="6"/>
    <d v="2024-03-29T00:00:00"/>
    <x v="1"/>
    <x v="0"/>
    <x v="0"/>
    <s v="48193977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4VASUCI1F"/>
    <s v="2024-04-11 12:18:14"/>
    <m/>
    <s v="119911"/>
    <x v="2"/>
    <x v="4"/>
    <x v="1"/>
    <x v="1"/>
    <m/>
    <x v="5"/>
    <x v="2"/>
  </r>
  <r>
    <d v="2024-04-11T00:00:00"/>
    <d v="2024-04-04T00:00:00"/>
    <x v="1"/>
    <x v="6"/>
    <d v="2024-03-27T00:00:00"/>
    <x v="1"/>
    <x v="0"/>
    <x v="0"/>
    <s v="00850933"/>
    <x v="0"/>
    <n v="5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T53.957CAPEJU1M"/>
    <s v="2024-04-11 12:24:08"/>
    <m/>
    <s v="119931"/>
    <x v="4"/>
    <x v="12"/>
    <x v="1"/>
    <x v="5"/>
    <n v="6"/>
    <x v="3"/>
    <x v="8"/>
  </r>
  <r>
    <d v="2024-04-11T00:00:00"/>
    <d v="2024-04-07T00:00:00"/>
    <x v="1"/>
    <x v="2"/>
    <d v="2024-04-02T00:00:00"/>
    <x v="1"/>
    <x v="0"/>
    <x v="0"/>
    <s v="77982586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11RECAZU1F"/>
    <s v="2024-04-11 12:26:10"/>
    <m/>
    <s v="119937"/>
    <x v="6"/>
    <x v="9"/>
    <x v="1"/>
    <x v="2"/>
    <n v="3"/>
    <x v="4"/>
    <x v="4"/>
  </r>
  <r>
    <d v="2024-04-11T00:00:00"/>
    <d v="2024-04-07T00:00:00"/>
    <x v="1"/>
    <x v="2"/>
    <d v="2024-04-01T00:00:00"/>
    <x v="1"/>
    <x v="0"/>
    <x v="0"/>
    <s v="41430920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1RAGIEN1M"/>
    <s v="2024-04-11 12:27:38"/>
    <m/>
    <s v="119941"/>
    <x v="0"/>
    <x v="0"/>
    <x v="1"/>
    <x v="2"/>
    <n v="3"/>
    <x v="4"/>
    <x v="5"/>
  </r>
  <r>
    <d v="2024-04-11T00:00:00"/>
    <d v="2024-04-08T00:00:00"/>
    <x v="1"/>
    <x v="2"/>
    <d v="2024-04-06T00:00:00"/>
    <x v="0"/>
    <x v="0"/>
    <x v="0"/>
    <s v="70204995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9PRMAJO1M"/>
    <s v="2024-04-11 12:29:00"/>
    <m/>
    <s v="119948"/>
    <x v="1"/>
    <x v="6"/>
    <x v="1"/>
    <x v="1"/>
    <n v="2"/>
    <x v="2"/>
    <x v="1"/>
  </r>
  <r>
    <d v="2024-04-11T00:00:00"/>
    <d v="2024-04-08T00:00:00"/>
    <x v="1"/>
    <x v="2"/>
    <d v="2024-04-02T00:00:00"/>
    <x v="0"/>
    <x v="0"/>
    <x v="0"/>
    <s v="03460314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9LOPAMA1F"/>
    <s v="2024-04-11 12:30:23"/>
    <m/>
    <s v="119951"/>
    <x v="9"/>
    <x v="11"/>
    <x v="1"/>
    <x v="1"/>
    <n v="2"/>
    <x v="2"/>
    <x v="5"/>
  </r>
  <r>
    <d v="2024-04-11T00:00:00"/>
    <d v="2024-04-09T00:00:00"/>
    <x v="1"/>
    <x v="2"/>
    <d v="2024-04-07T00:00:00"/>
    <x v="1"/>
    <x v="0"/>
    <x v="0"/>
    <s v="03501138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50ALCASO1F"/>
    <s v="2024-04-11 12:33:01"/>
    <m/>
    <s v="119961"/>
    <x v="4"/>
    <x v="5"/>
    <x v="1"/>
    <x v="3"/>
    <n v="1"/>
    <x v="1"/>
    <x v="1"/>
  </r>
  <r>
    <d v="2024-04-11T00:00:00"/>
    <d v="2024-04-08T00:00:00"/>
    <x v="1"/>
    <x v="2"/>
    <d v="2024-04-08T00:00:00"/>
    <x v="1"/>
    <x v="0"/>
    <x v="0"/>
    <s v="77455308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12ACSISA1M"/>
    <s v="2024-04-11 12:57:30"/>
    <m/>
    <s v="120017"/>
    <x v="6"/>
    <x v="9"/>
    <x v="1"/>
    <x v="1"/>
    <n v="3"/>
    <x v="4"/>
    <x v="9"/>
  </r>
  <r>
    <d v="2024-04-01T00:00:00"/>
    <d v="2024-04-01T00:00:00"/>
    <x v="1"/>
    <x v="6"/>
    <d v="2024-03-26T00:00:00"/>
    <x v="1"/>
    <x v="0"/>
    <x v="0"/>
    <s v="41236460"/>
    <x v="0"/>
    <n v="42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042VIZAGR1F"/>
    <s v="2024-04-11 14:08:22"/>
    <m/>
    <s v="120095"/>
    <x v="0"/>
    <x v="0"/>
    <x v="1"/>
    <x v="1"/>
    <n v="3"/>
    <x v="4"/>
    <x v="5"/>
  </r>
  <r>
    <d v="2024-04-12T00:00:00"/>
    <d v="2024-04-08T00:00:00"/>
    <x v="1"/>
    <x v="2"/>
    <d v="2024-04-06T00:00:00"/>
    <x v="0"/>
    <x v="0"/>
    <x v="0"/>
    <s v="7896602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09NEGOCI1F"/>
    <s v="2024-04-12 13:28:56"/>
    <m/>
    <s v="120638"/>
    <x v="5"/>
    <x v="8"/>
    <x v="1"/>
    <x v="1"/>
    <n v="3"/>
    <x v="4"/>
    <x v="1"/>
  </r>
  <r>
    <d v="2024-04-12T00:00:00"/>
    <d v="2024-04-06T00:00:00"/>
    <x v="1"/>
    <x v="6"/>
    <d v="2024-04-03T00:00:00"/>
    <x v="1"/>
    <x v="0"/>
    <x v="0"/>
    <s v="03614521"/>
    <x v="0"/>
    <n v="82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4200104C101A97.082CAAVMA1M"/>
    <s v="2024-04-12 14:22:30"/>
    <m/>
    <s v="120683"/>
    <x v="9"/>
    <x v="13"/>
    <x v="1"/>
    <x v="6"/>
    <m/>
    <x v="5"/>
    <x v="2"/>
  </r>
  <r>
    <d v="2024-04-13T00:00:00"/>
    <d v="2024-04-07T00:00:00"/>
    <x v="1"/>
    <x v="2"/>
    <d v="2024-04-04T00:00:00"/>
    <x v="1"/>
    <x v="0"/>
    <x v="0"/>
    <s v="09474653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56NINEGA1F"/>
    <s v="2024-04-13 15:17:53"/>
    <m/>
    <s v="121168"/>
    <x v="4"/>
    <x v="12"/>
    <x v="1"/>
    <x v="2"/>
    <n v="5"/>
    <x v="3"/>
    <x v="2"/>
  </r>
  <r>
    <d v="2024-04-13T00:00:00"/>
    <d v="2024-04-06T00:00:00"/>
    <x v="1"/>
    <x v="6"/>
    <d v="2024-04-03T00:00:00"/>
    <x v="0"/>
    <x v="0"/>
    <x v="0"/>
    <s v="4123149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1SUCASA1F"/>
    <s v="2024-04-13 15:19:10"/>
    <m/>
    <s v="121171"/>
    <x v="0"/>
    <x v="0"/>
    <x v="1"/>
    <x v="6"/>
    <n v="6"/>
    <x v="3"/>
    <x v="2"/>
  </r>
  <r>
    <d v="2024-04-13T00:00:00"/>
    <d v="2024-04-06T00:00:00"/>
    <x v="1"/>
    <x v="6"/>
    <d v="2024-04-05T00:00:00"/>
    <x v="1"/>
    <x v="0"/>
    <x v="0"/>
    <s v="78047568"/>
    <x v="0"/>
    <n v="1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11BAGOKE1M"/>
    <s v="2024-04-13 15:20:21"/>
    <m/>
    <s v="121174"/>
    <x v="6"/>
    <x v="9"/>
    <x v="1"/>
    <x v="6"/>
    <n v="6"/>
    <x v="3"/>
    <x v="7"/>
  </r>
  <r>
    <d v="2024-04-13T00:00:00"/>
    <d v="2024-04-06T00:00:00"/>
    <x v="1"/>
    <x v="6"/>
    <d v="2024-04-04T00:00:00"/>
    <x v="0"/>
    <x v="0"/>
    <x v="0"/>
    <s v="03465495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8ANTEJO1M"/>
    <s v="2024-04-13 15:21:40"/>
    <m/>
    <s v="121177"/>
    <x v="9"/>
    <x v="11"/>
    <x v="1"/>
    <x v="6"/>
    <n v="6"/>
    <x v="3"/>
    <x v="1"/>
  </r>
  <r>
    <d v="2024-04-13T00:00:00"/>
    <d v="2024-04-07T00:00:00"/>
    <x v="1"/>
    <x v="2"/>
    <d v="2024-04-06T00:00:00"/>
    <x v="0"/>
    <x v="0"/>
    <x v="0"/>
    <s v="40443291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RVIMA1M"/>
    <s v="2024-04-13 15:23:20"/>
    <m/>
    <s v="121179"/>
    <x v="0"/>
    <x v="0"/>
    <x v="1"/>
    <x v="2"/>
    <n v="6"/>
    <x v="3"/>
    <x v="7"/>
  </r>
  <r>
    <d v="2024-04-13T00:00:00"/>
    <d v="2024-04-08T00:00:00"/>
    <x v="1"/>
    <x v="2"/>
    <d v="2024-04-06T00:00:00"/>
    <x v="0"/>
    <x v="0"/>
    <x v="0"/>
    <s v="03489826"/>
    <x v="0"/>
    <n v="6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5LAGACA1M"/>
    <s v="2024-04-13 15:24:33"/>
    <m/>
    <s v="121180"/>
    <x v="9"/>
    <x v="11"/>
    <x v="1"/>
    <x v="1"/>
    <n v="4"/>
    <x v="0"/>
    <x v="1"/>
  </r>
  <r>
    <d v="2024-04-13T00:00:00"/>
    <d v="2024-04-08T00:00:00"/>
    <x v="1"/>
    <x v="2"/>
    <d v="2024-04-05T00:00:00"/>
    <x v="0"/>
    <x v="0"/>
    <x v="0"/>
    <s v="47186072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1CAJIVA1F"/>
    <s v="2024-04-13 15:25:49"/>
    <m/>
    <s v="121181"/>
    <x v="2"/>
    <x v="4"/>
    <x v="1"/>
    <x v="1"/>
    <n v="4"/>
    <x v="0"/>
    <x v="2"/>
  </r>
  <r>
    <d v="2024-04-13T00:00:00"/>
    <d v="2024-04-09T00:00:00"/>
    <x v="1"/>
    <x v="2"/>
    <d v="2024-04-03T00:00:00"/>
    <x v="0"/>
    <x v="0"/>
    <x v="0"/>
    <s v="42433477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0COCAFL1F"/>
    <s v="2024-04-13 15:27:23"/>
    <m/>
    <s v="121182"/>
    <x v="0"/>
    <x v="0"/>
    <x v="1"/>
    <x v="3"/>
    <n v="3"/>
    <x v="4"/>
    <x v="5"/>
  </r>
  <r>
    <d v="2024-04-13T00:00:00"/>
    <d v="2024-04-09T00:00:00"/>
    <x v="1"/>
    <x v="2"/>
    <d v="2024-04-05T00:00:00"/>
    <x v="1"/>
    <x v="0"/>
    <x v="0"/>
    <s v="4423614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7TAGAME1F"/>
    <s v="2024-04-13 15:30:21"/>
    <m/>
    <s v="121184"/>
    <x v="2"/>
    <x v="2"/>
    <x v="1"/>
    <x v="3"/>
    <n v="3"/>
    <x v="4"/>
    <x v="0"/>
  </r>
  <r>
    <d v="2024-04-13T00:00:00"/>
    <d v="2024-04-09T00:00:00"/>
    <x v="1"/>
    <x v="2"/>
    <d v="2024-04-07T00:00:00"/>
    <x v="0"/>
    <x v="0"/>
    <x v="0"/>
    <s v="7506628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124PARURO1M"/>
    <s v="2024-04-13 15:31:23"/>
    <m/>
    <s v="121187"/>
    <x v="1"/>
    <x v="1"/>
    <x v="1"/>
    <x v="3"/>
    <n v="3"/>
    <x v="4"/>
    <x v="1"/>
  </r>
  <r>
    <d v="2024-04-11T00:00:00"/>
    <d v="2024-04-08T00:00:00"/>
    <x v="1"/>
    <x v="2"/>
    <d v="2024-03-31T00:00:00"/>
    <x v="0"/>
    <x v="0"/>
    <x v="0"/>
    <s v="753214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0CHNIDE1F"/>
    <s v="2024-04-10 12:32:35"/>
    <s v="2024-04-12 19:13:10"/>
    <s v="119234"/>
    <x v="1"/>
    <x v="1"/>
    <x v="1"/>
    <x v="1"/>
    <n v="3"/>
    <x v="4"/>
    <x v="8"/>
  </r>
  <r>
    <d v="2024-04-11T00:00:00"/>
    <d v="2024-04-11T00:00:00"/>
    <x v="1"/>
    <x v="2"/>
    <d v="2024-04-09T00:00:00"/>
    <x v="1"/>
    <x v="0"/>
    <x v="0"/>
    <s v="74686312"/>
    <x v="0"/>
    <n v="2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3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5200603A201A97.027ARSAGI0F"/>
    <s v="2024-04-11 10:32:32"/>
    <s v="2024-04-15 07:19:27"/>
    <s v="119681"/>
    <x v="1"/>
    <x v="6"/>
    <x v="1"/>
    <x v="5"/>
    <n v="2"/>
    <x v="2"/>
    <x v="1"/>
  </r>
  <r>
    <d v="2024-04-12T00:00:00"/>
    <d v="2024-04-10T00:00:00"/>
    <x v="1"/>
    <x v="2"/>
    <d v="2024-04-05T00:00:00"/>
    <x v="0"/>
    <x v="0"/>
    <x v="0"/>
    <s v="6256835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4COVADA1M"/>
    <s v="2024-04-11 12:50:06"/>
    <s v="2024-04-12 19:24:08"/>
    <s v="119996"/>
    <x v="6"/>
    <x v="9"/>
    <x v="1"/>
    <x v="4"/>
    <n v="2"/>
    <x v="2"/>
    <x v="4"/>
  </r>
  <r>
    <d v="2024-04-12T00:00:00"/>
    <d v="2024-04-10T00:00:00"/>
    <x v="1"/>
    <x v="2"/>
    <d v="2024-04-06T00:00:00"/>
    <x v="0"/>
    <x v="0"/>
    <x v="0"/>
    <s v="0349269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3CHALZO1F"/>
    <s v="2024-04-11 13:21:28"/>
    <s v="2024-04-12 19:25:35"/>
    <s v="120058"/>
    <x v="4"/>
    <x v="5"/>
    <x v="1"/>
    <x v="4"/>
    <n v="2"/>
    <x v="2"/>
    <x v="0"/>
  </r>
  <r>
    <d v="2024-04-11T00:00:00"/>
    <d v="2024-04-11T00:00:00"/>
    <x v="1"/>
    <x v="2"/>
    <d v="2024-04-10T00:00:00"/>
    <x v="0"/>
    <x v="0"/>
    <x v="0"/>
    <s v="03478479"/>
    <x v="0"/>
    <n v="53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39"/>
    <x v="0"/>
    <x v="1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5200501A101A97.153CHYESA0F"/>
    <s v="2024-04-11 13:23:58"/>
    <s v="2024-04-12 19:18:48"/>
    <s v="120060"/>
    <x v="4"/>
    <x v="5"/>
    <x v="1"/>
    <x v="5"/>
    <n v="0"/>
    <x v="7"/>
    <x v="7"/>
  </r>
  <r>
    <d v="2024-04-12T00:00:00"/>
    <d v="2024-04-11T00:00:00"/>
    <x v="1"/>
    <x v="2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11 13:36:10"/>
    <s v="2024-04-12 19:26:07"/>
    <s v="120070"/>
    <x v="0"/>
    <x v="7"/>
    <x v="1"/>
    <x v="5"/>
    <n v="1"/>
    <x v="1"/>
    <x v="12"/>
  </r>
  <r>
    <d v="2024-04-13T00:00:00"/>
    <d v="2024-04-13T00:00:00"/>
    <x v="1"/>
    <x v="2"/>
    <d v="2024-04-08T00:00:00"/>
    <x v="1"/>
    <x v="0"/>
    <x v="0"/>
    <s v="73339737"/>
    <x v="0"/>
    <n v="2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SAN MIGUEL"/>
    <s v=""/>
    <x v="0"/>
    <s v="202415200603A304A97.022ATPALU10M"/>
    <s v="2024-04-15 07:43:07"/>
    <m/>
    <s v="121376"/>
    <x v="1"/>
    <x v="1"/>
    <x v="1"/>
    <x v="6"/>
    <m/>
    <x v="5"/>
    <x v="4"/>
  </r>
  <r>
    <d v="2024-04-10T00:00:00"/>
    <d v="2024-03-18T00:00:00"/>
    <x v="1"/>
    <x v="5"/>
    <d v="2024-03-15T00:00:00"/>
    <x v="0"/>
    <x v="1"/>
    <x v="0"/>
    <s v="78406981"/>
    <x v="0"/>
    <n v="1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0SAROAR1F"/>
    <s v="2024-04-10 14:59:20"/>
    <m/>
    <s v="119331"/>
    <x v="6"/>
    <x v="9"/>
    <x v="4"/>
    <x v="1"/>
    <n v="5"/>
    <x v="3"/>
    <x v="2"/>
  </r>
  <r>
    <d v="2024-04-10T00:00:00"/>
    <d v="2024-03-19T00:00:00"/>
    <x v="1"/>
    <x v="5"/>
    <d v="2024-03-15T00:00:00"/>
    <x v="0"/>
    <x v="1"/>
    <x v="0"/>
    <s v="79011274"/>
    <x v="0"/>
    <n v="1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1CALEOL1F"/>
    <s v="2024-04-10 15:07:05"/>
    <m/>
    <s v="119336"/>
    <x v="6"/>
    <x v="9"/>
    <x v="4"/>
    <x v="3"/>
    <n v="5"/>
    <x v="3"/>
    <x v="0"/>
  </r>
  <r>
    <d v="2024-04-10T00:00:00"/>
    <d v="2024-03-20T00:00:00"/>
    <x v="1"/>
    <x v="5"/>
    <d v="2024-03-17T00:00:00"/>
    <x v="0"/>
    <x v="1"/>
    <x v="0"/>
    <s v="90389672"/>
    <x v="0"/>
    <n v="6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7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6AGGOAN1M"/>
    <s v="2024-04-10 15:38:07"/>
    <m/>
    <s v="119358"/>
    <x v="5"/>
    <x v="8"/>
    <x v="4"/>
    <x v="4"/>
    <n v="5"/>
    <x v="3"/>
    <x v="2"/>
  </r>
  <r>
    <d v="2024-04-10T00:00:00"/>
    <d v="2024-03-20T00:00:00"/>
    <x v="1"/>
    <x v="5"/>
    <d v="2024-03-14T00:00:00"/>
    <x v="1"/>
    <x v="1"/>
    <x v="0"/>
    <s v="77899133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11CRESNA1F"/>
    <s v="2024-04-10 16:03:15"/>
    <m/>
    <s v="119371"/>
    <x v="6"/>
    <x v="9"/>
    <x v="4"/>
    <x v="4"/>
    <n v="0"/>
    <x v="7"/>
    <x v="5"/>
  </r>
  <r>
    <d v="2024-04-11T00:00:00"/>
    <d v="2024-04-10T00:00:00"/>
    <x v="1"/>
    <x v="2"/>
    <d v="2024-04-06T00:00:00"/>
    <x v="0"/>
    <x v="1"/>
    <x v="0"/>
    <s v="79799494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7CAINJU1M"/>
    <s v="2024-04-11 10:04:26"/>
    <s v="2024-04-12 08:18:27"/>
    <s v="119623"/>
    <x v="5"/>
    <x v="8"/>
    <x v="1"/>
    <x v="4"/>
    <n v="1"/>
    <x v="1"/>
    <x v="0"/>
  </r>
  <r>
    <d v="2024-04-11T00:00:00"/>
    <d v="2024-04-10T00:00:00"/>
    <x v="1"/>
    <x v="2"/>
    <d v="2024-04-05T00:00:00"/>
    <x v="0"/>
    <x v="1"/>
    <x v="0"/>
    <s v="78560034"/>
    <x v="0"/>
    <n v="9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9MESAAR1F"/>
    <s v="2024-04-11 10:11:03"/>
    <s v="2024-04-12 08:18:12"/>
    <s v="119629"/>
    <x v="5"/>
    <x v="8"/>
    <x v="1"/>
    <x v="4"/>
    <n v="1"/>
    <x v="1"/>
    <x v="4"/>
  </r>
  <r>
    <d v="2024-04-11T00:00:00"/>
    <d v="2024-03-23T00:00:00"/>
    <x v="1"/>
    <x v="5"/>
    <d v="2024-03-21T00:00:00"/>
    <x v="1"/>
    <x v="1"/>
    <x v="0"/>
    <s v="62868357"/>
    <x v="0"/>
    <n v="1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GRPRJA1M"/>
    <s v="2024-04-11 10:19:55"/>
    <m/>
    <s v="119645"/>
    <x v="6"/>
    <x v="9"/>
    <x v="4"/>
    <x v="6"/>
    <n v="5"/>
    <x v="3"/>
    <x v="1"/>
  </r>
  <r>
    <d v="2024-04-11T00:00:00"/>
    <d v="2024-03-23T00:00:00"/>
    <x v="1"/>
    <x v="5"/>
    <d v="2024-03-19T00:00:00"/>
    <x v="1"/>
    <x v="1"/>
    <x v="0"/>
    <s v="91147598"/>
    <x v="0"/>
    <n v="5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200501C101A97.005MAANAS1F"/>
    <s v="2024-04-11 10:21:23"/>
    <m/>
    <s v="119652"/>
    <x v="5"/>
    <x v="8"/>
    <x v="4"/>
    <x v="6"/>
    <n v="5"/>
    <x v="3"/>
    <x v="0"/>
  </r>
  <r>
    <d v="2024-04-11T00:00:00"/>
    <d v="2024-03-25T00:00:00"/>
    <x v="1"/>
    <x v="7"/>
    <d v="2024-03-21T00:00:00"/>
    <x v="1"/>
    <x v="1"/>
    <x v="0"/>
    <s v="78427090"/>
    <x v="0"/>
    <n v="10"/>
    <x v="1"/>
    <x v="1"/>
    <s v="0"/>
    <x v="1"/>
    <x v="12"/>
    <x v="0"/>
    <x v="0"/>
    <x v="1"/>
    <x v="9"/>
    <x v="1"/>
    <x v="3"/>
    <x v="0"/>
    <x v="0"/>
    <x v="5"/>
    <x v="10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0ALSAWI1M"/>
    <s v="2024-04-11 10:37:59"/>
    <m/>
    <s v="119696"/>
    <x v="6"/>
    <x v="9"/>
    <x v="4"/>
    <x v="1"/>
    <n v="3"/>
    <x v="4"/>
    <x v="0"/>
  </r>
  <r>
    <d v="2024-04-11T00:00:00"/>
    <d v="2024-03-26T00:00:00"/>
    <x v="1"/>
    <x v="7"/>
    <d v="2024-03-19T00:00:00"/>
    <x v="0"/>
    <x v="1"/>
    <x v="0"/>
    <s v="62387725"/>
    <x v="0"/>
    <n v="13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113ORSUGR1F"/>
    <s v="2024-04-11 10:44:17"/>
    <m/>
    <s v="119719"/>
    <x v="6"/>
    <x v="9"/>
    <x v="4"/>
    <x v="3"/>
    <n v="4"/>
    <x v="0"/>
    <x v="3"/>
  </r>
  <r>
    <d v="2024-04-11T00:00:00"/>
    <d v="2024-03-31T00:00:00"/>
    <x v="1"/>
    <x v="6"/>
    <d v="2024-03-29T00:00:00"/>
    <x v="1"/>
    <x v="1"/>
    <x v="0"/>
    <s v="78673222"/>
    <x v="0"/>
    <n v="9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3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3200104C101A97.009RUABCR10M"/>
    <s v="2024-04-11 12:12:37"/>
    <m/>
    <s v="119900"/>
    <x v="5"/>
    <x v="8"/>
    <x v="4"/>
    <x v="2"/>
    <n v="10"/>
    <x v="3"/>
    <x v="1"/>
  </r>
  <r>
    <d v="2024-04-11T00:00:00"/>
    <d v="2024-04-05T00:00:00"/>
    <x v="1"/>
    <x v="6"/>
    <d v="2024-04-02T00:00:00"/>
    <x v="0"/>
    <x v="1"/>
    <x v="0"/>
    <s v="77614083"/>
    <x v="0"/>
    <n v="1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7"/>
    <x v="0"/>
    <x v="1"/>
    <x v="0"/>
    <x v="0"/>
    <x v="0"/>
    <x v="1"/>
    <x v="5"/>
    <s v=""/>
    <x v="1"/>
    <s v="HOSPITAL III JOSE CAYETANO HEREDIA"/>
    <s v=""/>
    <x v="0"/>
    <s v="202414200104C101A97.112RIMOCÉ1M"/>
    <s v="2024-04-11 12:38:46"/>
    <m/>
    <s v="119968"/>
    <x v="6"/>
    <x v="9"/>
    <x v="1"/>
    <x v="0"/>
    <m/>
    <x v="5"/>
    <x v="2"/>
  </r>
  <r>
    <d v="2024-04-11T00:00:00"/>
    <d v="2024-04-10T00:00:00"/>
    <x v="1"/>
    <x v="2"/>
    <d v="2024-04-05T00:00:00"/>
    <x v="1"/>
    <x v="1"/>
    <x v="0"/>
    <s v="93485044"/>
    <x v="1"/>
    <n v="8"/>
    <x v="0"/>
    <x v="0"/>
    <s v="0"/>
    <x v="1"/>
    <x v="12"/>
    <x v="0"/>
    <x v="0"/>
    <x v="1"/>
    <x v="9"/>
    <x v="1"/>
    <x v="3"/>
    <x v="0"/>
    <x v="0"/>
    <x v="0"/>
    <x v="5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414200501C101A97.08COESLU1F"/>
    <s v="2024-04-11 12:43:29"/>
    <m/>
    <s v="119975"/>
    <x v="8"/>
    <x v="10"/>
    <x v="1"/>
    <x v="4"/>
    <m/>
    <x v="5"/>
    <x v="4"/>
  </r>
  <r>
    <d v="2024-04-11T00:00:00"/>
    <d v="2024-04-10T00:00:00"/>
    <x v="1"/>
    <x v="2"/>
    <d v="2024-04-06T00:00:00"/>
    <x v="1"/>
    <x v="1"/>
    <x v="0"/>
    <s v="47056284"/>
    <x v="0"/>
    <n v="31"/>
    <x v="0"/>
    <x v="0"/>
    <s v="0"/>
    <x v="1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31CACHMA1F"/>
    <s v="2024-04-11 12:49:49"/>
    <m/>
    <s v="119994"/>
    <x v="2"/>
    <x v="4"/>
    <x v="1"/>
    <x v="4"/>
    <m/>
    <x v="5"/>
    <x v="0"/>
  </r>
  <r>
    <d v="2024-04-11T00:00:00"/>
    <d v="2024-04-09T00:00:00"/>
    <x v="1"/>
    <x v="2"/>
    <d v="2024-04-08T00:00:00"/>
    <x v="1"/>
    <x v="1"/>
    <x v="0"/>
    <s v="62447842"/>
    <x v="0"/>
    <n v="1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13COMIAN1F"/>
    <s v="2024-04-11 15:53:16"/>
    <m/>
    <s v="120146"/>
    <x v="6"/>
    <x v="9"/>
    <x v="1"/>
    <x v="3"/>
    <m/>
    <x v="5"/>
    <x v="7"/>
  </r>
  <r>
    <d v="2024-04-11T00:00:00"/>
    <d v="2024-04-10T00:00:00"/>
    <x v="1"/>
    <x v="2"/>
    <d v="2024-04-03T00:00:00"/>
    <x v="1"/>
    <x v="1"/>
    <x v="0"/>
    <s v="93409811"/>
    <x v="1"/>
    <n v="1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1DECAMA1M"/>
    <s v="2024-04-11 15:54:38"/>
    <m/>
    <s v="120148"/>
    <x v="8"/>
    <x v="10"/>
    <x v="1"/>
    <x v="4"/>
    <m/>
    <x v="5"/>
    <x v="3"/>
  </r>
  <r>
    <d v="2024-04-12T00:00:00"/>
    <d v="2024-04-11T00:00:00"/>
    <x v="1"/>
    <x v="2"/>
    <d v="2024-04-06T00:00:00"/>
    <x v="0"/>
    <x v="1"/>
    <x v="0"/>
    <s v="79319930"/>
    <x v="0"/>
    <n v="8"/>
    <x v="0"/>
    <x v="0"/>
    <s v="0"/>
    <x v="0"/>
    <x v="14"/>
    <x v="0"/>
    <x v="0"/>
    <x v="1"/>
    <x v="4"/>
    <x v="1"/>
    <x v="3"/>
    <x v="0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4200114C101A97.008NADOGI0F"/>
    <s v="2024-04-12 08:56:55"/>
    <m/>
    <s v="120303"/>
    <x v="5"/>
    <x v="8"/>
    <x v="1"/>
    <x v="5"/>
    <m/>
    <x v="5"/>
    <x v="4"/>
  </r>
  <r>
    <d v="2024-04-12T00:00:00"/>
    <d v="2024-04-11T00:00:00"/>
    <x v="1"/>
    <x v="2"/>
    <d v="2024-04-03T00:00:00"/>
    <x v="0"/>
    <x v="1"/>
    <x v="0"/>
    <s v="90398465"/>
    <x v="0"/>
    <n v="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6PAQUJH1M"/>
    <s v="2024-04-12 09:08:12"/>
    <m/>
    <s v="120307"/>
    <x v="5"/>
    <x v="8"/>
    <x v="1"/>
    <x v="5"/>
    <m/>
    <x v="5"/>
    <x v="8"/>
  </r>
  <r>
    <d v="2024-04-12T00:00:00"/>
    <d v="2024-04-11T00:00:00"/>
    <x v="1"/>
    <x v="2"/>
    <d v="2024-04-05T00:00:00"/>
    <x v="1"/>
    <x v="1"/>
    <x v="0"/>
    <s v="92077182"/>
    <x v="0"/>
    <n v="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03CAGOGR1F"/>
    <s v="2024-04-12 14:13:44"/>
    <s v="2024-04-12 14:15:37"/>
    <s v="120666"/>
    <x v="7"/>
    <x v="10"/>
    <x v="1"/>
    <x v="5"/>
    <m/>
    <x v="5"/>
    <x v="5"/>
  </r>
  <r>
    <d v="2024-04-13T00:00:00"/>
    <d v="2024-04-09T00:00:00"/>
    <x v="1"/>
    <x v="2"/>
    <d v="2024-04-07T00:00:00"/>
    <x v="0"/>
    <x v="1"/>
    <x v="0"/>
    <s v="77973053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1VACHAY10F"/>
    <s v="2024-04-11 03:21:22"/>
    <s v="2024-04-13 18:25:08"/>
    <s v="119423"/>
    <x v="6"/>
    <x v="9"/>
    <x v="1"/>
    <x v="3"/>
    <n v="4"/>
    <x v="0"/>
    <x v="1"/>
  </r>
  <r>
    <d v="2024-04-11T00:00:00"/>
    <d v="2024-04-11T00:00:00"/>
    <x v="1"/>
    <x v="2"/>
    <d v="2024-04-08T00:00:00"/>
    <x v="0"/>
    <x v="1"/>
    <x v="0"/>
    <s v="92934488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40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415200601A101A97.101SIMEJE1M"/>
    <s v="2024-04-11 10:22:37"/>
    <s v="2024-04-12 18:45:51"/>
    <s v="119656"/>
    <x v="7"/>
    <x v="10"/>
    <x v="1"/>
    <x v="5"/>
    <n v="1"/>
    <x v="1"/>
    <x v="2"/>
  </r>
  <r>
    <d v="2024-04-11T00:00:00"/>
    <d v="2024-04-10T00:00:00"/>
    <x v="1"/>
    <x v="2"/>
    <d v="2024-04-05T00:00:00"/>
    <x v="0"/>
    <x v="1"/>
    <x v="0"/>
    <s v="62873559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0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12ZESEMA1M"/>
    <s v="2024-04-11 16:07:43"/>
    <s v="2024-04-14 00:38:37"/>
    <s v="120162"/>
    <x v="6"/>
    <x v="9"/>
    <x v="1"/>
    <x v="4"/>
    <n v="2"/>
    <x v="2"/>
    <x v="4"/>
  </r>
  <r>
    <d v="2024-04-14T00:00:00"/>
    <d v="2024-04-10T00:00:00"/>
    <x v="1"/>
    <x v="2"/>
    <d v="2024-04-06T00:00:00"/>
    <x v="1"/>
    <x v="1"/>
    <x v="0"/>
    <s v="9227325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4"/>
    <x v="0"/>
    <x v="1"/>
    <x v="0"/>
    <x v="0"/>
    <x v="0"/>
    <x v="0"/>
    <x v="0"/>
    <x v="0"/>
    <x v="0"/>
    <x v="0"/>
    <x v="0"/>
    <x v="0"/>
    <x v="5"/>
    <s v=""/>
    <x v="2"/>
    <s v="PACCHA"/>
    <s v=""/>
    <x v="0"/>
    <s v="202414200401A201A97.003CAGALU1M"/>
    <s v="2024-04-11 16:37:01"/>
    <s v="2024-04-14 10:56:41"/>
    <s v="120176"/>
    <x v="7"/>
    <x v="10"/>
    <x v="1"/>
    <x v="4"/>
    <n v="4"/>
    <x v="0"/>
    <x v="0"/>
  </r>
  <r>
    <d v="2024-04-12T00:00:00"/>
    <d v="2024-04-09T00:00:00"/>
    <x v="1"/>
    <x v="2"/>
    <d v="2024-04-08T00:00:00"/>
    <x v="0"/>
    <x v="1"/>
    <x v="0"/>
    <s v="62774082"/>
    <x v="0"/>
    <n v="1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0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5200401A101A97.013VARIER1M"/>
    <s v="2024-04-11 17:26:03"/>
    <s v="2024-04-14 00:37:19"/>
    <s v="120191"/>
    <x v="6"/>
    <x v="9"/>
    <x v="1"/>
    <x v="3"/>
    <n v="3"/>
    <x v="4"/>
    <x v="7"/>
  </r>
  <r>
    <d v="2024-04-13T00:00:00"/>
    <d v="2024-04-11T00:00:00"/>
    <x v="1"/>
    <x v="2"/>
    <d v="2024-04-07T00:00:00"/>
    <x v="0"/>
    <x v="1"/>
    <x v="0"/>
    <s v="9100222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006RIVEMA1M"/>
    <s v="2024-04-12 19:26:54"/>
    <s v="2024-04-13 18:26:33"/>
    <s v="120802"/>
    <x v="5"/>
    <x v="8"/>
    <x v="1"/>
    <x v="5"/>
    <n v="2"/>
    <x v="2"/>
    <x v="0"/>
  </r>
  <r>
    <d v="2024-04-14T00:00:00"/>
    <d v="2024-04-11T00:00:00"/>
    <x v="1"/>
    <x v="2"/>
    <d v="2024-04-08T00:00:00"/>
    <x v="0"/>
    <x v="1"/>
    <x v="0"/>
    <s v="9216102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03ZEGAMA1F"/>
    <s v="2024-04-12 19:28:44"/>
    <s v="2024-04-14 11:14:34"/>
    <s v="120803"/>
    <x v="7"/>
    <x v="10"/>
    <x v="1"/>
    <x v="5"/>
    <m/>
    <x v="5"/>
    <x v="2"/>
  </r>
  <r>
    <d v="2024-04-13T00:00:00"/>
    <d v="2024-04-13T00:00:00"/>
    <x v="1"/>
    <x v="2"/>
    <d v="2024-04-08T00:00:00"/>
    <x v="0"/>
    <x v="1"/>
    <x v="0"/>
    <s v="92086879"/>
    <x v="0"/>
    <n v="3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15200601A101A97.103PASOAR1M"/>
    <s v="2024-04-13 09:40:13"/>
    <s v="2024-04-15 07:56:55"/>
    <s v="120877"/>
    <x v="7"/>
    <x v="10"/>
    <x v="1"/>
    <x v="6"/>
    <m/>
    <x v="5"/>
    <x v="4"/>
  </r>
  <r>
    <d v="2024-04-13T00:00:00"/>
    <d v="2024-04-12T00:00:00"/>
    <x v="1"/>
    <x v="2"/>
    <d v="2024-04-08T00:00:00"/>
    <x v="0"/>
    <x v="1"/>
    <x v="0"/>
    <s v="62997740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3QUCAED1M"/>
    <s v="2024-04-13 12:49:26"/>
    <s v="2024-04-14 10:31:33"/>
    <s v="121117"/>
    <x v="6"/>
    <x v="9"/>
    <x v="1"/>
    <x v="0"/>
    <n v="1"/>
    <x v="1"/>
    <x v="0"/>
  </r>
  <r>
    <d v="2024-04-13T00:00:00"/>
    <d v="2024-04-12T00:00:00"/>
    <x v="1"/>
    <x v="2"/>
    <d v="2024-04-10T00:00:00"/>
    <x v="0"/>
    <x v="1"/>
    <x v="0"/>
    <s v="91065343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05TEJIWI1M"/>
    <s v="2024-04-13 12:51:08"/>
    <s v="2024-04-14 10:30:28"/>
    <s v="121121"/>
    <x v="5"/>
    <x v="8"/>
    <x v="1"/>
    <x v="0"/>
    <n v="1"/>
    <x v="1"/>
    <x v="1"/>
  </r>
  <r>
    <d v="2024-04-14T00:00:00"/>
    <d v="2024-04-13T00:00:00"/>
    <x v="1"/>
    <x v="2"/>
    <d v="2024-04-08T00:00:00"/>
    <x v="0"/>
    <x v="1"/>
    <x v="0"/>
    <s v="6205898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4ALMOKE1M"/>
    <s v="2024-04-13 18:56:34"/>
    <s v="2024-04-14 11:23:32"/>
    <s v="121198"/>
    <x v="6"/>
    <x v="9"/>
    <x v="1"/>
    <x v="6"/>
    <m/>
    <x v="5"/>
    <x v="4"/>
  </r>
  <r>
    <d v="2024-04-14T00:00:00"/>
    <d v="2024-04-14T00:00:00"/>
    <x v="1"/>
    <x v="19"/>
    <d v="2024-04-07T00:00:00"/>
    <x v="1"/>
    <x v="1"/>
    <x v="0"/>
    <s v="93375537"/>
    <x v="1"/>
    <n v="1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011MABREI1M"/>
    <s v="2024-04-14 18:42:42"/>
    <m/>
    <s v="121295"/>
    <x v="8"/>
    <x v="10"/>
    <x v="1"/>
    <x v="2"/>
    <m/>
    <x v="5"/>
    <x v="3"/>
  </r>
  <r>
    <d v="2024-04-14T00:00:00"/>
    <d v="2024-04-14T00:00:00"/>
    <x v="1"/>
    <x v="19"/>
    <d v="2024-04-04T00:00:00"/>
    <x v="1"/>
    <x v="1"/>
    <x v="0"/>
    <s v="93167257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0"/>
    <s v="P.S. COMUNIDAD SALUDABLE"/>
    <s v=""/>
    <x v="0"/>
    <s v="202414200601A307A97.001JAPAMA1M"/>
    <s v="2024-04-15 07:51:01"/>
    <m/>
    <s v="121377"/>
    <x v="7"/>
    <x v="10"/>
    <x v="1"/>
    <x v="2"/>
    <m/>
    <x v="5"/>
    <x v="11"/>
  </r>
  <r>
    <d v="2024-04-12T00:00:00"/>
    <d v="2024-04-11T00:00:00"/>
    <x v="1"/>
    <x v="2"/>
    <d v="2024-04-07T00:00:00"/>
    <x v="0"/>
    <x v="1"/>
    <x v="0"/>
    <s v="48803028"/>
    <x v="0"/>
    <n v="28"/>
    <x v="0"/>
    <x v="3"/>
    <s v="31"/>
    <x v="1"/>
    <x v="11"/>
    <x v="2"/>
    <x v="0"/>
    <x v="1"/>
    <x v="8"/>
    <x v="1"/>
    <x v="0"/>
    <x v="2"/>
    <x v="0"/>
    <x v="1"/>
    <x v="28"/>
    <s v=""/>
    <m/>
    <x v="0"/>
    <x v="0"/>
    <m/>
    <x v="440"/>
    <x v="0"/>
    <x v="1"/>
    <x v="0"/>
    <x v="0"/>
    <x v="0"/>
    <x v="0"/>
    <x v="0"/>
    <x v="0"/>
    <x v="0"/>
    <x v="0"/>
    <x v="0"/>
    <x v="0"/>
    <x v="3"/>
    <s v=""/>
    <x v="1"/>
    <s v="E.S I-4 CATACAOS"/>
    <s v="PRUEBA RAPIDA IGG POSITIVO"/>
    <x v="0"/>
    <s v="202415200105A201A97.128CRPARA1F"/>
    <s v="2024-04-12 11:54:30"/>
    <s v="2024-04-13 10:59:32"/>
    <s v="120529"/>
    <x v="1"/>
    <x v="6"/>
    <x v="1"/>
    <x v="5"/>
    <n v="1"/>
    <x v="1"/>
    <x v="0"/>
  </r>
  <r>
    <d v="2024-04-12T00:00:00"/>
    <d v="2024-04-11T00:00:00"/>
    <x v="1"/>
    <x v="2"/>
    <d v="2024-04-10T00:00:00"/>
    <x v="1"/>
    <x v="1"/>
    <x v="0"/>
    <s v="92595045"/>
    <x v="0"/>
    <n v="2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5200101A101A97.002OTTEAD0M"/>
    <s v="2024-04-12 12:20:31"/>
    <m/>
    <s v="120588"/>
    <x v="7"/>
    <x v="10"/>
    <x v="1"/>
    <x v="5"/>
    <m/>
    <x v="5"/>
    <x v="7"/>
  </r>
  <r>
    <d v="2024-04-10T00:00:00"/>
    <d v="2024-04-10T00:00:00"/>
    <x v="1"/>
    <x v="2"/>
    <d v="2024-04-05T00:00:00"/>
    <x v="5"/>
    <x v="1"/>
    <x v="0"/>
    <s v="90047545"/>
    <x v="0"/>
    <n v="7"/>
    <x v="0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207RAINAB0F"/>
    <s v="2024-04-12 12:24:33"/>
    <m/>
    <s v="120593"/>
    <x v="5"/>
    <x v="8"/>
    <x v="1"/>
    <x v="4"/>
    <m/>
    <x v="5"/>
    <x v="4"/>
  </r>
  <r>
    <d v="2024-04-10T00:00:00"/>
    <d v="2024-04-09T00:00:00"/>
    <x v="1"/>
    <x v="2"/>
    <d v="2024-04-06T00:00:00"/>
    <x v="0"/>
    <x v="1"/>
    <x v="0"/>
    <s v="78317780"/>
    <x v="0"/>
    <n v="10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0HEMEPI1M"/>
    <s v="2024-04-10 10:21:14"/>
    <m/>
    <s v="119129"/>
    <x v="6"/>
    <x v="9"/>
    <x v="1"/>
    <x v="3"/>
    <m/>
    <x v="5"/>
    <x v="2"/>
  </r>
  <r>
    <d v="2024-04-10T00:00:00"/>
    <d v="2024-04-10T00:00:00"/>
    <x v="1"/>
    <x v="2"/>
    <d v="2024-04-06T00:00:00"/>
    <x v="0"/>
    <x v="1"/>
    <x v="0"/>
    <s v="77828873"/>
    <x v="0"/>
    <n v="11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1ATZUIA1M"/>
    <s v="2024-04-10 10:22:21"/>
    <m/>
    <s v="119134"/>
    <x v="6"/>
    <x v="9"/>
    <x v="1"/>
    <x v="4"/>
    <m/>
    <x v="5"/>
    <x v="0"/>
  </r>
  <r>
    <d v="2024-04-10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1"/>
    <s v="202411200104C101A97.149ANENJO1M"/>
    <s v="2024-04-10 12:59:55"/>
    <m/>
    <s v="119247"/>
    <x v="0"/>
    <x v="7"/>
    <x v="4"/>
    <x v="1"/>
    <n v="0"/>
    <x v="7"/>
    <x v="1"/>
  </r>
  <r>
    <d v="2024-04-10T00:00:00"/>
    <d v="2024-03-18T00:00:00"/>
    <x v="1"/>
    <x v="5"/>
    <d v="2024-03-13T00:00:00"/>
    <x v="1"/>
    <x v="1"/>
    <x v="0"/>
    <s v="4571137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4LECOBE10F"/>
    <s v="2024-04-10 14:57:12"/>
    <m/>
    <s v="119328"/>
    <x v="2"/>
    <x v="4"/>
    <x v="4"/>
    <x v="1"/>
    <n v="1"/>
    <x v="1"/>
    <x v="4"/>
  </r>
  <r>
    <d v="2024-04-10T00:00:00"/>
    <d v="2024-03-20T00:00:00"/>
    <x v="1"/>
    <x v="5"/>
    <d v="2024-03-17T00:00:00"/>
    <x v="1"/>
    <x v="1"/>
    <x v="0"/>
    <s v="72817554"/>
    <x v="0"/>
    <n v="1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2200104C101A97.015LODOLU1M"/>
    <s v="2024-04-10 16:06:34"/>
    <m/>
    <s v="119375"/>
    <x v="3"/>
    <x v="3"/>
    <x v="4"/>
    <x v="4"/>
    <n v="0"/>
    <x v="7"/>
    <x v="2"/>
  </r>
  <r>
    <d v="2024-04-10T00:00:00"/>
    <d v="2024-03-20T00:00:00"/>
    <x v="1"/>
    <x v="5"/>
    <d v="2024-03-16T00:00:00"/>
    <x v="1"/>
    <x v="1"/>
    <x v="0"/>
    <s v="47524044"/>
    <x v="0"/>
    <n v="3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3ROCRMI10F"/>
    <s v="2024-04-10 16:47:16"/>
    <m/>
    <s v="119395"/>
    <x v="2"/>
    <x v="4"/>
    <x v="4"/>
    <x v="4"/>
    <n v="1"/>
    <x v="1"/>
    <x v="0"/>
  </r>
  <r>
    <d v="2024-04-11T00:00:00"/>
    <d v="2024-04-10T00:00:00"/>
    <x v="1"/>
    <x v="2"/>
    <d v="2024-04-09T00:00:00"/>
    <x v="0"/>
    <x v="1"/>
    <x v="0"/>
    <s v="02706027"/>
    <x v="0"/>
    <n v="6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5"/>
    <x v="1"/>
    <x v="0"/>
    <x v="0"/>
    <x v="0"/>
    <x v="0"/>
    <x v="1"/>
    <x v="3"/>
    <s v=""/>
    <x v="1"/>
    <s v="HOSPITAL II JORGE REATEGUI DELGADO"/>
    <s v=""/>
    <x v="0"/>
    <s v="202415200101C101A97.063LOSOFI1M"/>
    <s v="2024-04-11 08:51:26"/>
    <s v="2024-04-12 08:27:22"/>
    <s v="119486"/>
    <x v="9"/>
    <x v="14"/>
    <x v="1"/>
    <x v="4"/>
    <n v="1"/>
    <x v="1"/>
    <x v="7"/>
  </r>
  <r>
    <d v="2024-04-11T00:00:00"/>
    <d v="2024-03-22T00:00:00"/>
    <x v="1"/>
    <x v="5"/>
    <d v="2024-03-19T00:00:00"/>
    <x v="1"/>
    <x v="1"/>
    <x v="0"/>
    <s v="03470506"/>
    <x v="0"/>
    <n v="6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068SADEAN1F"/>
    <s v="2024-04-11 10:18:08"/>
    <m/>
    <s v="119642"/>
    <x v="9"/>
    <x v="11"/>
    <x v="4"/>
    <x v="0"/>
    <n v="17"/>
    <x v="6"/>
    <x v="2"/>
  </r>
  <r>
    <d v="2024-04-11T00:00:00"/>
    <d v="2024-03-26T00:00:00"/>
    <x v="1"/>
    <x v="7"/>
    <d v="2024-03-24T00:00:00"/>
    <x v="1"/>
    <x v="1"/>
    <x v="0"/>
    <s v="81509042"/>
    <x v="0"/>
    <n v="7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31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3200401C301A97.007MAGAJE1M"/>
    <s v="2024-04-11 10:54:48"/>
    <m/>
    <s v="119739"/>
    <x v="5"/>
    <x v="8"/>
    <x v="4"/>
    <x v="3"/>
    <n v="6"/>
    <x v="3"/>
    <x v="1"/>
  </r>
  <r>
    <d v="2024-04-11T00:00:00"/>
    <d v="2024-04-01T00:00:00"/>
    <x v="1"/>
    <x v="6"/>
    <d v="2024-03-29T00:00:00"/>
    <x v="1"/>
    <x v="1"/>
    <x v="0"/>
    <s v="02896408"/>
    <x v="0"/>
    <n v="5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3200104C101A97.055LEDEFL1F"/>
    <s v="2024-04-11 12:21:58"/>
    <m/>
    <s v="119919"/>
    <x v="4"/>
    <x v="12"/>
    <x v="1"/>
    <x v="1"/>
    <n v="9"/>
    <x v="3"/>
    <x v="2"/>
  </r>
  <r>
    <d v="2024-04-11T00:00:00"/>
    <d v="2024-04-03T00:00:00"/>
    <x v="1"/>
    <x v="6"/>
    <d v="2024-04-01T00:00:00"/>
    <x v="1"/>
    <x v="1"/>
    <x v="0"/>
    <s v="02641779"/>
    <x v="0"/>
    <n v="9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2"/>
    <x v="1"/>
    <x v="0"/>
    <x v="0"/>
    <x v="0"/>
    <x v="1"/>
    <x v="1"/>
    <x v="3"/>
    <s v=""/>
    <x v="1"/>
    <s v="HOSPITAL III JOSE CAYETANO HEREDIA"/>
    <s v=""/>
    <x v="0"/>
    <s v="202414200104C101A97.090VEDELI10F"/>
    <s v="2024-04-11 12:42:07"/>
    <s v="2024-04-12 14:35:57"/>
    <s v="119972"/>
    <x v="9"/>
    <x v="13"/>
    <x v="1"/>
    <x v="4"/>
    <m/>
    <x v="5"/>
    <x v="1"/>
  </r>
  <r>
    <d v="2024-04-11T00:00:00"/>
    <d v="2024-04-09T00:00:00"/>
    <x v="1"/>
    <x v="2"/>
    <d v="2024-04-06T00:00:00"/>
    <x v="1"/>
    <x v="1"/>
    <x v="0"/>
    <s v="02837586"/>
    <x v="0"/>
    <n v="50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4200104C101A97.050CERIGE1F"/>
    <s v="2024-04-11 15:51:31"/>
    <m/>
    <s v="120144"/>
    <x v="4"/>
    <x v="5"/>
    <x v="1"/>
    <x v="3"/>
    <m/>
    <x v="5"/>
    <x v="2"/>
  </r>
  <r>
    <d v="2024-04-09T00:00:00"/>
    <d v="2024-04-09T00:00:00"/>
    <x v="1"/>
    <x v="2"/>
    <d v="2024-04-08T00:00:00"/>
    <x v="0"/>
    <x v="1"/>
    <x v="0"/>
    <s v="91937941"/>
    <x v="0"/>
    <n v="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0"/>
    <s v="C.S. TALARA II"/>
    <s v=""/>
    <x v="0"/>
    <s v="202415200701A202A97.103JURIDA1F"/>
    <s v="2024-04-10 13:16:11"/>
    <s v="2024-04-11 10:10:38"/>
    <s v="119264"/>
    <x v="7"/>
    <x v="10"/>
    <x v="1"/>
    <x v="3"/>
    <n v="2"/>
    <x v="2"/>
    <x v="7"/>
  </r>
  <r>
    <d v="2024-04-05T00:00:00"/>
    <d v="2024-04-04T00:00:00"/>
    <x v="1"/>
    <x v="6"/>
    <d v="2024-04-03T00:00:00"/>
    <x v="0"/>
    <x v="1"/>
    <x v="0"/>
    <s v="02788145"/>
    <x v="0"/>
    <n v="6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62QUPICL1F"/>
    <s v="2024-04-11 16:00:49"/>
    <s v="2024-04-14 13:00:22"/>
    <s v="120155"/>
    <x v="9"/>
    <x v="14"/>
    <x v="1"/>
    <x v="5"/>
    <n v="1"/>
    <x v="1"/>
    <x v="7"/>
  </r>
  <r>
    <d v="2024-04-02T00:00:00"/>
    <d v="2024-04-02T00:00:00"/>
    <x v="1"/>
    <x v="6"/>
    <d v="2024-03-31T00:00:00"/>
    <x v="0"/>
    <x v="1"/>
    <x v="0"/>
    <s v="72781791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4200801A201A97.117ADESEL1M"/>
    <s v="2024-04-11 16:05:35"/>
    <s v="2024-04-14 13:01:53"/>
    <s v="120160"/>
    <x v="3"/>
    <x v="3"/>
    <x v="1"/>
    <x v="3"/>
    <n v="3"/>
    <x v="4"/>
    <x v="1"/>
  </r>
  <r>
    <d v="2024-04-04T00:00:00"/>
    <d v="2024-04-04T00:00:00"/>
    <x v="1"/>
    <x v="6"/>
    <d v="2024-04-01T00:00:00"/>
    <x v="1"/>
    <x v="1"/>
    <x v="0"/>
    <s v="41851979"/>
    <x v="0"/>
    <n v="4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41LLANES1F"/>
    <s v="2024-04-11 16:29:24"/>
    <s v="2024-04-14 13:02:41"/>
    <s v="120168"/>
    <x v="0"/>
    <x v="0"/>
    <x v="1"/>
    <x v="5"/>
    <n v="1"/>
    <x v="1"/>
    <x v="2"/>
  </r>
  <r>
    <d v="2024-04-02T00:00:00"/>
    <d v="2024-04-02T00:00:00"/>
    <x v="1"/>
    <x v="6"/>
    <d v="2024-03-30T00:00:00"/>
    <x v="1"/>
    <x v="1"/>
    <x v="0"/>
    <s v="61958345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14PACULE1M"/>
    <s v="2024-04-11 17:56:58"/>
    <s v="2024-04-12 06:44:37"/>
    <s v="120207"/>
    <x v="6"/>
    <x v="9"/>
    <x v="1"/>
    <x v="3"/>
    <n v="3"/>
    <x v="4"/>
    <x v="2"/>
  </r>
  <r>
    <d v="2024-04-02T00:00:00"/>
    <d v="2024-04-02T00:00:00"/>
    <x v="1"/>
    <x v="6"/>
    <d v="2024-03-30T00:00:00"/>
    <x v="1"/>
    <x v="1"/>
    <x v="0"/>
    <s v="79660212"/>
    <x v="0"/>
    <n v="7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07GOFELU1F"/>
    <s v="2024-04-11 17:58:43"/>
    <s v="2024-04-12 06:43:56"/>
    <s v="120211"/>
    <x v="5"/>
    <x v="8"/>
    <x v="1"/>
    <x v="3"/>
    <n v="1"/>
    <x v="1"/>
    <x v="2"/>
  </r>
  <r>
    <d v="2024-04-02T00:00:00"/>
    <d v="2024-04-02T00:00:00"/>
    <x v="1"/>
    <x v="6"/>
    <d v="2024-04-02T00:00:00"/>
    <x v="0"/>
    <x v="1"/>
    <x v="0"/>
    <s v="93599380"/>
    <x v="1"/>
    <n v="5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5GALLAN1F"/>
    <s v="2024-04-12 06:18:44"/>
    <m/>
    <s v="120245"/>
    <x v="8"/>
    <x v="10"/>
    <x v="1"/>
    <x v="3"/>
    <n v="1"/>
    <x v="1"/>
    <x v="9"/>
  </r>
  <r>
    <d v="2024-04-11T00:00:00"/>
    <d v="2024-04-11T00:00:00"/>
    <x v="1"/>
    <x v="2"/>
    <d v="2024-04-04T00:00:00"/>
    <x v="0"/>
    <x v="1"/>
    <x v="0"/>
    <s v="03615001"/>
    <x v="0"/>
    <n v="61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0"/>
    <x v="0"/>
    <x v="1"/>
    <x v="3"/>
    <x v="0"/>
    <x v="0"/>
    <x v="2"/>
    <x v="0"/>
    <x v="0"/>
    <x v="0"/>
    <x v="0"/>
    <x v="1"/>
    <x v="1"/>
    <x v="3"/>
    <s v=""/>
    <x v="0"/>
    <s v="HOSP. APOYO II SULLANA"/>
    <s v=""/>
    <x v="0"/>
    <s v="202414200601A101A97.161ZADEAN1F"/>
    <s v="2024-04-12 13:57:37"/>
    <s v="2024-04-12 18:46:17"/>
    <s v="120658"/>
    <x v="9"/>
    <x v="14"/>
    <x v="1"/>
    <x v="5"/>
    <n v="1"/>
    <x v="1"/>
    <x v="3"/>
  </r>
  <r>
    <d v="2024-04-08T00:00:00"/>
    <d v="2024-04-08T00:00:00"/>
    <x v="1"/>
    <x v="2"/>
    <d v="2024-04-05T00:00:00"/>
    <x v="0"/>
    <x v="1"/>
    <x v="0"/>
    <s v="62482933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40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3MOAYLU1F"/>
    <s v="2024-04-14 12:28:01"/>
    <m/>
    <s v="121263"/>
    <x v="6"/>
    <x v="9"/>
    <x v="1"/>
    <x v="1"/>
    <n v="4"/>
    <x v="0"/>
    <x v="2"/>
  </r>
  <r>
    <d v="2024-04-08T00:00:00"/>
    <d v="2024-04-08T00:00:00"/>
    <x v="1"/>
    <x v="2"/>
    <d v="2024-04-07T00:00:00"/>
    <x v="0"/>
    <x v="1"/>
    <x v="0"/>
    <s v="80272525"/>
    <x v="0"/>
    <n v="5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55QUGAJE1F"/>
    <s v="2024-04-14 12:43:12"/>
    <m/>
    <s v="121266"/>
    <x v="4"/>
    <x v="12"/>
    <x v="1"/>
    <x v="1"/>
    <n v="1"/>
    <x v="1"/>
    <x v="7"/>
  </r>
  <r>
    <d v="2024-04-08T00:00:00"/>
    <d v="2024-04-08T00:00:00"/>
    <x v="1"/>
    <x v="2"/>
    <d v="2024-04-05T00:00:00"/>
    <x v="0"/>
    <x v="1"/>
    <x v="0"/>
    <s v="6314634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1QUQULU1M"/>
    <s v="2024-04-14 12:44:11"/>
    <m/>
    <s v="121268"/>
    <x v="6"/>
    <x v="9"/>
    <x v="1"/>
    <x v="1"/>
    <n v="3"/>
    <x v="4"/>
    <x v="2"/>
  </r>
  <r>
    <d v="2024-04-08T00:00:00"/>
    <d v="2024-04-08T00:00:00"/>
    <x v="1"/>
    <x v="2"/>
    <d v="2024-04-05T00:00:00"/>
    <x v="0"/>
    <x v="1"/>
    <x v="0"/>
    <s v="60848109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7JUAGJH1F"/>
    <s v="2024-04-14 12:45:19"/>
    <s v="2024-04-14 12:46:19"/>
    <s v="121270"/>
    <x v="3"/>
    <x v="3"/>
    <x v="1"/>
    <x v="1"/>
    <n v="3"/>
    <x v="4"/>
    <x v="2"/>
  </r>
  <r>
    <d v="2024-04-08T00:00:00"/>
    <d v="2024-04-08T00:00:00"/>
    <x v="1"/>
    <x v="2"/>
    <d v="2024-04-05T00:00:00"/>
    <x v="0"/>
    <x v="1"/>
    <x v="0"/>
    <s v="77314016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2BASASA1F"/>
    <s v="2024-04-14 12:48:24"/>
    <m/>
    <s v="121273"/>
    <x v="6"/>
    <x v="9"/>
    <x v="1"/>
    <x v="1"/>
    <n v="2"/>
    <x v="2"/>
    <x v="2"/>
  </r>
  <r>
    <d v="2024-04-11T00:00:00"/>
    <d v="2024-04-11T00:00:00"/>
    <x v="1"/>
    <x v="2"/>
    <d v="2024-04-09T00:00:00"/>
    <x v="0"/>
    <x v="1"/>
    <x v="0"/>
    <s v="0274026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4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57RUCAMA1F"/>
    <s v="2024-04-14 12:49:37"/>
    <m/>
    <s v="121276"/>
    <x v="4"/>
    <x v="12"/>
    <x v="1"/>
    <x v="5"/>
    <n v="1"/>
    <x v="1"/>
    <x v="1"/>
  </r>
  <r>
    <d v="2024-04-14T00:00:00"/>
    <d v="2024-04-14T00:00:00"/>
    <x v="1"/>
    <x v="19"/>
    <d v="2024-04-10T00:00:00"/>
    <x v="0"/>
    <x v="1"/>
    <x v="0"/>
    <s v="72847438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31CHCHAN1F"/>
    <s v="2024-04-14 12:50:35"/>
    <m/>
    <s v="121279"/>
    <x v="2"/>
    <x v="4"/>
    <x v="1"/>
    <x v="2"/>
    <m/>
    <x v="5"/>
    <x v="0"/>
  </r>
  <r>
    <d v="2024-04-07T00:00:00"/>
    <d v="2024-04-07T00:00:00"/>
    <x v="1"/>
    <x v="2"/>
    <d v="2024-04-02T00:00:00"/>
    <x v="0"/>
    <x v="1"/>
    <x v="0"/>
    <s v="43531118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4200801A201A97.138QUCAMA1F"/>
    <s v="2024-04-14 15:18:22"/>
    <m/>
    <s v="121281"/>
    <x v="2"/>
    <x v="2"/>
    <x v="1"/>
    <x v="2"/>
    <n v="2"/>
    <x v="2"/>
    <x v="4"/>
  </r>
  <r>
    <d v="2024-04-14T00:00:00"/>
    <d v="2024-04-10T00:00:00"/>
    <x v="1"/>
    <x v="2"/>
    <d v="2024-04-07T00:00:00"/>
    <x v="1"/>
    <x v="1"/>
    <x v="0"/>
    <s v="78937449"/>
    <x v="0"/>
    <n v="9"/>
    <x v="0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59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009MEMEVA1F"/>
    <s v="2024-04-14 23:56:42"/>
    <m/>
    <s v="121346"/>
    <x v="5"/>
    <x v="8"/>
    <x v="1"/>
    <x v="4"/>
    <m/>
    <x v="5"/>
    <x v="2"/>
  </r>
  <r>
    <d v="2024-04-14T00:00:00"/>
    <d v="2024-04-14T00:00:00"/>
    <x v="1"/>
    <x v="19"/>
    <d v="2024-04-09T00:00:00"/>
    <x v="0"/>
    <x v="1"/>
    <x v="0"/>
    <s v="62827581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5200602A201A97.112SEDIXI1F"/>
    <s v="2024-04-15 08:25:41"/>
    <m/>
    <s v="121401"/>
    <x v="6"/>
    <x v="9"/>
    <x v="1"/>
    <x v="2"/>
    <n v="1"/>
    <x v="1"/>
    <x v="4"/>
  </r>
  <r>
    <d v="2024-04-15T00:00:00"/>
    <d v="2024-04-15T00:00:00"/>
    <x v="1"/>
    <x v="19"/>
    <d v="2024-04-13T00:00:00"/>
    <x v="0"/>
    <x v="1"/>
    <x v="0"/>
    <s v="90664361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5200602A201A97.106SASUDA1M"/>
    <s v="2024-04-15 08:39:53"/>
    <m/>
    <s v="121413"/>
    <x v="5"/>
    <x v="8"/>
    <x v="1"/>
    <x v="1"/>
    <n v="0"/>
    <x v="7"/>
    <x v="1"/>
  </r>
  <r>
    <d v="2024-04-09T00:00:00"/>
    <d v="2024-03-19T00:00:00"/>
    <x v="1"/>
    <x v="5"/>
    <d v="2024-03-17T00:00:00"/>
    <x v="1"/>
    <x v="1"/>
    <x v="0"/>
    <s v="48419212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00"/>
    <x v="0"/>
    <x v="3"/>
    <x v="3"/>
    <x v="0"/>
    <x v="0"/>
    <x v="0"/>
    <x v="0"/>
    <x v="0"/>
    <x v="0"/>
    <x v="0"/>
    <x v="0"/>
    <x v="0"/>
    <x v="6"/>
    <s v=""/>
    <x v="1"/>
    <s v="HOSPITAL III JOSE CAYETANO HEREDIA"/>
    <s v=""/>
    <x v="0"/>
    <s v="202412200104C101A97.030CAOJKA0F"/>
    <s v="2024-04-09 16:48:33"/>
    <m/>
    <s v="118973"/>
    <x v="2"/>
    <x v="4"/>
    <x v="4"/>
    <x v="3"/>
    <n v="3"/>
    <x v="4"/>
    <x v="1"/>
  </r>
  <r>
    <d v="2024-04-10T00:00:00"/>
    <d v="2024-03-20T00:00:00"/>
    <x v="1"/>
    <x v="5"/>
    <d v="2024-03-17T00:00:00"/>
    <x v="0"/>
    <x v="1"/>
    <x v="0"/>
    <s v="03353661"/>
    <x v="0"/>
    <n v="81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2"/>
    <s v="POSTA MEDICA DE CHULUCANAS"/>
    <s v=""/>
    <x v="0"/>
    <s v="202412200401C301A97.081MAJUAG1F"/>
    <s v="2024-04-10 16:20:02"/>
    <m/>
    <s v="119381"/>
    <x v="9"/>
    <x v="13"/>
    <x v="4"/>
    <x v="4"/>
    <n v="4"/>
    <x v="0"/>
    <x v="2"/>
  </r>
  <r>
    <d v="2024-04-12T00:00:00"/>
    <d v="2024-04-11T00:00:00"/>
    <x v="1"/>
    <x v="2"/>
    <d v="2024-04-09T00:00:00"/>
    <x v="0"/>
    <x v="1"/>
    <x v="0"/>
    <s v="02803148"/>
    <x v="0"/>
    <n v="80"/>
    <x v="0"/>
    <x v="0"/>
    <s v="0"/>
    <x v="0"/>
    <x v="4"/>
    <x v="1"/>
    <x v="0"/>
    <x v="2"/>
    <x v="2"/>
    <x v="0"/>
    <x v="0"/>
    <x v="2"/>
    <x v="0"/>
    <x v="0"/>
    <x v="0"/>
    <s v=""/>
    <m/>
    <x v="0"/>
    <x v="1"/>
    <d v="2024-04-13T00:00:00"/>
    <x v="9"/>
    <x v="0"/>
    <x v="0"/>
    <x v="0"/>
    <x v="0"/>
    <x v="0"/>
    <x v="0"/>
    <x v="0"/>
    <x v="0"/>
    <x v="0"/>
    <x v="0"/>
    <x v="0"/>
    <x v="0"/>
    <x v="7"/>
    <s v=""/>
    <x v="0"/>
    <s v="HOSP. APOYO II SULLANA"/>
    <s v=""/>
    <x v="0"/>
    <s v="202415200601A101A97.180GADEGE1F"/>
    <s v="2024-04-12 08:32:24"/>
    <s v="2024-04-15 07:23:56"/>
    <s v="120282"/>
    <x v="9"/>
    <x v="13"/>
    <x v="1"/>
    <x v="5"/>
    <m/>
    <x v="5"/>
    <x v="1"/>
  </r>
  <r>
    <d v="2024-03-17T00:00:00"/>
    <d v="2024-03-17T00:00:00"/>
    <x v="1"/>
    <x v="5"/>
    <d v="2024-03-17T00:00:00"/>
    <x v="0"/>
    <x v="1"/>
    <x v="0"/>
    <s v="71664871"/>
    <x v="0"/>
    <n v="24"/>
    <x v="0"/>
    <x v="3"/>
    <s v="15"/>
    <x v="1"/>
    <x v="14"/>
    <x v="0"/>
    <x v="0"/>
    <x v="1"/>
    <x v="4"/>
    <x v="1"/>
    <x v="3"/>
    <x v="0"/>
    <x v="0"/>
    <x v="1"/>
    <x v="1"/>
    <s v=""/>
    <m/>
    <x v="0"/>
    <x v="0"/>
    <m/>
    <x v="40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2200101C101A97.124PAPUCL1F"/>
    <s v="2024-04-10 11:28:17"/>
    <m/>
    <s v="119195"/>
    <x v="1"/>
    <x v="1"/>
    <x v="4"/>
    <x v="2"/>
    <n v="2"/>
    <x v="2"/>
    <x v="9"/>
  </r>
  <r>
    <d v="2024-04-10T00:00:00"/>
    <d v="2024-03-19T00:00:00"/>
    <x v="1"/>
    <x v="5"/>
    <d v="2024-03-16T00:00:00"/>
    <x v="0"/>
    <x v="1"/>
    <x v="0"/>
    <s v="77034219"/>
    <x v="0"/>
    <n v="19"/>
    <x v="0"/>
    <x v="3"/>
    <s v="19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19CHROMA0F"/>
    <s v="2024-04-10 15:12:23"/>
    <m/>
    <s v="119342"/>
    <x v="3"/>
    <x v="3"/>
    <x v="4"/>
    <x v="3"/>
    <n v="6"/>
    <x v="3"/>
    <x v="2"/>
  </r>
  <r>
    <d v="2024-04-10T00:00:00"/>
    <d v="2024-03-19T00:00:00"/>
    <x v="1"/>
    <x v="5"/>
    <d v="2024-03-16T00:00:00"/>
    <x v="0"/>
    <x v="1"/>
    <x v="0"/>
    <s v="42947194"/>
    <x v="0"/>
    <n v="39"/>
    <x v="0"/>
    <x v="3"/>
    <s v="32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39GAVACA1F"/>
    <s v="2024-04-10 15:16:19"/>
    <m/>
    <s v="119347"/>
    <x v="2"/>
    <x v="2"/>
    <x v="4"/>
    <x v="3"/>
    <n v="7"/>
    <x v="3"/>
    <x v="2"/>
  </r>
  <r>
    <d v="2024-04-10T00:00:00"/>
    <d v="2024-03-19T00:00:00"/>
    <x v="1"/>
    <x v="5"/>
    <d v="2024-03-12T00:00:00"/>
    <x v="0"/>
    <x v="1"/>
    <x v="0"/>
    <s v="75730594"/>
    <x v="0"/>
    <n v="28"/>
    <x v="0"/>
    <x v="3"/>
    <s v="26"/>
    <x v="0"/>
    <x v="12"/>
    <x v="0"/>
    <x v="0"/>
    <x v="1"/>
    <x v="9"/>
    <x v="1"/>
    <x v="3"/>
    <x v="0"/>
    <x v="0"/>
    <x v="1"/>
    <x v="6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28VAPRBE0F"/>
    <s v="2024-04-10 15:37:05"/>
    <m/>
    <s v="119356"/>
    <x v="1"/>
    <x v="6"/>
    <x v="4"/>
    <x v="3"/>
    <n v="6"/>
    <x v="3"/>
    <x v="3"/>
  </r>
  <r>
    <d v="2024-04-10T00:00:00"/>
    <d v="2024-03-20T00:00:00"/>
    <x v="1"/>
    <x v="5"/>
    <d v="2024-03-14T00:00:00"/>
    <x v="0"/>
    <x v="1"/>
    <x v="0"/>
    <s v="42830209"/>
    <x v="0"/>
    <n v="39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423"/>
    <x v="2"/>
    <x v="1"/>
    <x v="0"/>
    <x v="0"/>
    <x v="0"/>
    <x v="0"/>
    <x v="0"/>
    <x v="0"/>
    <x v="0"/>
    <x v="0"/>
    <x v="0"/>
    <x v="0"/>
    <x v="4"/>
    <s v=""/>
    <x v="1"/>
    <s v="E.S I-4 LA UNION"/>
    <s v=""/>
    <x v="0"/>
    <s v="202411200110A201A97.139CHBEMA1F"/>
    <s v="2024-04-10 16:00:00"/>
    <m/>
    <s v="119365"/>
    <x v="2"/>
    <x v="2"/>
    <x v="4"/>
    <x v="4"/>
    <n v="3"/>
    <x v="4"/>
    <x v="5"/>
  </r>
  <r>
    <d v="2024-04-11T00:00:00"/>
    <d v="2024-03-23T00:00:00"/>
    <x v="1"/>
    <x v="5"/>
    <d v="2024-03-21T00:00:00"/>
    <x v="0"/>
    <x v="1"/>
    <x v="0"/>
    <s v="47815785"/>
    <x v="0"/>
    <n v="31"/>
    <x v="0"/>
    <x v="3"/>
    <s v="31"/>
    <x v="0"/>
    <x v="12"/>
    <x v="0"/>
    <x v="0"/>
    <x v="1"/>
    <x v="9"/>
    <x v="1"/>
    <x v="3"/>
    <x v="0"/>
    <x v="0"/>
    <x v="1"/>
    <x v="21"/>
    <s v=""/>
    <m/>
    <x v="0"/>
    <x v="0"/>
    <m/>
    <x v="433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2200104C101A97.131RAYNMA1F"/>
    <s v="2024-04-11 10:28:04"/>
    <m/>
    <s v="119668"/>
    <x v="2"/>
    <x v="4"/>
    <x v="4"/>
    <x v="6"/>
    <n v="6"/>
    <x v="3"/>
    <x v="1"/>
  </r>
  <r>
    <d v="2024-04-11T00:00:00"/>
    <d v="2024-03-26T00:00:00"/>
    <x v="1"/>
    <x v="7"/>
    <d v="2024-03-24T00:00:00"/>
    <x v="1"/>
    <x v="1"/>
    <x v="0"/>
    <s v="47766321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3200101C101A97.034VIZANO1F"/>
    <s v="2024-04-11 10:51:00"/>
    <m/>
    <s v="119731"/>
    <x v="2"/>
    <x v="4"/>
    <x v="4"/>
    <x v="3"/>
    <n v="8"/>
    <x v="3"/>
    <x v="1"/>
  </r>
  <r>
    <d v="2024-04-11T00:00:00"/>
    <d v="2024-03-28T00:00:00"/>
    <x v="1"/>
    <x v="7"/>
    <d v="2024-03-23T00:00:00"/>
    <x v="1"/>
    <x v="1"/>
    <x v="0"/>
    <s v="60215483"/>
    <x v="0"/>
    <n v="17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9"/>
    <x v="2"/>
    <x v="1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12200501C101A97.017GUVAJE1F"/>
    <s v="2024-04-11 11:41:41"/>
    <m/>
    <s v="119836"/>
    <x v="3"/>
    <x v="3"/>
    <x v="4"/>
    <x v="5"/>
    <n v="2"/>
    <x v="2"/>
    <x v="4"/>
  </r>
  <r>
    <d v="2024-04-11T00:00:00"/>
    <d v="2024-03-29T00:00:00"/>
    <x v="1"/>
    <x v="7"/>
    <d v="2024-03-27T00:00:00"/>
    <x v="0"/>
    <x v="1"/>
    <x v="0"/>
    <s v="47688854"/>
    <x v="0"/>
    <n v="32"/>
    <x v="0"/>
    <x v="3"/>
    <s v="32"/>
    <x v="0"/>
    <x v="12"/>
    <x v="0"/>
    <x v="0"/>
    <x v="1"/>
    <x v="9"/>
    <x v="1"/>
    <x v="3"/>
    <x v="0"/>
    <x v="0"/>
    <x v="1"/>
    <x v="28"/>
    <s v=""/>
    <m/>
    <x v="0"/>
    <x v="0"/>
    <m/>
    <x v="9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3200104C101A97.132POGAGI1F"/>
    <s v="2024-04-11 11:51:01"/>
    <m/>
    <s v="119851"/>
    <x v="2"/>
    <x v="4"/>
    <x v="4"/>
    <x v="0"/>
    <m/>
    <x v="5"/>
    <x v="1"/>
  </r>
  <r>
    <d v="2024-04-11T00:00:00"/>
    <d v="2024-03-20T00:00:00"/>
    <x v="1"/>
    <x v="5"/>
    <d v="2024-03-18T00:00:00"/>
    <x v="0"/>
    <x v="1"/>
    <x v="0"/>
    <s v="74474029"/>
    <x v="0"/>
    <n v="25"/>
    <x v="0"/>
    <x v="3"/>
    <s v="35"/>
    <x v="0"/>
    <x v="12"/>
    <x v="0"/>
    <x v="0"/>
    <x v="1"/>
    <x v="9"/>
    <x v="1"/>
    <x v="3"/>
    <x v="0"/>
    <x v="0"/>
    <x v="1"/>
    <x v="16"/>
    <s v=""/>
    <m/>
    <x v="0"/>
    <x v="0"/>
    <m/>
    <x v="4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2200104C101A97.125SITAAL1F"/>
    <s v="2024-04-11 15:38:21"/>
    <m/>
    <s v="120125"/>
    <x v="1"/>
    <x v="6"/>
    <x v="4"/>
    <x v="4"/>
    <n v="4"/>
    <x v="0"/>
    <x v="1"/>
  </r>
  <r>
    <d v="2024-04-11T00:00:00"/>
    <d v="2024-04-09T00:00:00"/>
    <x v="1"/>
    <x v="2"/>
    <d v="2024-04-04T00:00:00"/>
    <x v="1"/>
    <x v="1"/>
    <x v="0"/>
    <s v="02837490"/>
    <x v="0"/>
    <n v="5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50YACAEN1F"/>
    <s v="2024-04-11 15:58:19"/>
    <m/>
    <s v="120153"/>
    <x v="4"/>
    <x v="5"/>
    <x v="1"/>
    <x v="3"/>
    <m/>
    <x v="5"/>
    <x v="4"/>
  </r>
  <r>
    <d v="2024-04-12T00:00:00"/>
    <d v="2024-04-07T00:00:00"/>
    <x v="1"/>
    <x v="2"/>
    <d v="2024-04-05T00:00:00"/>
    <x v="0"/>
    <x v="1"/>
    <x v="0"/>
    <s v="03500492"/>
    <x v="0"/>
    <n v="5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2"/>
    <x v="0"/>
    <x v="0"/>
    <x v="0"/>
    <x v="0"/>
    <x v="1"/>
    <x v="1"/>
    <x v="4"/>
    <s v=""/>
    <x v="0"/>
    <s v="HOSPITAL I MIGUEL CRUZADO VERA - ESSALUD PAITA"/>
    <s v=""/>
    <x v="0"/>
    <s v="202414200501C101A97.150SURIJA1F"/>
    <s v="2024-04-12 14:30:37"/>
    <m/>
    <s v="120693"/>
    <x v="4"/>
    <x v="5"/>
    <x v="1"/>
    <x v="2"/>
    <m/>
    <x v="5"/>
    <x v="1"/>
  </r>
  <r>
    <d v="2024-04-11T00:00:00"/>
    <d v="2024-04-02T00:00:00"/>
    <x v="1"/>
    <x v="6"/>
    <d v="2024-04-01T00:00:00"/>
    <x v="0"/>
    <x v="1"/>
    <x v="0"/>
    <s v="48392352"/>
    <x v="0"/>
    <n v="40"/>
    <x v="0"/>
    <x v="3"/>
    <s v="33"/>
    <x v="1"/>
    <x v="11"/>
    <x v="2"/>
    <x v="0"/>
    <x v="1"/>
    <x v="8"/>
    <x v="1"/>
    <x v="0"/>
    <x v="2"/>
    <x v="0"/>
    <x v="1"/>
    <x v="21"/>
    <s v=""/>
    <m/>
    <x v="0"/>
    <x v="0"/>
    <m/>
    <x v="440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4200101A101A97.140DURERO0F"/>
    <s v="2024-04-11 11:51:39"/>
    <s v="2024-04-13 10:58:29"/>
    <s v="119854"/>
    <x v="0"/>
    <x v="0"/>
    <x v="1"/>
    <x v="3"/>
    <n v="10"/>
    <x v="3"/>
    <x v="7"/>
  </r>
  <r>
    <d v="2024-04-13T00:00:00"/>
    <d v="2024-04-12T00:00:00"/>
    <x v="1"/>
    <x v="2"/>
    <d v="2024-04-07T00:00:00"/>
    <x v="1"/>
    <x v="1"/>
    <x v="0"/>
    <s v="77138885"/>
    <x v="0"/>
    <n v="20"/>
    <x v="0"/>
    <x v="3"/>
    <s v="13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SANTA JULIA"/>
    <s v="IGM IGG REACTIVO"/>
    <x v="0"/>
    <s v="202415200101A207A97.020BAQUXI1F"/>
    <s v="2024-04-13 10:44:03"/>
    <m/>
    <s v="120989"/>
    <x v="1"/>
    <x v="1"/>
    <x v="1"/>
    <x v="0"/>
    <m/>
    <x v="5"/>
    <x v="4"/>
  </r>
  <r>
    <d v="2024-04-12T00:00:00"/>
    <d v="2024-04-11T00:00:00"/>
    <x v="1"/>
    <x v="2"/>
    <d v="2024-04-06T00:00:00"/>
    <x v="0"/>
    <x v="1"/>
    <x v="0"/>
    <s v="47482599"/>
    <x v="0"/>
    <n v="32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43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"/>
    <x v="0"/>
    <s v="202414200101A101A97.132CHVIMA1F"/>
    <s v="2024-04-13 11:02:52"/>
    <m/>
    <s v="121020"/>
    <x v="2"/>
    <x v="4"/>
    <x v="1"/>
    <x v="5"/>
    <n v="2"/>
    <x v="2"/>
    <x v="4"/>
  </r>
  <r>
    <d v="2024-04-10T00:00:00"/>
    <d v="2024-04-08T00:00:00"/>
    <x v="1"/>
    <x v="2"/>
    <d v="2024-04-06T00:00:00"/>
    <x v="0"/>
    <x v="1"/>
    <x v="0"/>
    <s v="41382680"/>
    <x v="0"/>
    <n v="4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7"/>
    <x v="0"/>
    <x v="1"/>
    <x v="0"/>
    <x v="0"/>
    <x v="0"/>
    <x v="1"/>
    <x v="2"/>
    <s v="UVI"/>
    <x v="0"/>
    <s v="HOSPITAL ESSALUD TALARA"/>
    <s v=""/>
    <x v="0"/>
    <s v="202414200701C101A97.141ROCRDA0M"/>
    <s v="2024-04-11 09:49:39"/>
    <m/>
    <s v="119593"/>
    <x v="0"/>
    <x v="0"/>
    <x v="1"/>
    <x v="1"/>
    <m/>
    <x v="5"/>
    <x v="1"/>
  </r>
  <r>
    <d v="2024-04-11T00:00:00"/>
    <d v="2024-04-10T00:00:00"/>
    <x v="1"/>
    <x v="2"/>
    <d v="2024-04-05T00:00:00"/>
    <x v="0"/>
    <x v="1"/>
    <x v="0"/>
    <s v="4087297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UVI"/>
    <x v="0"/>
    <s v="HOSPITAL ESSALUD TALARA"/>
    <s v=""/>
    <x v="0"/>
    <s v="202414200701C101A97.143VAAGMA1F"/>
    <s v="2024-04-11 09:56:05"/>
    <m/>
    <s v="119609"/>
    <x v="0"/>
    <x v="0"/>
    <x v="1"/>
    <x v="4"/>
    <m/>
    <x v="5"/>
    <x v="4"/>
  </r>
  <r>
    <d v="2024-04-08T00:00:00"/>
    <d v="2024-04-05T00:00:00"/>
    <x v="1"/>
    <x v="6"/>
    <d v="2024-04-01T00:00:00"/>
    <x v="0"/>
    <x v="1"/>
    <x v="0"/>
    <s v="46766316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4200701C101A97.034VEAGAL1M"/>
    <s v="2024-04-11 10:14:34"/>
    <m/>
    <s v="119635"/>
    <x v="2"/>
    <x v="4"/>
    <x v="1"/>
    <x v="0"/>
    <n v="4"/>
    <x v="0"/>
    <x v="0"/>
  </r>
  <r>
    <d v="2024-04-08T00:00:00"/>
    <d v="2024-04-08T00:00:00"/>
    <x v="1"/>
    <x v="2"/>
    <d v="2024-04-03T00:00:00"/>
    <x v="1"/>
    <x v="1"/>
    <x v="0"/>
    <s v="76270042"/>
    <x v="0"/>
    <n v="26"/>
    <x v="0"/>
    <x v="3"/>
    <s v="14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2"/>
    <s v="OBSTETRICIA "/>
    <x v="1"/>
    <s v="E.S I-4 SAN PEDRO"/>
    <s v=""/>
    <x v="0"/>
    <s v="202414200101A209A97.026TOCOTA1F"/>
    <s v="2024-04-11 12:11:55"/>
    <m/>
    <s v="119895"/>
    <x v="1"/>
    <x v="6"/>
    <x v="1"/>
    <x v="1"/>
    <m/>
    <x v="5"/>
    <x v="4"/>
  </r>
  <r>
    <d v="2024-04-10T00:00:00"/>
    <d v="2024-04-09T00:00:00"/>
    <x v="1"/>
    <x v="2"/>
    <d v="2024-04-08T00:00:00"/>
    <x v="0"/>
    <x v="1"/>
    <x v="0"/>
    <s v="48372778"/>
    <x v="0"/>
    <n v="8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TRAUMA SHOCK"/>
    <x v="0"/>
    <s v="HOSP. APOYO II SULLANA"/>
    <s v=""/>
    <x v="0"/>
    <s v="202415200601A101A97.184VEAGMA1M"/>
    <s v="2024-04-10 12:12:09"/>
    <s v="2024-04-11 11:50:07"/>
    <s v="119230"/>
    <x v="9"/>
    <x v="13"/>
    <x v="1"/>
    <x v="3"/>
    <m/>
    <x v="5"/>
    <x v="7"/>
  </r>
  <r>
    <d v="2024-04-09T00:00:00"/>
    <d v="2024-04-09T00:00:00"/>
    <x v="1"/>
    <x v="2"/>
    <d v="2024-04-08T00:00:00"/>
    <x v="1"/>
    <x v="1"/>
    <x v="0"/>
    <s v="43654779"/>
    <x v="0"/>
    <n v="37"/>
    <x v="0"/>
    <x v="3"/>
    <s v="13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IGNACIO ESCUDERO"/>
    <s v=""/>
    <x v="0"/>
    <s v="202415200603A201A97.037CAAGDI1F"/>
    <s v="2024-04-10 13:11:55"/>
    <m/>
    <s v="119253"/>
    <x v="2"/>
    <x v="2"/>
    <x v="1"/>
    <x v="3"/>
    <m/>
    <x v="5"/>
    <x v="7"/>
  </r>
  <r>
    <d v="2024-03-31T00:00:00"/>
    <d v="2024-03-31T00:00:00"/>
    <x v="1"/>
    <x v="6"/>
    <d v="2024-03-25T00:00:00"/>
    <x v="1"/>
    <x v="1"/>
    <x v="0"/>
    <s v="02835727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42"/>
    <x v="1"/>
    <x v="1"/>
    <x v="0"/>
    <x v="0"/>
    <x v="0"/>
    <x v="7"/>
    <x v="0"/>
    <x v="1"/>
    <x v="0"/>
    <x v="0"/>
    <x v="0"/>
    <x v="1"/>
    <x v="2"/>
    <s v="OBSERVACION"/>
    <x v="1"/>
    <s v="CENTRO DE ATENCION  PRIMARIA-CAP III CATACAOS"/>
    <s v=""/>
    <x v="0"/>
    <s v="202413200105C301A97.050VIGARO0F"/>
    <s v="2024-04-11 12:25:03"/>
    <m/>
    <s v="119932"/>
    <x v="4"/>
    <x v="5"/>
    <x v="4"/>
    <x v="2"/>
    <n v="0"/>
    <x v="7"/>
    <x v="5"/>
  </r>
  <r>
    <d v="2024-04-01T00:00:00"/>
    <d v="2024-04-01T00:00:00"/>
    <x v="1"/>
    <x v="6"/>
    <d v="2024-03-28T00:00:00"/>
    <x v="1"/>
    <x v="1"/>
    <x v="0"/>
    <s v="76627822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4MELOYU1F"/>
    <s v="2024-04-11 12:42:51"/>
    <m/>
    <s v="119974"/>
    <x v="1"/>
    <x v="1"/>
    <x v="1"/>
    <x v="1"/>
    <n v="0"/>
    <x v="7"/>
    <x v="0"/>
  </r>
  <r>
    <d v="2024-04-01T00:00:00"/>
    <d v="2024-04-01T00:00:00"/>
    <x v="1"/>
    <x v="6"/>
    <d v="2024-03-28T00:00:00"/>
    <x v="1"/>
    <x v="1"/>
    <x v="0"/>
    <s v="775392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3200105C301A97.025SACHPA0F"/>
    <s v="2024-04-11 12:44:40"/>
    <m/>
    <s v="119978"/>
    <x v="1"/>
    <x v="6"/>
    <x v="1"/>
    <x v="1"/>
    <n v="0"/>
    <x v="7"/>
    <x v="0"/>
  </r>
  <r>
    <d v="2024-04-01T00:00:00"/>
    <d v="2024-04-01T00:00:00"/>
    <x v="1"/>
    <x v="6"/>
    <d v="2024-03-31T00:00:00"/>
    <x v="1"/>
    <x v="1"/>
    <x v="0"/>
    <s v="767246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9VISOJH1M"/>
    <s v="2024-04-11 12:46:14"/>
    <m/>
    <s v="119982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123904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6MOHUSU1F"/>
    <s v="2024-04-11 13:08:37"/>
    <s v="2024-04-11 13:14:22"/>
    <s v="120033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277794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3ALRISE1M"/>
    <s v="2024-04-11 13:13:14"/>
    <m/>
    <s v="120041"/>
    <x v="6"/>
    <x v="9"/>
    <x v="1"/>
    <x v="1"/>
    <n v="0"/>
    <x v="7"/>
    <x v="7"/>
  </r>
  <r>
    <d v="2024-04-01T00:00:00"/>
    <d v="2024-04-01T00:00:00"/>
    <x v="1"/>
    <x v="6"/>
    <d v="2024-03-31T00:00:00"/>
    <x v="0"/>
    <x v="1"/>
    <x v="0"/>
    <s v="91681973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04RUNIAR1M"/>
    <s v="2024-04-11 13:13:53"/>
    <m/>
    <s v="120044"/>
    <x v="7"/>
    <x v="10"/>
    <x v="1"/>
    <x v="1"/>
    <n v="0"/>
    <x v="7"/>
    <x v="7"/>
  </r>
  <r>
    <d v="2024-04-01T00:00:00"/>
    <d v="2024-04-01T00:00:00"/>
    <x v="1"/>
    <x v="6"/>
    <d v="2024-03-31T00:00:00"/>
    <x v="0"/>
    <x v="1"/>
    <x v="0"/>
    <s v="73340945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8PARIDA1F"/>
    <s v="2024-04-11 13:15:21"/>
    <m/>
    <s v="120049"/>
    <x v="1"/>
    <x v="6"/>
    <x v="1"/>
    <x v="1"/>
    <n v="0"/>
    <x v="7"/>
    <x v="7"/>
  </r>
  <r>
    <d v="2024-04-14T00:00:00"/>
    <d v="2024-04-11T00:00:00"/>
    <x v="1"/>
    <x v="2"/>
    <d v="2024-04-09T00:00:00"/>
    <x v="0"/>
    <x v="1"/>
    <x v="0"/>
    <s v="90723017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415200501A101A97.105MOLALU1M"/>
    <s v="2024-04-11 13:20:40"/>
    <s v="2024-04-14 11:08:17"/>
    <s v="120057"/>
    <x v="5"/>
    <x v="8"/>
    <x v="1"/>
    <x v="5"/>
    <m/>
    <x v="5"/>
    <x v="1"/>
  </r>
  <r>
    <d v="2024-04-01T00:00:00"/>
    <d v="2024-04-01T00:00:00"/>
    <x v="1"/>
    <x v="6"/>
    <d v="2024-03-31T00:00:00"/>
    <x v="0"/>
    <x v="1"/>
    <x v="0"/>
    <s v="74930199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4SAROKA10F"/>
    <s v="2024-04-11 13:32:23"/>
    <m/>
    <s v="120061"/>
    <x v="1"/>
    <x v="1"/>
    <x v="1"/>
    <x v="1"/>
    <n v="0"/>
    <x v="7"/>
    <x v="7"/>
  </r>
  <r>
    <d v="2024-04-13T00:00:00"/>
    <d v="2024-04-07T00:00:00"/>
    <x v="1"/>
    <x v="2"/>
    <d v="2024-04-06T00:00:00"/>
    <x v="0"/>
    <x v="1"/>
    <x v="0"/>
    <s v="47806033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VI "/>
    <x v="2"/>
    <s v="HOSP. CHULUCANAS"/>
    <s v=""/>
    <x v="0"/>
    <s v="202414200401A101A97.130CAPEMA1F"/>
    <s v="2024-04-11 17:29:17"/>
    <s v="2024-04-14 00:44:55"/>
    <s v="120194"/>
    <x v="2"/>
    <x v="4"/>
    <x v="1"/>
    <x v="2"/>
    <m/>
    <x v="5"/>
    <x v="7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57"/>
    <m/>
    <s v="120370"/>
    <x v="2"/>
    <x v="2"/>
    <x v="1"/>
    <x v="5"/>
    <m/>
    <x v="5"/>
    <x v="4"/>
  </r>
  <r>
    <d v="2024-04-12T00:00:00"/>
    <d v="2024-04-11T00:00:00"/>
    <x v="1"/>
    <x v="2"/>
    <d v="2024-04-09T00:00:00"/>
    <x v="1"/>
    <x v="1"/>
    <x v="0"/>
    <s v="75826945"/>
    <x v="0"/>
    <n v="25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44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415200114A301A97.025RICOJE1F"/>
    <s v="2024-04-12 10:17:00"/>
    <s v="2024-04-15 08:25:44"/>
    <s v="120374"/>
    <x v="1"/>
    <x v="6"/>
    <x v="1"/>
    <x v="5"/>
    <n v="3"/>
    <x v="4"/>
    <x v="1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7:20"/>
    <m/>
    <s v="120379"/>
    <x v="2"/>
    <x v="2"/>
    <x v="1"/>
    <x v="5"/>
    <m/>
    <x v="5"/>
    <x v="4"/>
  </r>
  <r>
    <d v="2024-04-15T00:00:00"/>
    <d v="2024-04-12T00:00:00"/>
    <x v="1"/>
    <x v="2"/>
    <d v="2024-04-09T00:00:00"/>
    <x v="1"/>
    <x v="1"/>
    <x v="0"/>
    <s v="4686310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5200114A303A97.033ARPALI1F"/>
    <s v="2024-04-13 08:57:06"/>
    <s v="2024-04-15 08:29:24"/>
    <s v="120832"/>
    <x v="2"/>
    <x v="4"/>
    <x v="1"/>
    <x v="0"/>
    <m/>
    <x v="5"/>
    <x v="2"/>
  </r>
  <r>
    <d v="2024-04-15T00:00:00"/>
    <d v="2024-04-12T00:00:00"/>
    <x v="1"/>
    <x v="2"/>
    <d v="2024-04-09T00:00:00"/>
    <x v="0"/>
    <x v="1"/>
    <x v="0"/>
    <s v="6257267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5200114A303A97.014PAARLI1F"/>
    <s v="2024-04-13 08:57:56"/>
    <s v="2024-04-15 08:29:00"/>
    <s v="120835"/>
    <x v="6"/>
    <x v="9"/>
    <x v="1"/>
    <x v="0"/>
    <m/>
    <x v="5"/>
    <x v="2"/>
  </r>
  <r>
    <d v="2024-04-07T00:00:00"/>
    <d v="2024-04-06T00:00:00"/>
    <x v="1"/>
    <x v="6"/>
    <d v="2024-04-03T00:00:00"/>
    <x v="1"/>
    <x v="1"/>
    <x v="0"/>
    <s v="72940931"/>
    <x v="0"/>
    <n v="2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8"/>
    <x v="0"/>
    <x v="0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27ARROAR1F"/>
    <s v="2024-04-13 09:00:44"/>
    <m/>
    <s v="120839"/>
    <x v="1"/>
    <x v="6"/>
    <x v="1"/>
    <x v="6"/>
    <n v="3"/>
    <x v="4"/>
    <x v="2"/>
  </r>
  <r>
    <d v="2024-04-07T00:00:00"/>
    <d v="2024-04-06T00:00:00"/>
    <x v="1"/>
    <x v="6"/>
    <d v="2024-04-02T00:00:00"/>
    <x v="1"/>
    <x v="1"/>
    <x v="0"/>
    <s v="02758483"/>
    <x v="0"/>
    <n v="77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77PEPAJO1M"/>
    <s v="2024-04-13 09:08:44"/>
    <m/>
    <s v="120850"/>
    <x v="9"/>
    <x v="13"/>
    <x v="1"/>
    <x v="6"/>
    <n v="2"/>
    <x v="2"/>
    <x v="0"/>
  </r>
  <r>
    <d v="2024-04-08T00:00:00"/>
    <d v="2024-04-07T00:00:00"/>
    <x v="1"/>
    <x v="2"/>
    <d v="2024-04-02T00:00:00"/>
    <x v="1"/>
    <x v="1"/>
    <x v="0"/>
    <s v="61334824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16CHVIEL1M"/>
    <s v="2024-04-13 09:15:53"/>
    <m/>
    <s v="120858"/>
    <x v="3"/>
    <x v="3"/>
    <x v="1"/>
    <x v="2"/>
    <n v="2"/>
    <x v="2"/>
    <x v="4"/>
  </r>
  <r>
    <d v="2024-04-14T00:00:00"/>
    <d v="2024-04-12T00:00:00"/>
    <x v="1"/>
    <x v="2"/>
    <d v="2024-04-07T00:00:00"/>
    <x v="0"/>
    <x v="1"/>
    <x v="0"/>
    <s v="02744664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9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5200114A314A97.165JUZETE1M"/>
    <s v="2024-04-13 09:42:51"/>
    <s v="2024-04-15 08:28:12"/>
    <s v="120881"/>
    <x v="9"/>
    <x v="11"/>
    <x v="1"/>
    <x v="0"/>
    <m/>
    <x v="5"/>
    <x v="4"/>
  </r>
  <r>
    <d v="2024-04-10T00:00:00"/>
    <d v="2024-04-08T00:00:00"/>
    <x v="1"/>
    <x v="2"/>
    <d v="2024-04-07T00:00:00"/>
    <x v="0"/>
    <x v="1"/>
    <x v="0"/>
    <s v="413751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IGG/IGM"/>
    <x v="0"/>
    <s v="202415200101X202A97.143ROGULI1F"/>
    <s v="2024-04-10 19:50:19"/>
    <m/>
    <s v="119411"/>
    <x v="0"/>
    <x v="0"/>
    <x v="1"/>
    <x v="1"/>
    <m/>
    <x v="5"/>
    <x v="7"/>
  </r>
  <r>
    <d v="2024-04-10T00:00:00"/>
    <d v="2024-04-09T00:00:00"/>
    <x v="1"/>
    <x v="2"/>
    <d v="2024-04-05T00:00:00"/>
    <x v="0"/>
    <x v="1"/>
    <x v="0"/>
    <s v="02615793"/>
    <x v="0"/>
    <n v="61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/IGG/IGM"/>
    <x v="0"/>
    <s v="202414200101X202A97.161YACHHA1F"/>
    <s v="2024-04-10 19:55:07"/>
    <m/>
    <s v="119414"/>
    <x v="9"/>
    <x v="14"/>
    <x v="1"/>
    <x v="3"/>
    <m/>
    <x v="5"/>
    <x v="0"/>
  </r>
  <r>
    <d v="2024-04-10T00:00:00"/>
    <d v="2024-04-09T00:00:00"/>
    <x v="1"/>
    <x v="2"/>
    <d v="2024-04-08T00:00:00"/>
    <x v="0"/>
    <x v="1"/>
    <x v="0"/>
    <s v="71811042"/>
    <x v="0"/>
    <n v="2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24EZYETA1F"/>
    <s v="2024-04-10 19:57:48"/>
    <m/>
    <s v="119417"/>
    <x v="1"/>
    <x v="1"/>
    <x v="1"/>
    <x v="3"/>
    <m/>
    <x v="5"/>
    <x v="7"/>
  </r>
  <r>
    <d v="2024-04-10T00:00:00"/>
    <d v="2024-04-09T00:00:00"/>
    <x v="1"/>
    <x v="2"/>
    <d v="2024-04-08T00:00:00"/>
    <x v="0"/>
    <x v="1"/>
    <x v="0"/>
    <s v="48615821"/>
    <x v="0"/>
    <n v="66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66YESILY1F"/>
    <s v="2024-04-10 20:02:04"/>
    <m/>
    <s v="119418"/>
    <x v="9"/>
    <x v="11"/>
    <x v="1"/>
    <x v="3"/>
    <m/>
    <x v="5"/>
    <x v="7"/>
  </r>
  <r>
    <d v="2024-04-10T00:00:00"/>
    <d v="2024-04-09T00:00:00"/>
    <x v="1"/>
    <x v="2"/>
    <d v="2024-04-05T00:00:00"/>
    <x v="0"/>
    <x v="1"/>
    <x v="0"/>
    <s v="72671751"/>
    <x v="0"/>
    <n v="1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LIIS0F"/>
    <s v="2024-04-10 11:44:02"/>
    <m/>
    <s v="119207"/>
    <x v="3"/>
    <x v="3"/>
    <x v="1"/>
    <x v="3"/>
    <m/>
    <x v="5"/>
    <x v="0"/>
  </r>
  <r>
    <d v="2024-04-10T00:00:00"/>
    <d v="2024-04-10T00:00:00"/>
    <x v="1"/>
    <x v="2"/>
    <d v="2024-04-08T00:00:00"/>
    <x v="0"/>
    <x v="1"/>
    <x v="0"/>
    <s v="02808762"/>
    <x v="0"/>
    <n v="5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, IGG, IGM NEGATIVO"/>
    <x v="0"/>
    <s v="202415200101A101A97.154MOMAMA0F"/>
    <s v="2024-04-10 11:47:32"/>
    <m/>
    <s v="119213"/>
    <x v="4"/>
    <x v="5"/>
    <x v="1"/>
    <x v="4"/>
    <m/>
    <x v="5"/>
    <x v="1"/>
  </r>
  <r>
    <d v="2024-04-10T00:00:00"/>
    <d v="2024-04-09T00:00:00"/>
    <x v="1"/>
    <x v="2"/>
    <d v="2024-04-06T00:00:00"/>
    <x v="0"/>
    <x v="1"/>
    <x v="0"/>
    <s v="7748200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UJIHA1M"/>
    <s v="2024-04-10 11:51:55"/>
    <m/>
    <s v="119219"/>
    <x v="3"/>
    <x v="3"/>
    <x v="1"/>
    <x v="3"/>
    <m/>
    <x v="5"/>
    <x v="2"/>
  </r>
  <r>
    <d v="2024-04-11T00:00:00"/>
    <d v="2024-04-10T00:00:00"/>
    <x v="1"/>
    <x v="2"/>
    <d v="2024-04-08T00:00:00"/>
    <x v="0"/>
    <x v="1"/>
    <x v="0"/>
    <s v="40821814"/>
    <x v="0"/>
    <n v="4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5200101A101A97.143VIANJU1F"/>
    <s v="2024-04-11 11:43:38"/>
    <m/>
    <s v="119838"/>
    <x v="0"/>
    <x v="0"/>
    <x v="1"/>
    <x v="4"/>
    <m/>
    <x v="5"/>
    <x v="1"/>
  </r>
  <r>
    <d v="2024-04-11T00:00:00"/>
    <d v="2024-04-10T00:00:00"/>
    <x v="1"/>
    <x v="2"/>
    <d v="2024-04-05T00:00:00"/>
    <x v="0"/>
    <x v="1"/>
    <x v="0"/>
    <s v="02679390"/>
    <x v="0"/>
    <n v="6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4200101A101A97.162CHPAAB1M"/>
    <s v="2024-04-11 11:49:45"/>
    <m/>
    <s v="119848"/>
    <x v="9"/>
    <x v="14"/>
    <x v="1"/>
    <x v="4"/>
    <m/>
    <x v="5"/>
    <x v="4"/>
  </r>
  <r>
    <d v="2024-04-11T00:00:00"/>
    <d v="2024-04-10T00:00:00"/>
    <x v="1"/>
    <x v="2"/>
    <d v="2024-04-06T00:00:00"/>
    <x v="0"/>
    <x v="1"/>
    <x v="0"/>
    <s v="76744180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MAMI1F"/>
    <s v="2024-04-11 11:57:32"/>
    <m/>
    <s v="119860"/>
    <x v="3"/>
    <x v="3"/>
    <x v="1"/>
    <x v="4"/>
    <m/>
    <x v="5"/>
    <x v="0"/>
  </r>
  <r>
    <d v="2024-04-11T00:00:00"/>
    <d v="2024-04-10T00:00:00"/>
    <x v="1"/>
    <x v="2"/>
    <d v="2024-04-03T00:00:00"/>
    <x v="0"/>
    <x v="1"/>
    <x v="0"/>
    <s v="02824617"/>
    <x v="0"/>
    <n v="5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59FAMESE1M"/>
    <s v="2024-04-11 12:04:34"/>
    <m/>
    <s v="119882"/>
    <x v="4"/>
    <x v="12"/>
    <x v="1"/>
    <x v="4"/>
    <m/>
    <x v="5"/>
    <x v="3"/>
  </r>
  <r>
    <d v="2024-04-12T00:00:00"/>
    <d v="2024-04-11T00:00:00"/>
    <x v="1"/>
    <x v="2"/>
    <d v="2024-04-07T00:00:00"/>
    <x v="0"/>
    <x v="1"/>
    <x v="0"/>
    <s v="46193860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5HUIPMA1F"/>
    <s v="2024-04-12 11:12:36"/>
    <m/>
    <s v="120429"/>
    <x v="2"/>
    <x v="2"/>
    <x v="1"/>
    <x v="5"/>
    <m/>
    <x v="5"/>
    <x v="0"/>
  </r>
  <r>
    <d v="2024-04-12T00:00:00"/>
    <d v="2024-04-11T00:00:00"/>
    <x v="1"/>
    <x v="2"/>
    <d v="2024-04-03T00:00:00"/>
    <x v="0"/>
    <x v="1"/>
    <x v="0"/>
    <s v="75184470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414200101A101A97.126SITAJA1M"/>
    <s v="2024-04-12 11:33:25"/>
    <m/>
    <s v="120469"/>
    <x v="1"/>
    <x v="6"/>
    <x v="1"/>
    <x v="5"/>
    <m/>
    <x v="5"/>
    <x v="8"/>
  </r>
  <r>
    <d v="2024-04-12T00:00:00"/>
    <d v="2024-04-11T00:00:00"/>
    <x v="1"/>
    <x v="2"/>
    <d v="2024-04-08T00:00:00"/>
    <x v="0"/>
    <x v="1"/>
    <x v="0"/>
    <s v="7121361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4COOJYE1F"/>
    <s v="2024-04-12 11:41:47"/>
    <m/>
    <s v="120498"/>
    <x v="1"/>
    <x v="1"/>
    <x v="1"/>
    <x v="5"/>
    <m/>
    <x v="5"/>
    <x v="2"/>
  </r>
  <r>
    <d v="2024-04-12T00:00:00"/>
    <d v="2024-04-11T00:00:00"/>
    <x v="1"/>
    <x v="2"/>
    <d v="2024-04-08T00:00:00"/>
    <x v="0"/>
    <x v="1"/>
    <x v="0"/>
    <s v="76584096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3CHPALU1F"/>
    <s v="2024-04-12 11:47:43"/>
    <m/>
    <s v="120516"/>
    <x v="1"/>
    <x v="1"/>
    <x v="1"/>
    <x v="5"/>
    <m/>
    <x v="5"/>
    <x v="2"/>
  </r>
  <r>
    <d v="2024-04-12T00:00:00"/>
    <d v="2024-04-11T00:00:00"/>
    <x v="1"/>
    <x v="2"/>
    <d v="2024-04-04T00:00:00"/>
    <x v="0"/>
    <x v="1"/>
    <x v="0"/>
    <s v="72492584"/>
    <x v="0"/>
    <n v="21"/>
    <x v="1"/>
    <x v="1"/>
    <s v="0"/>
    <x v="1"/>
    <x v="11"/>
    <x v="2"/>
    <x v="0"/>
    <x v="1"/>
    <x v="8"/>
    <x v="1"/>
    <x v="0"/>
    <x v="2"/>
    <x v="0"/>
    <x v="0"/>
    <x v="0"/>
    <s v="200501A101"/>
    <s v="HOSPITAL LAS MERCEDES-PAITA"/>
    <x v="16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1TRMAED1M"/>
    <s v="2024-04-12 11:51:05"/>
    <m/>
    <s v="120519"/>
    <x v="1"/>
    <x v="1"/>
    <x v="1"/>
    <x v="5"/>
    <m/>
    <x v="5"/>
    <x v="3"/>
  </r>
  <r>
    <d v="2024-04-12T00:00:00"/>
    <d v="2024-04-10T00:00:00"/>
    <x v="1"/>
    <x v="2"/>
    <d v="2024-04-04T00:00:00"/>
    <x v="0"/>
    <x v="1"/>
    <x v="0"/>
    <s v="02701861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68PALAAN1F"/>
    <s v="2024-04-12 12:10:33"/>
    <m/>
    <s v="120558"/>
    <x v="9"/>
    <x v="11"/>
    <x v="1"/>
    <x v="4"/>
    <m/>
    <x v="5"/>
    <x v="5"/>
  </r>
  <r>
    <d v="2024-04-13T00:00:00"/>
    <d v="2024-04-12T00:00:00"/>
    <x v="1"/>
    <x v="2"/>
    <d v="2024-04-05T00:00:00"/>
    <x v="0"/>
    <x v="1"/>
    <x v="0"/>
    <s v="02877302"/>
    <x v="0"/>
    <n v="4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4 SAN PEDRO"/>
    <s v=""/>
    <x v="0"/>
    <s v="202414200101A209A97.147GIACDO1F"/>
    <s v="2024-04-13 10:36:51"/>
    <m/>
    <s v="120974"/>
    <x v="0"/>
    <x v="7"/>
    <x v="1"/>
    <x v="0"/>
    <m/>
    <x v="5"/>
    <x v="3"/>
  </r>
  <r>
    <d v="2024-04-10T00:00:00"/>
    <d v="2024-03-18T00:00:00"/>
    <x v="1"/>
    <x v="5"/>
    <d v="2024-03-12T00:00:00"/>
    <x v="1"/>
    <x v="1"/>
    <x v="0"/>
    <s v="07613738"/>
    <x v="0"/>
    <n v="5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56WOTEGU10F"/>
    <s v="2024-04-10 11:33:54"/>
    <m/>
    <s v="119199"/>
    <x v="4"/>
    <x v="12"/>
    <x v="4"/>
    <x v="1"/>
    <n v="4"/>
    <x v="0"/>
    <x v="5"/>
  </r>
  <r>
    <d v="2024-04-10T00:00:00"/>
    <d v="2024-03-13T00:00:00"/>
    <x v="1"/>
    <x v="11"/>
    <d v="2024-03-12T00:00:00"/>
    <x v="0"/>
    <x v="1"/>
    <x v="0"/>
    <s v="16461816"/>
    <x v="0"/>
    <n v="6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63LISABE1F"/>
    <s v="2024-04-10 12:39:10"/>
    <m/>
    <s v="119236"/>
    <x v="9"/>
    <x v="14"/>
    <x v="4"/>
    <x v="4"/>
    <n v="9"/>
    <x v="3"/>
    <x v="7"/>
  </r>
  <r>
    <d v="2024-04-10T00:00:00"/>
    <d v="2024-03-17T00:00:00"/>
    <x v="1"/>
    <x v="5"/>
    <d v="2024-03-14T00:00:00"/>
    <x v="1"/>
    <x v="1"/>
    <x v="0"/>
    <s v="80255978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5RIFLDE1M"/>
    <s v="2024-04-10 12:45:48"/>
    <m/>
    <s v="119242"/>
    <x v="0"/>
    <x v="7"/>
    <x v="4"/>
    <x v="2"/>
    <n v="2"/>
    <x v="2"/>
    <x v="2"/>
  </r>
  <r>
    <d v="2024-04-10T00:00:00"/>
    <d v="2024-03-18T00:00:00"/>
    <x v="1"/>
    <x v="5"/>
    <d v="2024-03-14T00:00:00"/>
    <x v="0"/>
    <x v="1"/>
    <x v="0"/>
    <s v="42782319"/>
    <x v="0"/>
    <n v="40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8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40CAAGCA1M"/>
    <s v="2024-04-10 13:05:13"/>
    <m/>
    <s v="119249"/>
    <x v="0"/>
    <x v="0"/>
    <x v="4"/>
    <x v="1"/>
    <n v="3"/>
    <x v="4"/>
    <x v="0"/>
  </r>
  <r>
    <d v="2024-04-10T00:00:00"/>
    <d v="2024-03-18T00:00:00"/>
    <x v="1"/>
    <x v="5"/>
    <d v="2024-03-13T00:00:00"/>
    <x v="0"/>
    <x v="1"/>
    <x v="0"/>
    <s v="02823419"/>
    <x v="0"/>
    <n v="5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0"/>
    <x v="3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51TOMALW1F"/>
    <s v="2024-04-10 15:03:10"/>
    <m/>
    <s v="119333"/>
    <x v="4"/>
    <x v="5"/>
    <x v="4"/>
    <x v="1"/>
    <n v="4"/>
    <x v="0"/>
    <x v="4"/>
  </r>
  <r>
    <d v="2024-04-10T00:00:00"/>
    <d v="2024-03-20T00:00:00"/>
    <x v="1"/>
    <x v="5"/>
    <d v="2024-03-18T00:00:00"/>
    <x v="0"/>
    <x v="1"/>
    <x v="0"/>
    <s v="81100172"/>
    <x v="0"/>
    <n v="11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11ALMOEL10M"/>
    <s v="2024-04-10 15:41:59"/>
    <m/>
    <s v="119362"/>
    <x v="6"/>
    <x v="9"/>
    <x v="4"/>
    <x v="4"/>
    <n v="5"/>
    <x v="3"/>
    <x v="1"/>
  </r>
  <r>
    <d v="2024-04-10T00:00:00"/>
    <d v="2024-03-20T00:00:00"/>
    <x v="1"/>
    <x v="5"/>
    <d v="2024-03-19T00:00:00"/>
    <x v="1"/>
    <x v="1"/>
    <x v="0"/>
    <s v="02848100"/>
    <x v="0"/>
    <n v="4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9CAARMI1F"/>
    <s v="2024-04-10 15:43:19"/>
    <m/>
    <s v="119363"/>
    <x v="0"/>
    <x v="7"/>
    <x v="4"/>
    <x v="4"/>
    <n v="1"/>
    <x v="1"/>
    <x v="7"/>
  </r>
  <r>
    <d v="2024-04-10T00:00:00"/>
    <d v="2024-03-20T00:00:00"/>
    <x v="1"/>
    <x v="5"/>
    <d v="2024-03-18T00:00:00"/>
    <x v="0"/>
    <x v="1"/>
    <x v="0"/>
    <s v="74039873"/>
    <x v="0"/>
    <n v="2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23COVELE1F"/>
    <s v="2024-04-10 16:01:43"/>
    <m/>
    <s v="119369"/>
    <x v="1"/>
    <x v="1"/>
    <x v="4"/>
    <x v="4"/>
    <n v="1"/>
    <x v="1"/>
    <x v="1"/>
  </r>
  <r>
    <d v="2024-04-10T00:00:00"/>
    <d v="2024-03-20T00:00:00"/>
    <x v="1"/>
    <x v="5"/>
    <d v="2024-03-14T00:00:00"/>
    <x v="1"/>
    <x v="1"/>
    <x v="0"/>
    <s v="73944583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0"/>
    <x v="3"/>
    <x v="4"/>
    <x v="3"/>
    <x v="0"/>
    <x v="0"/>
    <x v="0"/>
    <x v="0"/>
    <x v="0"/>
    <x v="0"/>
    <x v="0"/>
    <x v="0"/>
    <x v="1"/>
    <s v=""/>
    <x v="1"/>
    <s v="HOSPITAL III JOSE CAYETANO HEREDIA"/>
    <s v=""/>
    <x v="0"/>
    <s v="202411200104C101A97.019NASIMA0F"/>
    <s v="2024-04-10 16:44:25"/>
    <m/>
    <s v="119389"/>
    <x v="3"/>
    <x v="3"/>
    <x v="4"/>
    <x v="4"/>
    <n v="1"/>
    <x v="1"/>
    <x v="5"/>
  </r>
  <r>
    <d v="2024-04-10T00:00:00"/>
    <d v="2024-03-20T00:00:00"/>
    <x v="1"/>
    <x v="5"/>
    <d v="2024-03-18T00:00:00"/>
    <x v="1"/>
    <x v="1"/>
    <x v="0"/>
    <s v="70635831"/>
    <x v="0"/>
    <n v="1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AJO1F"/>
    <s v="2024-04-10 16:48:31"/>
    <m/>
    <s v="119398"/>
    <x v="3"/>
    <x v="3"/>
    <x v="4"/>
    <x v="4"/>
    <n v="1"/>
    <x v="1"/>
    <x v="1"/>
  </r>
  <r>
    <d v="2024-04-11T00:00:00"/>
    <d v="2024-03-20T00:00:00"/>
    <x v="1"/>
    <x v="5"/>
    <d v="2024-03-18T00:00:00"/>
    <x v="1"/>
    <x v="1"/>
    <x v="0"/>
    <s v="90404117"/>
    <x v="0"/>
    <n v="2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2VACHIT1M"/>
    <s v="2024-04-11 09:39:26"/>
    <m/>
    <s v="119570"/>
    <x v="1"/>
    <x v="1"/>
    <x v="4"/>
    <x v="4"/>
    <n v="2"/>
    <x v="2"/>
    <x v="1"/>
  </r>
  <r>
    <d v="2024-04-11T00:00:00"/>
    <d v="2024-03-21T00:00:00"/>
    <x v="1"/>
    <x v="5"/>
    <d v="2024-03-21T00:00:00"/>
    <x v="0"/>
    <x v="1"/>
    <x v="0"/>
    <s v="02698223"/>
    <x v="0"/>
    <n v="6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63JUCAMI1F"/>
    <s v="2024-04-11 09:45:45"/>
    <m/>
    <s v="119584"/>
    <x v="9"/>
    <x v="14"/>
    <x v="4"/>
    <x v="5"/>
    <n v="4"/>
    <x v="0"/>
    <x v="9"/>
  </r>
  <r>
    <d v="2024-04-11T00:00:00"/>
    <d v="2024-03-21T00:00:00"/>
    <x v="1"/>
    <x v="5"/>
    <d v="2024-03-13T00:00:00"/>
    <x v="1"/>
    <x v="1"/>
    <x v="0"/>
    <s v="40818552"/>
    <x v="0"/>
    <n v="4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4RIPERE1M"/>
    <s v="2024-04-11 09:58:29"/>
    <m/>
    <s v="119614"/>
    <x v="0"/>
    <x v="0"/>
    <x v="4"/>
    <x v="5"/>
    <n v="3"/>
    <x v="4"/>
    <x v="8"/>
  </r>
  <r>
    <d v="2024-04-11T00:00:00"/>
    <d v="2024-03-24T00:00:00"/>
    <x v="1"/>
    <x v="7"/>
    <d v="2024-03-20T00:00:00"/>
    <x v="1"/>
    <x v="1"/>
    <x v="0"/>
    <s v="02701299"/>
    <x v="0"/>
    <n v="72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72BRGOLI0F"/>
    <s v="2024-04-11 10:29:52"/>
    <m/>
    <s v="119672"/>
    <x v="9"/>
    <x v="15"/>
    <x v="4"/>
    <x v="2"/>
    <n v="4"/>
    <x v="0"/>
    <x v="0"/>
  </r>
  <r>
    <d v="2024-04-11T00:00:00"/>
    <d v="2024-03-24T00:00:00"/>
    <x v="1"/>
    <x v="7"/>
    <d v="2024-03-20T00:00:00"/>
    <x v="1"/>
    <x v="1"/>
    <x v="0"/>
    <s v="43071958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1CHLAMA1F"/>
    <s v="2024-04-11 10:31:35"/>
    <m/>
    <s v="119678"/>
    <x v="0"/>
    <x v="0"/>
    <x v="4"/>
    <x v="2"/>
    <n v="2"/>
    <x v="2"/>
    <x v="0"/>
  </r>
  <r>
    <d v="2024-04-11T00:00:00"/>
    <d v="2024-03-24T00:00:00"/>
    <x v="1"/>
    <x v="7"/>
    <d v="2024-03-21T00:00:00"/>
    <x v="1"/>
    <x v="1"/>
    <x v="0"/>
    <s v="61238947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16MALALE1F"/>
    <s v="2024-04-11 10:33:10"/>
    <m/>
    <s v="119684"/>
    <x v="3"/>
    <x v="3"/>
    <x v="4"/>
    <x v="2"/>
    <n v="3"/>
    <x v="4"/>
    <x v="2"/>
  </r>
  <r>
    <d v="2024-04-11T00:00:00"/>
    <d v="2024-03-24T00:00:00"/>
    <x v="1"/>
    <x v="7"/>
    <d v="2024-03-19T00:00:00"/>
    <x v="1"/>
    <x v="1"/>
    <x v="0"/>
    <s v="61207535"/>
    <x v="0"/>
    <n v="16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SARUMA1F"/>
    <s v="2024-04-11 10:34:48"/>
    <m/>
    <s v="119687"/>
    <x v="3"/>
    <x v="3"/>
    <x v="4"/>
    <x v="2"/>
    <n v="3"/>
    <x v="4"/>
    <x v="4"/>
  </r>
  <r>
    <d v="2024-04-11T00:00:00"/>
    <d v="2024-03-24T00:00:00"/>
    <x v="1"/>
    <x v="7"/>
    <d v="2024-03-20T00:00:00"/>
    <x v="0"/>
    <x v="1"/>
    <x v="0"/>
    <s v="48953307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3SOCHMA1F"/>
    <s v="2024-04-11 10:36:03"/>
    <m/>
    <s v="119691"/>
    <x v="4"/>
    <x v="5"/>
    <x v="4"/>
    <x v="2"/>
    <n v="5"/>
    <x v="3"/>
    <x v="0"/>
  </r>
  <r>
    <d v="2024-04-11T00:00:00"/>
    <d v="2024-03-25T00:00:00"/>
    <x v="1"/>
    <x v="7"/>
    <d v="2024-03-22T00:00:00"/>
    <x v="1"/>
    <x v="1"/>
    <x v="0"/>
    <s v="02856296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3MOCARO1F"/>
    <s v="2024-04-11 10:40:04"/>
    <m/>
    <s v="119707"/>
    <x v="4"/>
    <x v="5"/>
    <x v="4"/>
    <x v="1"/>
    <n v="5"/>
    <x v="3"/>
    <x v="2"/>
  </r>
  <r>
    <d v="2024-04-11T00:00:00"/>
    <d v="2024-03-25T00:00:00"/>
    <x v="1"/>
    <x v="7"/>
    <d v="2024-03-15T00:00:00"/>
    <x v="1"/>
    <x v="1"/>
    <x v="0"/>
    <s v="61148942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16SAPIAL1F"/>
    <s v="2024-04-11 10:41:12"/>
    <m/>
    <s v="119711"/>
    <x v="3"/>
    <x v="3"/>
    <x v="4"/>
    <x v="1"/>
    <n v="6"/>
    <x v="3"/>
    <x v="11"/>
  </r>
  <r>
    <d v="2024-04-11T00:00:00"/>
    <d v="2024-03-25T00:00:00"/>
    <x v="1"/>
    <x v="7"/>
    <d v="2024-03-20T00:00:00"/>
    <x v="1"/>
    <x v="1"/>
    <x v="0"/>
    <s v="45739723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2200101C201A97.036TRPEMA1F"/>
    <s v="2024-04-11 10:42:28"/>
    <m/>
    <s v="119714"/>
    <x v="2"/>
    <x v="2"/>
    <x v="4"/>
    <x v="1"/>
    <n v="1"/>
    <x v="1"/>
    <x v="4"/>
  </r>
  <r>
    <d v="2024-04-11T00:00:00"/>
    <d v="2024-03-26T00:00:00"/>
    <x v="1"/>
    <x v="7"/>
    <d v="2024-03-22T00:00:00"/>
    <x v="0"/>
    <x v="1"/>
    <x v="0"/>
    <s v="72863342"/>
    <x v="0"/>
    <n v="3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30VIGUAN10F"/>
    <s v="2024-04-11 10:45:32"/>
    <m/>
    <s v="119723"/>
    <x v="2"/>
    <x v="4"/>
    <x v="4"/>
    <x v="3"/>
    <n v="6"/>
    <x v="3"/>
    <x v="0"/>
  </r>
  <r>
    <d v="2024-04-11T00:00:00"/>
    <d v="2024-03-26T00:00:00"/>
    <x v="1"/>
    <x v="7"/>
    <d v="2024-03-19T00:00:00"/>
    <x v="0"/>
    <x v="1"/>
    <x v="0"/>
    <s v="41817355"/>
    <x v="0"/>
    <n v="4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49POAHAN1F"/>
    <s v="2024-04-11 10:59:22"/>
    <m/>
    <s v="119752"/>
    <x v="0"/>
    <x v="7"/>
    <x v="4"/>
    <x v="3"/>
    <n v="6"/>
    <x v="3"/>
    <x v="3"/>
  </r>
  <r>
    <d v="2024-04-11T00:00:00"/>
    <d v="2024-03-26T00:00:00"/>
    <x v="1"/>
    <x v="7"/>
    <d v="2024-03-24T00:00:00"/>
    <x v="0"/>
    <x v="1"/>
    <x v="0"/>
    <s v="61898671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14CHVAKA1F"/>
    <s v="2024-04-11 11:06:23"/>
    <m/>
    <s v="119768"/>
    <x v="6"/>
    <x v="9"/>
    <x v="4"/>
    <x v="3"/>
    <n v="6"/>
    <x v="3"/>
    <x v="1"/>
  </r>
  <r>
    <d v="2024-04-11T00:00:00"/>
    <d v="2024-03-27T00:00:00"/>
    <x v="1"/>
    <x v="7"/>
    <d v="2024-03-25T00:00:00"/>
    <x v="1"/>
    <x v="1"/>
    <x v="0"/>
    <s v="72940916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19PUNAAZ1F"/>
    <s v="2024-04-11 11:08:47"/>
    <m/>
    <s v="119771"/>
    <x v="3"/>
    <x v="3"/>
    <x v="4"/>
    <x v="4"/>
    <n v="5"/>
    <x v="3"/>
    <x v="1"/>
  </r>
  <r>
    <d v="2024-04-11T00:00:00"/>
    <d v="2024-03-27T00:00:00"/>
    <x v="1"/>
    <x v="7"/>
    <d v="2024-03-18T00:00:00"/>
    <x v="1"/>
    <x v="1"/>
    <x v="0"/>
    <s v="6298928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399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2200104C102A97.012SAGUFA1M"/>
    <s v="2024-04-11 11:26:58"/>
    <m/>
    <s v="119805"/>
    <x v="6"/>
    <x v="9"/>
    <x v="4"/>
    <x v="4"/>
    <n v="0"/>
    <x v="7"/>
    <x v="12"/>
  </r>
  <r>
    <d v="2024-04-11T00:00:00"/>
    <d v="2024-03-27T00:00:00"/>
    <x v="1"/>
    <x v="7"/>
    <d v="2024-03-23T00:00:00"/>
    <x v="1"/>
    <x v="1"/>
    <x v="0"/>
    <s v="79808383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1"/>
    <d v="2024-04-05T00:00:00"/>
    <x v="9"/>
    <x v="0"/>
    <x v="3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07ARHILU0M"/>
    <s v="2024-04-11 11:33:10"/>
    <m/>
    <s v="119818"/>
    <x v="5"/>
    <x v="8"/>
    <x v="4"/>
    <x v="4"/>
    <m/>
    <x v="5"/>
    <x v="0"/>
  </r>
  <r>
    <d v="2024-04-11T00:00:00"/>
    <d v="2024-03-27T00:00:00"/>
    <x v="1"/>
    <x v="7"/>
    <d v="2024-03-22T00:00:00"/>
    <x v="1"/>
    <x v="1"/>
    <x v="0"/>
    <s v="79974041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07RAMIMA1F"/>
    <s v="2024-04-11 11:34:55"/>
    <m/>
    <s v="119824"/>
    <x v="5"/>
    <x v="8"/>
    <x v="4"/>
    <x v="4"/>
    <n v="2"/>
    <x v="2"/>
    <x v="4"/>
  </r>
  <r>
    <d v="2024-04-11T00:00:00"/>
    <d v="2024-03-27T00:00:00"/>
    <x v="1"/>
    <x v="7"/>
    <d v="2024-03-24T00:00:00"/>
    <x v="1"/>
    <x v="1"/>
    <x v="0"/>
    <s v="41554896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41RUGODI1F"/>
    <s v="2024-04-11 11:37:08"/>
    <m/>
    <s v="119826"/>
    <x v="0"/>
    <x v="0"/>
    <x v="4"/>
    <x v="4"/>
    <n v="6"/>
    <x v="3"/>
    <x v="2"/>
  </r>
  <r>
    <d v="2024-04-11T00:00:00"/>
    <d v="2024-03-27T00:00:00"/>
    <x v="1"/>
    <x v="7"/>
    <d v="2024-03-21T00:00:00"/>
    <x v="1"/>
    <x v="1"/>
    <x v="0"/>
    <s v="73508434"/>
    <x v="0"/>
    <n v="28"/>
    <x v="0"/>
    <x v="0"/>
    <s v="0"/>
    <x v="0"/>
    <x v="12"/>
    <x v="0"/>
    <x v="0"/>
    <x v="1"/>
    <x v="9"/>
    <x v="1"/>
    <x v="3"/>
    <x v="0"/>
    <x v="0"/>
    <x v="0"/>
    <x v="31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C.S. TAMARINDO"/>
    <s v=""/>
    <x v="0"/>
    <s v="202412200506A201A97.028LOLORA1F"/>
    <s v="2024-04-11 11:37:51"/>
    <m/>
    <s v="119829"/>
    <x v="1"/>
    <x v="6"/>
    <x v="4"/>
    <x v="4"/>
    <n v="8"/>
    <x v="3"/>
    <x v="5"/>
  </r>
  <r>
    <d v="2024-04-11T00:00:00"/>
    <d v="2024-03-28T00:00:00"/>
    <x v="1"/>
    <x v="7"/>
    <d v="2024-03-24T00:00:00"/>
    <x v="1"/>
    <x v="1"/>
    <x v="0"/>
    <s v="43257031"/>
    <x v="0"/>
    <n v="39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CENTRO MEDICO-LA UNION"/>
    <s v=""/>
    <x v="0"/>
    <s v="202413200110C201A97.039IMSAJU1M"/>
    <s v="2024-04-11 11:38:48"/>
    <m/>
    <s v="119834"/>
    <x v="2"/>
    <x v="2"/>
    <x v="4"/>
    <x v="5"/>
    <n v="4"/>
    <x v="0"/>
    <x v="0"/>
  </r>
  <r>
    <d v="2024-04-11T00:00:00"/>
    <d v="2024-03-29T00:00:00"/>
    <x v="1"/>
    <x v="7"/>
    <d v="2024-03-24T00:00:00"/>
    <x v="1"/>
    <x v="1"/>
    <x v="0"/>
    <s v="44736227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3200101C101A97.036RAFLMA1F"/>
    <s v="2024-04-11 11:46:13"/>
    <m/>
    <s v="119842"/>
    <x v="2"/>
    <x v="2"/>
    <x v="4"/>
    <x v="0"/>
    <n v="3"/>
    <x v="4"/>
    <x v="4"/>
  </r>
  <r>
    <d v="2024-04-11T00:00:00"/>
    <d v="2024-03-30T00:00:00"/>
    <x v="1"/>
    <x v="7"/>
    <d v="2024-03-25T00:00:00"/>
    <x v="0"/>
    <x v="1"/>
    <x v="0"/>
    <s v="46473127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3ARGUGA1F"/>
    <s v="2024-04-11 11:58:38"/>
    <m/>
    <s v="119862"/>
    <x v="2"/>
    <x v="4"/>
    <x v="4"/>
    <x v="6"/>
    <n v="2"/>
    <x v="2"/>
    <x v="4"/>
  </r>
  <r>
    <d v="2024-04-11T00:00:00"/>
    <d v="2024-03-30T00:00:00"/>
    <x v="1"/>
    <x v="7"/>
    <d v="2024-03-22T00:00:00"/>
    <x v="1"/>
    <x v="1"/>
    <x v="0"/>
    <s v="02860333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48ZATEJU1F"/>
    <s v="2024-04-11 11:59:53"/>
    <m/>
    <s v="119864"/>
    <x v="0"/>
    <x v="7"/>
    <x v="4"/>
    <x v="6"/>
    <n v="4"/>
    <x v="0"/>
    <x v="8"/>
  </r>
  <r>
    <d v="2024-04-11T00:00:00"/>
    <d v="2024-03-30T00:00:00"/>
    <x v="1"/>
    <x v="7"/>
    <d v="2024-03-26T00:00:00"/>
    <x v="1"/>
    <x v="1"/>
    <x v="0"/>
    <s v="60163887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016SENILE1F"/>
    <s v="2024-04-11 12:00:53"/>
    <m/>
    <s v="119866"/>
    <x v="3"/>
    <x v="3"/>
    <x v="4"/>
    <x v="6"/>
    <n v="4"/>
    <x v="0"/>
    <x v="0"/>
  </r>
  <r>
    <d v="2024-04-11T00:00:00"/>
    <d v="2024-03-30T00:00:00"/>
    <x v="1"/>
    <x v="7"/>
    <d v="2024-03-23T00:00:00"/>
    <x v="0"/>
    <x v="1"/>
    <x v="0"/>
    <s v="03886878"/>
    <x v="0"/>
    <n v="54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4CACAYO1F"/>
    <s v="2024-04-11 12:01:49"/>
    <m/>
    <s v="119869"/>
    <x v="4"/>
    <x v="5"/>
    <x v="4"/>
    <x v="6"/>
    <n v="2"/>
    <x v="2"/>
    <x v="3"/>
  </r>
  <r>
    <d v="2024-04-11T00:00:00"/>
    <d v="2024-03-31T00:00:00"/>
    <x v="1"/>
    <x v="6"/>
    <d v="2024-03-23T00:00:00"/>
    <x v="0"/>
    <x v="1"/>
    <x v="0"/>
    <s v="02610533"/>
    <x v="0"/>
    <n v="8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89MOLLMA1F"/>
    <s v="2024-04-11 12:03:08"/>
    <m/>
    <s v="119876"/>
    <x v="9"/>
    <x v="13"/>
    <x v="4"/>
    <x v="2"/>
    <n v="3"/>
    <x v="4"/>
    <x v="8"/>
  </r>
  <r>
    <d v="2024-04-11T00:00:00"/>
    <d v="2024-03-31T00:00:00"/>
    <x v="1"/>
    <x v="6"/>
    <d v="2024-03-28T00:00:00"/>
    <x v="0"/>
    <x v="1"/>
    <x v="0"/>
    <s v="72739306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2HEALIR10F"/>
    <s v="2024-04-11 12:04:13"/>
    <m/>
    <s v="119881"/>
    <x v="2"/>
    <x v="4"/>
    <x v="4"/>
    <x v="2"/>
    <n v="2"/>
    <x v="2"/>
    <x v="2"/>
  </r>
  <r>
    <d v="2024-04-11T00:00:00"/>
    <d v="2024-04-01T00:00:00"/>
    <x v="1"/>
    <x v="6"/>
    <d v="2024-03-28T00:00:00"/>
    <x v="1"/>
    <x v="1"/>
    <x v="0"/>
    <s v="03670875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3200101C201A97.048MOCOMA1F"/>
    <s v="2024-04-11 12:14:35"/>
    <m/>
    <s v="119906"/>
    <x v="0"/>
    <x v="7"/>
    <x v="1"/>
    <x v="1"/>
    <m/>
    <x v="5"/>
    <x v="0"/>
  </r>
  <r>
    <d v="2024-04-11T00:00:00"/>
    <d v="2024-04-01T00:00:00"/>
    <x v="1"/>
    <x v="6"/>
    <d v="2024-03-25T00:00:00"/>
    <x v="0"/>
    <x v="1"/>
    <x v="0"/>
    <s v="61041537"/>
    <x v="0"/>
    <n v="17"/>
    <x v="0"/>
    <x v="0"/>
    <s v="0"/>
    <x v="0"/>
    <x v="12"/>
    <x v="0"/>
    <x v="0"/>
    <x v="1"/>
    <x v="9"/>
    <x v="1"/>
    <x v="3"/>
    <x v="0"/>
    <x v="0"/>
    <x v="2"/>
    <x v="7"/>
    <s v=""/>
    <m/>
    <x v="0"/>
    <x v="0"/>
    <m/>
    <x v="435"/>
    <x v="2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117CACAJE1F"/>
    <s v="2024-04-11 12:16:53"/>
    <m/>
    <s v="119908"/>
    <x v="3"/>
    <x v="3"/>
    <x v="1"/>
    <x v="1"/>
    <n v="3"/>
    <x v="4"/>
    <x v="3"/>
  </r>
  <r>
    <d v="2024-04-11T00:00:00"/>
    <d v="2024-04-03T00:00:00"/>
    <x v="1"/>
    <x v="6"/>
    <d v="2024-04-01T00:00:00"/>
    <x v="1"/>
    <x v="1"/>
    <x v="0"/>
    <s v="40560058"/>
    <x v="0"/>
    <n v="4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4200104C102A97.044TIPUJA0F"/>
    <s v="2024-04-11 12:32:56"/>
    <m/>
    <s v="119958"/>
    <x v="0"/>
    <x v="0"/>
    <x v="1"/>
    <x v="4"/>
    <n v="0"/>
    <x v="7"/>
    <x v="1"/>
  </r>
  <r>
    <d v="2024-04-11T00:00:00"/>
    <d v="2024-04-03T00:00:00"/>
    <x v="1"/>
    <x v="6"/>
    <d v="2024-03-30T00:00:00"/>
    <x v="1"/>
    <x v="1"/>
    <x v="0"/>
    <s v="46834587"/>
    <x v="0"/>
    <n v="33"/>
    <x v="1"/>
    <x v="1"/>
    <s v="0"/>
    <x v="1"/>
    <x v="12"/>
    <x v="0"/>
    <x v="0"/>
    <x v="1"/>
    <x v="9"/>
    <x v="1"/>
    <x v="3"/>
    <x v="0"/>
    <x v="0"/>
    <x v="3"/>
    <x v="4"/>
    <s v=""/>
    <m/>
    <x v="0"/>
    <x v="0"/>
    <m/>
    <x v="44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3VIVEWI1M"/>
    <s v="2024-04-11 12:37:01"/>
    <m/>
    <s v="119966"/>
    <x v="2"/>
    <x v="4"/>
    <x v="1"/>
    <x v="4"/>
    <n v="3"/>
    <x v="4"/>
    <x v="0"/>
  </r>
  <r>
    <d v="2024-04-11T00:00:00"/>
    <d v="2024-04-04T00:00:00"/>
    <x v="1"/>
    <x v="6"/>
    <d v="2024-03-29T00:00:00"/>
    <x v="1"/>
    <x v="1"/>
    <x v="0"/>
    <s v="71362013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7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3200105C301A97.015RECHAR0F"/>
    <s v="2024-04-11 12:44:38"/>
    <m/>
    <s v="119976"/>
    <x v="3"/>
    <x v="3"/>
    <x v="1"/>
    <x v="5"/>
    <n v="3"/>
    <x v="4"/>
    <x v="5"/>
  </r>
  <r>
    <d v="2024-04-11T00:00:00"/>
    <d v="2024-04-04T00:00:00"/>
    <x v="1"/>
    <x v="6"/>
    <d v="2024-04-01T00:00:00"/>
    <x v="0"/>
    <x v="1"/>
    <x v="0"/>
    <s v="08348516"/>
    <x v="0"/>
    <n v="7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74LEGUEU1M"/>
    <s v="2024-04-11 12:50:41"/>
    <m/>
    <s v="119997"/>
    <x v="9"/>
    <x v="15"/>
    <x v="1"/>
    <x v="5"/>
    <n v="6"/>
    <x v="3"/>
    <x v="2"/>
  </r>
  <r>
    <d v="2024-04-11T00:00:00"/>
    <d v="2024-04-10T00:00:00"/>
    <x v="1"/>
    <x v="2"/>
    <d v="2024-04-02T00:00:00"/>
    <x v="1"/>
    <x v="1"/>
    <x v="0"/>
    <s v="73838379"/>
    <x v="0"/>
    <n v="1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CASEAL1M"/>
    <s v="2024-04-11 12:52:41"/>
    <m/>
    <s v="120004"/>
    <x v="6"/>
    <x v="9"/>
    <x v="1"/>
    <x v="4"/>
    <m/>
    <x v="5"/>
    <x v="8"/>
  </r>
  <r>
    <d v="2024-04-11T00:00:00"/>
    <d v="2024-04-10T00:00:00"/>
    <x v="1"/>
    <x v="2"/>
    <d v="2024-04-01T00:00:00"/>
    <x v="1"/>
    <x v="1"/>
    <x v="0"/>
    <s v="02669798"/>
    <x v="0"/>
    <n v="6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 JORGE REATEGUI DELGADO"/>
    <s v=""/>
    <x v="0"/>
    <s v="202414200101C101A97.069NEDEHE1F"/>
    <s v="2024-04-11 13:44:41"/>
    <m/>
    <s v="120074"/>
    <x v="9"/>
    <x v="11"/>
    <x v="1"/>
    <x v="4"/>
    <m/>
    <x v="5"/>
    <x v="12"/>
  </r>
  <r>
    <d v="2024-04-11T00:00:00"/>
    <d v="2024-04-10T00:00:00"/>
    <x v="1"/>
    <x v="2"/>
    <d v="2024-04-03T00:00:00"/>
    <x v="1"/>
    <x v="1"/>
    <x v="0"/>
    <s v="60891876"/>
    <x v="0"/>
    <n v="17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7PEPRVA1F"/>
    <s v="2024-04-11 15:45:51"/>
    <m/>
    <s v="120134"/>
    <x v="3"/>
    <x v="3"/>
    <x v="1"/>
    <x v="4"/>
    <m/>
    <x v="5"/>
    <x v="3"/>
  </r>
  <r>
    <d v="2024-04-11T00:00:00"/>
    <d v="2024-04-10T00:00:00"/>
    <x v="1"/>
    <x v="2"/>
    <d v="2024-04-03T00:00:00"/>
    <x v="0"/>
    <x v="1"/>
    <x v="0"/>
    <s v="03102478"/>
    <x v="0"/>
    <n v="56"/>
    <x v="0"/>
    <x v="0"/>
    <s v="0"/>
    <x v="1"/>
    <x v="12"/>
    <x v="0"/>
    <x v="0"/>
    <x v="1"/>
    <x v="9"/>
    <x v="1"/>
    <x v="3"/>
    <x v="0"/>
    <x v="0"/>
    <x v="5"/>
    <x v="17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56REHEGL1F"/>
    <s v="2024-04-11 15:49:25"/>
    <m/>
    <s v="120140"/>
    <x v="4"/>
    <x v="12"/>
    <x v="1"/>
    <x v="4"/>
    <m/>
    <x v="5"/>
    <x v="3"/>
  </r>
  <r>
    <d v="2024-04-02T00:00:00"/>
    <d v="2024-04-02T00:00:00"/>
    <x v="1"/>
    <x v="6"/>
    <d v="2024-03-30T00:00:00"/>
    <x v="1"/>
    <x v="1"/>
    <x v="0"/>
    <s v="70313765"/>
    <x v="0"/>
    <n v="2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413200603A201A97.027ESVIJE1F"/>
    <s v="2024-04-12 09:07:51"/>
    <m/>
    <s v="120305"/>
    <x v="1"/>
    <x v="6"/>
    <x v="1"/>
    <x v="3"/>
    <n v="5"/>
    <x v="3"/>
    <x v="2"/>
  </r>
  <r>
    <d v="2024-04-12T00:00:00"/>
    <d v="2024-04-11T00:00:00"/>
    <x v="1"/>
    <x v="2"/>
    <d v="2024-04-09T00:00:00"/>
    <x v="1"/>
    <x v="1"/>
    <x v="0"/>
    <s v="02670566"/>
    <x v="0"/>
    <n v="8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"/>
    <x v="0"/>
    <s v="202415200104C101A97.083SUDEJU0F"/>
    <s v="2024-04-12 14:17:59"/>
    <m/>
    <s v="120674"/>
    <x v="9"/>
    <x v="13"/>
    <x v="1"/>
    <x v="5"/>
    <m/>
    <x v="5"/>
    <x v="1"/>
  </r>
  <r>
    <d v="2024-04-12T00:00:00"/>
    <d v="2024-04-10T00:00:00"/>
    <x v="1"/>
    <x v="2"/>
    <d v="2024-04-06T00:00:00"/>
    <x v="1"/>
    <x v="1"/>
    <x v="0"/>
    <s v="61714265"/>
    <x v="0"/>
    <n v="14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PUPUCI1F"/>
    <s v="2024-04-12 14:20:10"/>
    <m/>
    <s v="120678"/>
    <x v="6"/>
    <x v="9"/>
    <x v="1"/>
    <x v="4"/>
    <m/>
    <x v="5"/>
    <x v="0"/>
  </r>
  <r>
    <d v="2024-04-12T00:00:00"/>
    <d v="2024-04-08T00:00:00"/>
    <x v="1"/>
    <x v="2"/>
    <d v="2024-04-05T00:00:00"/>
    <x v="0"/>
    <x v="1"/>
    <x v="0"/>
    <s v="03466423"/>
    <x v="0"/>
    <n v="6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24"/>
    <x v="1"/>
    <x v="0"/>
    <x v="0"/>
    <x v="1"/>
    <x v="1"/>
    <x v="1"/>
    <x v="1"/>
    <s v=""/>
    <x v="0"/>
    <s v="HOSPITAL I MIGUEL CRUZADO VERA - ESSALUD PAITA"/>
    <s v=""/>
    <x v="0"/>
    <s v="202414200501C101A97.160BOFLEL1F"/>
    <s v="2024-04-12 14:26:26"/>
    <m/>
    <s v="120689"/>
    <x v="9"/>
    <x v="14"/>
    <x v="1"/>
    <x v="1"/>
    <m/>
    <x v="5"/>
    <x v="2"/>
  </r>
  <r>
    <d v="2024-04-12T00:00:00"/>
    <d v="2024-04-08T00:00:00"/>
    <x v="1"/>
    <x v="2"/>
    <d v="2024-04-06T00:00:00"/>
    <x v="0"/>
    <x v="1"/>
    <x v="0"/>
    <s v="42738224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39COAVVA1F"/>
    <s v="2024-04-12 14:28:06"/>
    <m/>
    <s v="120692"/>
    <x v="2"/>
    <x v="2"/>
    <x v="1"/>
    <x v="1"/>
    <m/>
    <x v="5"/>
    <x v="1"/>
  </r>
  <r>
    <d v="2024-04-12T00:00:00"/>
    <d v="2024-04-01T00:00:00"/>
    <x v="1"/>
    <x v="6"/>
    <d v="2024-03-26T00:00:00"/>
    <x v="0"/>
    <x v="1"/>
    <x v="0"/>
    <s v="60811788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3200104C101A97.117VESAPO1M"/>
    <s v="2024-04-12 14:54:20"/>
    <m/>
    <s v="120714"/>
    <x v="3"/>
    <x v="3"/>
    <x v="1"/>
    <x v="1"/>
    <m/>
    <x v="5"/>
    <x v="5"/>
  </r>
  <r>
    <d v="2024-04-09T00:00:00"/>
    <d v="2024-04-09T00:00:00"/>
    <x v="1"/>
    <x v="2"/>
    <d v="2024-04-05T00:00:00"/>
    <x v="0"/>
    <x v="1"/>
    <x v="0"/>
    <s v="03579713"/>
    <x v="0"/>
    <n v="6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2"/>
    <x v="0"/>
    <x v="0"/>
    <x v="3"/>
    <x v="0"/>
    <x v="0"/>
    <x v="0"/>
    <x v="1"/>
    <x v="0"/>
    <x v="1"/>
    <x v="1"/>
    <s v=""/>
    <x v="0"/>
    <s v="HOSP. APOYO II SULLANA"/>
    <s v=""/>
    <x v="0"/>
    <s v="202414200601A101A97.167PAHEVI1M"/>
    <s v="2024-04-09 18:39:41"/>
    <s v="2024-04-11 11:49:40"/>
    <s v="118999"/>
    <x v="9"/>
    <x v="11"/>
    <x v="1"/>
    <x v="3"/>
    <m/>
    <x v="5"/>
    <x v="0"/>
  </r>
  <r>
    <d v="2024-04-10T00:00:00"/>
    <d v="2024-04-09T00:00:00"/>
    <x v="1"/>
    <x v="2"/>
    <d v="2024-04-05T00:00:00"/>
    <x v="1"/>
    <x v="1"/>
    <x v="0"/>
    <s v="71778076"/>
    <x v="0"/>
    <n v="23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3CASAEL1F"/>
    <s v="2024-04-10 09:55:53"/>
    <s v="2024-04-13 09:04:18"/>
    <s v="119097"/>
    <x v="1"/>
    <x v="1"/>
    <x v="1"/>
    <x v="3"/>
    <n v="4"/>
    <x v="0"/>
    <x v="0"/>
  </r>
  <r>
    <d v="2024-04-10T00:00:00"/>
    <d v="2024-04-09T00:00:00"/>
    <x v="1"/>
    <x v="2"/>
    <d v="2024-04-04T00:00:00"/>
    <x v="0"/>
    <x v="1"/>
    <x v="0"/>
    <s v="78519359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0DEGAHA1F"/>
    <s v="2024-04-10 09:56:51"/>
    <s v="2024-04-11 09:17:14"/>
    <s v="119098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6181348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14VICRDA1F"/>
    <s v="2024-04-10 10:00:03"/>
    <s v="2024-04-11 09:17:30"/>
    <s v="119102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76247174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0SIGUAG1M"/>
    <s v="2024-04-10 10:00:48"/>
    <s v="2024-04-11 09:17:46"/>
    <s v="119104"/>
    <x v="1"/>
    <x v="1"/>
    <x v="1"/>
    <x v="3"/>
    <n v="2"/>
    <x v="2"/>
    <x v="4"/>
  </r>
  <r>
    <d v="2024-04-10T00:00:00"/>
    <d v="2024-04-09T00:00:00"/>
    <x v="1"/>
    <x v="2"/>
    <d v="2024-04-04T00:00:00"/>
    <x v="0"/>
    <x v="1"/>
    <x v="0"/>
    <s v="79427696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GOJH1M"/>
    <s v="2024-04-10 10:01:45"/>
    <s v="2024-04-13 09:03:55"/>
    <s v="119108"/>
    <x v="5"/>
    <x v="8"/>
    <x v="1"/>
    <x v="3"/>
    <n v="4"/>
    <x v="0"/>
    <x v="4"/>
  </r>
  <r>
    <d v="2024-04-10T00:00:00"/>
    <d v="2024-04-09T00:00:00"/>
    <x v="1"/>
    <x v="2"/>
    <d v="2024-04-07T00:00:00"/>
    <x v="0"/>
    <x v="1"/>
    <x v="0"/>
    <s v="4894771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25SOFAAR1F"/>
    <s v="2024-04-10 10:11:42"/>
    <s v="2024-04-12 08:23:56"/>
    <s v="119115"/>
    <x v="1"/>
    <x v="6"/>
    <x v="1"/>
    <x v="3"/>
    <n v="3"/>
    <x v="4"/>
    <x v="1"/>
  </r>
  <r>
    <d v="2024-04-10T00:00:00"/>
    <d v="2024-04-09T00:00:00"/>
    <x v="1"/>
    <x v="2"/>
    <d v="2024-04-07T00:00:00"/>
    <x v="0"/>
    <x v="1"/>
    <x v="0"/>
    <s v="6100725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7ESPAAL1M"/>
    <s v="2024-04-10 10:12:47"/>
    <s v="2024-04-11 09:18:03"/>
    <s v="119118"/>
    <x v="3"/>
    <x v="3"/>
    <x v="1"/>
    <x v="3"/>
    <n v="2"/>
    <x v="2"/>
    <x v="1"/>
  </r>
  <r>
    <d v="2024-04-10T00:00:00"/>
    <d v="2024-04-09T00:00:00"/>
    <x v="1"/>
    <x v="2"/>
    <d v="2024-04-06T00:00:00"/>
    <x v="0"/>
    <x v="1"/>
    <x v="0"/>
    <s v="03581508"/>
    <x v="0"/>
    <n v="8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85ANFASA1M"/>
    <s v="2024-04-10 11:26:34"/>
    <s v="2024-04-15 07:17:42"/>
    <s v="119189"/>
    <x v="9"/>
    <x v="13"/>
    <x v="1"/>
    <x v="3"/>
    <n v="4"/>
    <x v="0"/>
    <x v="2"/>
  </r>
  <r>
    <d v="2024-04-14T00:00:00"/>
    <d v="2024-04-08T00:00:00"/>
    <x v="1"/>
    <x v="2"/>
    <d v="2024-04-04T00:00:00"/>
    <x v="0"/>
    <x v="1"/>
    <x v="0"/>
    <s v="03465977"/>
    <x v="0"/>
    <n v="6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63HEMALI1F"/>
    <s v="2024-04-10 12:34:58"/>
    <s v="2024-04-14 18:21:44"/>
    <s v="119235"/>
    <x v="9"/>
    <x v="14"/>
    <x v="1"/>
    <x v="1"/>
    <n v="6"/>
    <x v="3"/>
    <x v="0"/>
  </r>
  <r>
    <d v="2024-04-09T00:00:00"/>
    <d v="2024-04-09T00:00:00"/>
    <x v="1"/>
    <x v="2"/>
    <d v="2024-04-05T00:00:00"/>
    <x v="1"/>
    <x v="1"/>
    <x v="0"/>
    <s v="03650568"/>
    <x v="0"/>
    <n v="54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054CALEES1F"/>
    <s v="2024-04-10 13:14:11"/>
    <m/>
    <s v="119260"/>
    <x v="4"/>
    <x v="5"/>
    <x v="1"/>
    <x v="3"/>
    <m/>
    <x v="5"/>
    <x v="0"/>
  </r>
  <r>
    <d v="2024-04-14T00:00:00"/>
    <d v="2024-04-09T00:00:00"/>
    <x v="1"/>
    <x v="2"/>
    <d v="2024-04-05T00:00:00"/>
    <x v="0"/>
    <x v="1"/>
    <x v="0"/>
    <s v="70850712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2"/>
    <s v="HOSP. CHULUCANAS"/>
    <s v=""/>
    <x v="0"/>
    <s v="202414200401A101A97.124REOJJO1M"/>
    <s v="2024-04-10 17:53:36"/>
    <s v="2024-04-14 10:52:19"/>
    <s v="119403"/>
    <x v="1"/>
    <x v="1"/>
    <x v="1"/>
    <x v="3"/>
    <m/>
    <x v="5"/>
    <x v="0"/>
  </r>
  <r>
    <d v="2024-04-10T00:00:00"/>
    <d v="2024-04-10T00:00:00"/>
    <x v="1"/>
    <x v="2"/>
    <d v="2024-04-04T00:00:00"/>
    <x v="1"/>
    <x v="1"/>
    <x v="0"/>
    <s v="03645062"/>
    <x v="0"/>
    <n v="74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74QUBAJO1M"/>
    <s v="2024-04-10 18:39:27"/>
    <s v="2024-04-15 07:18:21"/>
    <s v="119406"/>
    <x v="9"/>
    <x v="15"/>
    <x v="1"/>
    <x v="4"/>
    <n v="3"/>
    <x v="4"/>
    <x v="5"/>
  </r>
  <r>
    <d v="2024-04-13T00:00:00"/>
    <d v="2024-04-10T00:00:00"/>
    <x v="1"/>
    <x v="2"/>
    <d v="2024-04-03T00:00:00"/>
    <x v="0"/>
    <x v="1"/>
    <x v="0"/>
    <s v="62049664"/>
    <x v="0"/>
    <n v="1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VIPENA1F"/>
    <s v="2024-04-11 03:25:06"/>
    <s v="2024-04-13 18:23:48"/>
    <s v="119424"/>
    <x v="3"/>
    <x v="3"/>
    <x v="1"/>
    <x v="4"/>
    <n v="3"/>
    <x v="4"/>
    <x v="3"/>
  </r>
  <r>
    <d v="2024-04-14T00:00:00"/>
    <d v="2024-04-10T00:00:00"/>
    <x v="1"/>
    <x v="2"/>
    <d v="2024-04-07T00:00:00"/>
    <x v="0"/>
    <x v="1"/>
    <x v="0"/>
    <s v="435083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38FLLOJU1F"/>
    <s v="2024-04-11 03:26:46"/>
    <s v="2024-04-14 18:22:31"/>
    <s v="119425"/>
    <x v="2"/>
    <x v="2"/>
    <x v="1"/>
    <x v="4"/>
    <n v="4"/>
    <x v="0"/>
    <x v="2"/>
  </r>
  <r>
    <d v="2024-04-10T00:00:00"/>
    <d v="2024-04-09T00:00:00"/>
    <x v="1"/>
    <x v="2"/>
    <d v="2024-04-06T00:00:00"/>
    <x v="0"/>
    <x v="1"/>
    <x v="0"/>
    <s v="74123381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121CASANA10F"/>
    <s v="2024-04-11 03:37:31"/>
    <s v="2024-04-11 10:56:55"/>
    <s v="119426"/>
    <x v="1"/>
    <x v="1"/>
    <x v="1"/>
    <x v="3"/>
    <n v="1"/>
    <x v="1"/>
    <x v="2"/>
  </r>
  <r>
    <d v="2024-04-11T00:00:00"/>
    <d v="2024-04-11T00:00:00"/>
    <x v="1"/>
    <x v="2"/>
    <d v="2024-04-09T00:00:00"/>
    <x v="0"/>
    <x v="1"/>
    <x v="0"/>
    <s v="03824368"/>
    <x v="0"/>
    <n v="64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415200601A101A97.164AGMELU1F"/>
    <s v="2024-04-11 10:24:10"/>
    <m/>
    <s v="119659"/>
    <x v="9"/>
    <x v="14"/>
    <x v="1"/>
    <x v="5"/>
    <m/>
    <x v="5"/>
    <x v="1"/>
  </r>
  <r>
    <d v="2024-04-11T00:00:00"/>
    <d v="2024-04-11T00:00:00"/>
    <x v="1"/>
    <x v="2"/>
    <d v="2024-04-06T00:00:00"/>
    <x v="1"/>
    <x v="1"/>
    <x v="0"/>
    <s v="74295232"/>
    <x v="0"/>
    <n v="2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4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23NAVIMA1F"/>
    <s v="2024-04-11 10:30:56"/>
    <s v="2024-04-15 07:27:05"/>
    <s v="119674"/>
    <x v="1"/>
    <x v="1"/>
    <x v="1"/>
    <x v="5"/>
    <n v="3"/>
    <x v="4"/>
    <x v="4"/>
  </r>
  <r>
    <d v="2024-04-11T00:00:00"/>
    <d v="2024-04-10T00:00:00"/>
    <x v="1"/>
    <x v="2"/>
    <d v="2024-04-05T00:00:00"/>
    <x v="0"/>
    <x v="1"/>
    <x v="0"/>
    <s v="61884168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BEAGLU1M"/>
    <s v="2024-04-11 11:15:05"/>
    <s v="2024-04-12 08:24:15"/>
    <s v="119773"/>
    <x v="6"/>
    <x v="9"/>
    <x v="1"/>
    <x v="4"/>
    <n v="2"/>
    <x v="2"/>
    <x v="4"/>
  </r>
  <r>
    <d v="2024-04-11T00:00:00"/>
    <d v="2024-04-10T00:00:00"/>
    <x v="1"/>
    <x v="2"/>
    <d v="2024-04-08T00:00:00"/>
    <x v="1"/>
    <x v="1"/>
    <x v="0"/>
    <s v="41269064"/>
    <x v="0"/>
    <n v="4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ABELARDO QUINONES"/>
    <s v=""/>
    <x v="0"/>
    <s v="202415200701A201A97.043AGPAYI1M"/>
    <s v="2024-04-11 11:16:07"/>
    <s v="2024-04-12 08:24:29"/>
    <s v="119775"/>
    <x v="0"/>
    <x v="0"/>
    <x v="1"/>
    <x v="4"/>
    <n v="2"/>
    <x v="2"/>
    <x v="1"/>
  </r>
  <r>
    <d v="2024-04-11T00:00:00"/>
    <d v="2024-04-10T00:00:00"/>
    <x v="1"/>
    <x v="2"/>
    <d v="2024-04-05T00:00:00"/>
    <x v="0"/>
    <x v="1"/>
    <x v="0"/>
    <s v="60552079"/>
    <x v="0"/>
    <n v="18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4200703A201A97.118LIAREM60F"/>
    <s v="2024-04-11 11:17:01"/>
    <s v="2024-04-12 08:24:45"/>
    <s v="119777"/>
    <x v="3"/>
    <x v="3"/>
    <x v="1"/>
    <x v="4"/>
    <n v="2"/>
    <x v="2"/>
    <x v="4"/>
  </r>
  <r>
    <d v="2024-04-11T00:00:00"/>
    <d v="2024-04-10T00:00:00"/>
    <x v="1"/>
    <x v="2"/>
    <d v="2024-04-04T00:00:00"/>
    <x v="0"/>
    <x v="1"/>
    <x v="0"/>
    <s v="727663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2RIMASH1F"/>
    <s v="2024-04-11 11:18:01"/>
    <s v="2024-04-13 09:03:41"/>
    <s v="119784"/>
    <x v="1"/>
    <x v="1"/>
    <x v="1"/>
    <x v="4"/>
    <n v="3"/>
    <x v="4"/>
    <x v="5"/>
  </r>
  <r>
    <d v="2024-04-11T00:00:00"/>
    <d v="2024-04-10T00:00:00"/>
    <x v="1"/>
    <x v="2"/>
    <d v="2024-04-06T00:00:00"/>
    <x v="1"/>
    <x v="1"/>
    <x v="0"/>
    <s v="03866564"/>
    <x v="0"/>
    <n v="8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80PEGOEU1F"/>
    <s v="2024-04-11 11:19:04"/>
    <s v="2024-04-12 08:24:58"/>
    <s v="119787"/>
    <x v="9"/>
    <x v="13"/>
    <x v="1"/>
    <x v="4"/>
    <n v="2"/>
    <x v="2"/>
    <x v="0"/>
  </r>
  <r>
    <d v="2024-04-11T00:00:00"/>
    <d v="2024-04-10T00:00:00"/>
    <x v="1"/>
    <x v="2"/>
    <d v="2024-04-07T00:00:00"/>
    <x v="0"/>
    <x v="1"/>
    <x v="0"/>
    <s v="48620874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ROMOJA1F"/>
    <s v="2024-04-11 11:20:06"/>
    <s v="2024-04-13 09:03:28"/>
    <s v="119791"/>
    <x v="0"/>
    <x v="0"/>
    <x v="1"/>
    <x v="4"/>
    <n v="3"/>
    <x v="4"/>
    <x v="2"/>
  </r>
  <r>
    <d v="2024-04-11T00:00:00"/>
    <d v="2024-04-10T00:00:00"/>
    <x v="1"/>
    <x v="2"/>
    <d v="2024-04-05T00:00:00"/>
    <x v="0"/>
    <x v="1"/>
    <x v="0"/>
    <s v="18011142"/>
    <x v="0"/>
    <n v="51"/>
    <x v="0"/>
    <x v="0"/>
    <s v="0"/>
    <x v="3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1CHTOSO1F"/>
    <s v="2024-04-11 11:21:47"/>
    <s v="2024-04-12 08:25:12"/>
    <s v="119795"/>
    <x v="4"/>
    <x v="5"/>
    <x v="1"/>
    <x v="4"/>
    <n v="2"/>
    <x v="2"/>
    <x v="4"/>
  </r>
  <r>
    <d v="2024-04-04T00:00:00"/>
    <d v="2024-04-04T00:00:00"/>
    <x v="1"/>
    <x v="6"/>
    <d v="2024-03-31T00:00:00"/>
    <x v="0"/>
    <x v="1"/>
    <x v="0"/>
    <s v="81239557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0TACAMA0M"/>
    <s v="2024-04-11 12:09:42"/>
    <m/>
    <s v="119889"/>
    <x v="6"/>
    <x v="9"/>
    <x v="1"/>
    <x v="5"/>
    <n v="0"/>
    <x v="7"/>
    <x v="0"/>
  </r>
  <r>
    <d v="2024-04-05T00:00:00"/>
    <d v="2024-04-05T00:00:00"/>
    <x v="1"/>
    <x v="6"/>
    <d v="2024-03-31T00:00:00"/>
    <x v="0"/>
    <x v="1"/>
    <x v="0"/>
    <s v="72930665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18RAANJE1M"/>
    <s v="2024-04-11 12:11:34"/>
    <m/>
    <s v="119892"/>
    <x v="3"/>
    <x v="3"/>
    <x v="1"/>
    <x v="0"/>
    <n v="0"/>
    <x v="7"/>
    <x v="4"/>
  </r>
  <r>
    <d v="2024-04-05T00:00:00"/>
    <d v="2024-04-05T00:00:00"/>
    <x v="1"/>
    <x v="6"/>
    <d v="2024-04-01T00:00:00"/>
    <x v="0"/>
    <x v="1"/>
    <x v="0"/>
    <s v="42654822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ANGASU1F"/>
    <s v="2024-04-11 12:12:30"/>
    <m/>
    <s v="119898"/>
    <x v="2"/>
    <x v="2"/>
    <x v="1"/>
    <x v="0"/>
    <n v="0"/>
    <x v="7"/>
    <x v="0"/>
  </r>
  <r>
    <d v="2024-04-07T00:00:00"/>
    <d v="2024-04-07T00:00:00"/>
    <x v="1"/>
    <x v="2"/>
    <d v="2024-04-07T00:00:00"/>
    <x v="0"/>
    <x v="1"/>
    <x v="0"/>
    <s v="48803028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128CRPARA1F"/>
    <s v="2024-04-11 12:19:17"/>
    <m/>
    <s v="119917"/>
    <x v="1"/>
    <x v="6"/>
    <x v="1"/>
    <x v="2"/>
    <n v="0"/>
    <x v="7"/>
    <x v="9"/>
  </r>
  <r>
    <d v="2024-04-09T00:00:00"/>
    <d v="2024-04-09T00:00:00"/>
    <x v="1"/>
    <x v="2"/>
    <d v="2024-04-09T00:00:00"/>
    <x v="1"/>
    <x v="1"/>
    <x v="0"/>
    <s v="76506396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028CAMALE1F"/>
    <s v="2024-04-11 12:23:36"/>
    <m/>
    <s v="119926"/>
    <x v="1"/>
    <x v="6"/>
    <x v="1"/>
    <x v="3"/>
    <n v="0"/>
    <x v="7"/>
    <x v="9"/>
  </r>
  <r>
    <d v="2024-04-14T00:00:00"/>
    <d v="2024-04-10T00:00:00"/>
    <x v="1"/>
    <x v="2"/>
    <d v="2024-04-09T00:00:00"/>
    <x v="0"/>
    <x v="1"/>
    <x v="0"/>
    <s v="03490505"/>
    <x v="0"/>
    <n v="5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56ABDEVA1F"/>
    <s v="2024-04-11 12:51:30"/>
    <s v="2024-04-14 10:56:46"/>
    <s v="120002"/>
    <x v="4"/>
    <x v="12"/>
    <x v="1"/>
    <x v="4"/>
    <m/>
    <x v="5"/>
    <x v="7"/>
  </r>
  <r>
    <d v="2024-04-13T00:00:00"/>
    <d v="2024-04-10T00:00:00"/>
    <x v="1"/>
    <x v="2"/>
    <d v="2024-04-01T00:00:00"/>
    <x v="0"/>
    <x v="1"/>
    <x v="0"/>
    <s v="70058133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127CHNIJO1M"/>
    <s v="2024-04-11 12:52:42"/>
    <s v="2024-04-13 18:25:57"/>
    <s v="120007"/>
    <x v="1"/>
    <x v="6"/>
    <x v="1"/>
    <x v="4"/>
    <n v="3"/>
    <x v="4"/>
    <x v="12"/>
  </r>
  <r>
    <d v="2024-04-14T00:00:00"/>
    <d v="2024-04-10T00:00:00"/>
    <x v="1"/>
    <x v="2"/>
    <d v="2024-04-04T00:00:00"/>
    <x v="0"/>
    <x v="1"/>
    <x v="0"/>
    <s v="035078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PEFIMI1F"/>
    <s v="2024-04-11 12:54:13"/>
    <s v="2024-04-14 18:23:13"/>
    <s v="120012"/>
    <x v="4"/>
    <x v="5"/>
    <x v="1"/>
    <x v="4"/>
    <n v="4"/>
    <x v="0"/>
    <x v="5"/>
  </r>
  <r>
    <d v="2024-04-14T00:00:00"/>
    <d v="2024-04-10T00:00:00"/>
    <x v="1"/>
    <x v="2"/>
    <d v="2024-04-06T00:00:00"/>
    <x v="0"/>
    <x v="1"/>
    <x v="0"/>
    <s v="71611072"/>
    <x v="0"/>
    <n v="3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44"/>
    <x v="0"/>
    <x v="3"/>
    <x v="0"/>
    <x v="0"/>
    <x v="0"/>
    <x v="0"/>
    <x v="0"/>
    <x v="0"/>
    <x v="0"/>
    <x v="0"/>
    <x v="0"/>
    <x v="0"/>
    <x v="1"/>
    <s v=""/>
    <x v="0"/>
    <s v="C.S. TAMARINDO"/>
    <s v=""/>
    <x v="0"/>
    <s v="202414200506A201A97.031MOGAAL1F"/>
    <s v="2024-04-11 13:15:13"/>
    <s v="2024-04-14 18:23:51"/>
    <s v="120046"/>
    <x v="2"/>
    <x v="4"/>
    <x v="1"/>
    <x v="4"/>
    <n v="4"/>
    <x v="0"/>
    <x v="0"/>
  </r>
  <r>
    <d v="2024-04-13T00:00:00"/>
    <d v="2024-04-10T00:00:00"/>
    <x v="1"/>
    <x v="2"/>
    <d v="2024-04-06T00:00:00"/>
    <x v="0"/>
    <x v="1"/>
    <x v="0"/>
    <s v="70858966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21MAVEDI1M"/>
    <s v="2024-04-11 16:43:49"/>
    <s v="2024-04-14 10:52:57"/>
    <s v="120179"/>
    <x v="1"/>
    <x v="1"/>
    <x v="1"/>
    <x v="4"/>
    <n v="3"/>
    <x v="4"/>
    <x v="0"/>
  </r>
  <r>
    <d v="2024-04-14T00:00:00"/>
    <d v="2024-04-10T00:00:00"/>
    <x v="1"/>
    <x v="2"/>
    <d v="2024-04-06T00:00:00"/>
    <x v="0"/>
    <x v="1"/>
    <x v="0"/>
    <s v="47247626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2CHBAED1M"/>
    <s v="2024-04-11 17:40:08"/>
    <s v="2024-04-14 10:53:24"/>
    <s v="120198"/>
    <x v="2"/>
    <x v="4"/>
    <x v="1"/>
    <x v="4"/>
    <m/>
    <x v="5"/>
    <x v="0"/>
  </r>
  <r>
    <d v="2024-04-14T00:00:00"/>
    <d v="2024-04-11T00:00:00"/>
    <x v="1"/>
    <x v="2"/>
    <d v="2024-04-07T00:00:00"/>
    <x v="0"/>
    <x v="1"/>
    <x v="0"/>
    <s v="71583603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24VACAKE1F"/>
    <s v="2024-04-11 18:53:59"/>
    <s v="2024-04-14 18:24:35"/>
    <s v="120233"/>
    <x v="1"/>
    <x v="1"/>
    <x v="1"/>
    <x v="5"/>
    <n v="3"/>
    <x v="4"/>
    <x v="0"/>
  </r>
  <r>
    <d v="2024-04-12T00:00:00"/>
    <d v="2024-04-11T00:00:00"/>
    <x v="1"/>
    <x v="2"/>
    <d v="2024-04-10T00:00:00"/>
    <x v="0"/>
    <x v="1"/>
    <x v="0"/>
    <s v="62848560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3SECADA1F"/>
    <s v="2024-04-12 10:48:26"/>
    <s v="2024-04-13 09:03:13"/>
    <s v="120397"/>
    <x v="6"/>
    <x v="9"/>
    <x v="1"/>
    <x v="5"/>
    <n v="2"/>
    <x v="2"/>
    <x v="7"/>
  </r>
  <r>
    <d v="2024-04-12T00:00:00"/>
    <d v="2024-04-11T00:00:00"/>
    <x v="1"/>
    <x v="2"/>
    <d v="2024-04-05T00:00:00"/>
    <x v="0"/>
    <x v="1"/>
    <x v="0"/>
    <s v="7939219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PURURA1F"/>
    <s v="2024-04-12 10:49:06"/>
    <s v="2024-04-13 09:02:59"/>
    <s v="120400"/>
    <x v="5"/>
    <x v="8"/>
    <x v="1"/>
    <x v="5"/>
    <n v="2"/>
    <x v="2"/>
    <x v="5"/>
  </r>
  <r>
    <d v="2024-04-12T00:00:00"/>
    <d v="2024-04-11T00:00:00"/>
    <x v="1"/>
    <x v="2"/>
    <d v="2024-04-09T00:00:00"/>
    <x v="0"/>
    <x v="1"/>
    <x v="0"/>
    <s v="4090834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MOAHSA1F"/>
    <s v="2024-04-12 10:49:43"/>
    <s v="2024-04-13 09:02:47"/>
    <s v="120403"/>
    <x v="0"/>
    <x v="0"/>
    <x v="1"/>
    <x v="5"/>
    <n v="2"/>
    <x v="2"/>
    <x v="1"/>
  </r>
  <r>
    <d v="2024-04-12T00:00:00"/>
    <d v="2024-04-11T00:00:00"/>
    <x v="1"/>
    <x v="2"/>
    <d v="2024-04-05T00:00:00"/>
    <x v="1"/>
    <x v="1"/>
    <x v="0"/>
    <s v="48014595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0LERIAN1F"/>
    <s v="2024-04-12 10:50:31"/>
    <s v="2024-04-15 09:15:35"/>
    <s v="120406"/>
    <x v="2"/>
    <x v="4"/>
    <x v="1"/>
    <x v="5"/>
    <n v="3"/>
    <x v="4"/>
    <x v="5"/>
  </r>
  <r>
    <d v="2024-04-12T00:00:00"/>
    <d v="2024-04-11T00:00:00"/>
    <x v="1"/>
    <x v="2"/>
    <d v="2024-04-05T00:00:00"/>
    <x v="0"/>
    <x v="1"/>
    <x v="0"/>
    <s v="9076262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VEGAEV1M"/>
    <s v="2024-04-12 10:51:21"/>
    <s v="2024-04-15 09:15:48"/>
    <s v="120407"/>
    <x v="5"/>
    <x v="8"/>
    <x v="1"/>
    <x v="5"/>
    <n v="3"/>
    <x v="4"/>
    <x v="5"/>
  </r>
  <r>
    <d v="2024-04-12T00:00:00"/>
    <d v="2024-04-11T00:00:00"/>
    <x v="1"/>
    <x v="2"/>
    <d v="2024-04-07T00:00:00"/>
    <x v="0"/>
    <x v="1"/>
    <x v="0"/>
    <s v="61929559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4REGAVA1F"/>
    <s v="2024-04-12 10:52:07"/>
    <s v="2024-04-15 09:16:04"/>
    <s v="120412"/>
    <x v="6"/>
    <x v="9"/>
    <x v="1"/>
    <x v="5"/>
    <n v="3"/>
    <x v="4"/>
    <x v="0"/>
  </r>
  <r>
    <d v="2024-04-12T00:00:00"/>
    <d v="2024-04-11T00:00:00"/>
    <x v="1"/>
    <x v="2"/>
    <d v="2024-04-08T00:00:00"/>
    <x v="0"/>
    <x v="1"/>
    <x v="0"/>
    <s v="90898873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5REFAMA1M"/>
    <s v="2024-04-12 10:53:09"/>
    <s v="2024-04-15 09:16:16"/>
    <s v="120415"/>
    <x v="5"/>
    <x v="8"/>
    <x v="1"/>
    <x v="5"/>
    <n v="3"/>
    <x v="4"/>
    <x v="2"/>
  </r>
  <r>
    <d v="2024-04-12T00:00:00"/>
    <d v="2024-04-11T00:00:00"/>
    <x v="1"/>
    <x v="2"/>
    <d v="2024-04-08T00:00:00"/>
    <x v="0"/>
    <x v="1"/>
    <x v="0"/>
    <s v="62967986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2RAFATR1F"/>
    <s v="2024-04-12 10:54:55"/>
    <s v="2024-04-13 09:02:30"/>
    <s v="120416"/>
    <x v="6"/>
    <x v="9"/>
    <x v="1"/>
    <x v="5"/>
    <n v="2"/>
    <x v="2"/>
    <x v="2"/>
  </r>
  <r>
    <d v="2024-04-14T00:00:00"/>
    <d v="2024-04-12T00:00:00"/>
    <x v="1"/>
    <x v="2"/>
    <d v="2024-04-08T00:00:00"/>
    <x v="0"/>
    <x v="1"/>
    <x v="0"/>
    <s v="08367317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415200401A101A97.158RUGAAM1F"/>
    <s v="2024-04-12 11:38:28"/>
    <s v="2024-04-14 10:53:44"/>
    <s v="120486"/>
    <x v="4"/>
    <x v="12"/>
    <x v="1"/>
    <x v="0"/>
    <m/>
    <x v="5"/>
    <x v="0"/>
  </r>
  <r>
    <d v="2024-04-14T00:00:00"/>
    <d v="2024-04-11T00:00:00"/>
    <x v="1"/>
    <x v="2"/>
    <d v="2024-04-09T00:00:00"/>
    <x v="0"/>
    <x v="1"/>
    <x v="0"/>
    <s v="46695522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3"/>
    <x v="2"/>
    <x v="0"/>
    <x v="0"/>
    <x v="0"/>
    <x v="0"/>
    <x v="0"/>
    <x v="0"/>
    <x v="0"/>
    <x v="0"/>
    <x v="0"/>
    <x v="1"/>
    <s v=""/>
    <x v="0"/>
    <s v="C.S. JUAN VALER SANDOVAL"/>
    <s v=""/>
    <x v="0"/>
    <s v="202415200601A203A97.133ESCAMA1F"/>
    <s v="2024-04-12 19:25:49"/>
    <s v="2024-04-14 18:25:10"/>
    <s v="120801"/>
    <x v="2"/>
    <x v="4"/>
    <x v="1"/>
    <x v="5"/>
    <n v="3"/>
    <x v="4"/>
    <x v="1"/>
  </r>
  <r>
    <d v="2024-04-14T00:00:00"/>
    <d v="2024-04-11T00:00:00"/>
    <x v="1"/>
    <x v="2"/>
    <d v="2024-04-09T00:00:00"/>
    <x v="0"/>
    <x v="1"/>
    <x v="0"/>
    <s v="44482631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0"/>
    <s v="HOSPITAL LAS MERCEDES-PAITA"/>
    <s v=""/>
    <x v="0"/>
    <s v="202415200501A101A97.136MESEMA1F"/>
    <s v="2024-04-12 19:30:27"/>
    <s v="2024-04-14 11:15:40"/>
    <s v="120806"/>
    <x v="2"/>
    <x v="2"/>
    <x v="1"/>
    <x v="5"/>
    <m/>
    <x v="5"/>
    <x v="1"/>
  </r>
  <r>
    <d v="2024-04-13T00:00:00"/>
    <d v="2024-04-11T00:00:00"/>
    <x v="1"/>
    <x v="2"/>
    <d v="2024-04-05T00:00:00"/>
    <x v="0"/>
    <x v="1"/>
    <x v="0"/>
    <s v="6377548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1ARANSO1F"/>
    <s v="2024-04-12 19:31:59"/>
    <s v="2024-04-13 13:16:39"/>
    <s v="120807"/>
    <x v="6"/>
    <x v="9"/>
    <x v="1"/>
    <x v="5"/>
    <m/>
    <x v="5"/>
    <x v="5"/>
  </r>
  <r>
    <d v="2024-04-14T00:00:00"/>
    <d v="2024-04-11T00:00:00"/>
    <x v="1"/>
    <x v="2"/>
    <d v="2024-04-07T00:00:00"/>
    <x v="1"/>
    <x v="1"/>
    <x v="0"/>
    <s v="42545157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048COFLRE1F"/>
    <s v="2024-04-12 19:33:27"/>
    <s v="2024-04-14 18:25:49"/>
    <s v="120808"/>
    <x v="0"/>
    <x v="7"/>
    <x v="1"/>
    <x v="5"/>
    <n v="3"/>
    <x v="4"/>
    <x v="0"/>
  </r>
  <r>
    <d v="2024-04-13T00:00:00"/>
    <d v="2024-04-13T00:00:00"/>
    <x v="1"/>
    <x v="2"/>
    <d v="2024-04-11T00:00:00"/>
    <x v="7"/>
    <x v="1"/>
    <x v="0"/>
    <s v="71847108"/>
    <x v="0"/>
    <n v="29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5200601A101A97.129GUNUHE1F"/>
    <s v="2024-04-13 09:47:00"/>
    <s v="2024-04-15 07:58:46"/>
    <s v="120892"/>
    <x v="1"/>
    <x v="6"/>
    <x v="1"/>
    <x v="6"/>
    <m/>
    <x v="5"/>
    <x v="1"/>
  </r>
  <r>
    <d v="2024-04-13T00:00:00"/>
    <d v="2024-04-12T00:00:00"/>
    <x v="1"/>
    <x v="2"/>
    <d v="2024-04-09T00:00:00"/>
    <x v="0"/>
    <x v="1"/>
    <x v="0"/>
    <s v="78705308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9SASICA1M"/>
    <s v="2024-04-13 10:27:18"/>
    <s v="2024-04-15 09:16:28"/>
    <s v="120945"/>
    <x v="5"/>
    <x v="8"/>
    <x v="1"/>
    <x v="0"/>
    <n v="2"/>
    <x v="2"/>
    <x v="2"/>
  </r>
  <r>
    <d v="2024-04-13T00:00:00"/>
    <d v="2024-04-12T00:00:00"/>
    <x v="1"/>
    <x v="2"/>
    <d v="2024-04-09T00:00:00"/>
    <x v="0"/>
    <x v="1"/>
    <x v="0"/>
    <s v="92628147"/>
    <x v="0"/>
    <n v="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2LORUVI1F"/>
    <s v="2024-04-13 10:28:18"/>
    <s v="2024-04-15 09:16:41"/>
    <s v="120951"/>
    <x v="7"/>
    <x v="10"/>
    <x v="1"/>
    <x v="0"/>
    <n v="2"/>
    <x v="2"/>
    <x v="2"/>
  </r>
  <r>
    <d v="2024-04-13T00:00:00"/>
    <d v="2024-04-12T00:00:00"/>
    <x v="1"/>
    <x v="2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13 10:28:58"/>
    <s v="2024-04-15 09:16:55"/>
    <s v="120955"/>
    <x v="5"/>
    <x v="8"/>
    <x v="1"/>
    <x v="0"/>
    <n v="2"/>
    <x v="2"/>
    <x v="3"/>
  </r>
  <r>
    <d v="2024-04-12T00:00:00"/>
    <d v="2024-04-12T00:00:00"/>
    <x v="1"/>
    <x v="2"/>
    <d v="2024-04-10T00:00:00"/>
    <x v="0"/>
    <x v="1"/>
    <x v="0"/>
    <s v="75567258"/>
    <x v="0"/>
    <n v="23"/>
    <x v="0"/>
    <x v="3"/>
    <s v="32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23SOECGE1F"/>
    <s v="2024-04-13 10:29:41"/>
    <s v="2024-04-15 09:17:10"/>
    <s v="120959"/>
    <x v="1"/>
    <x v="1"/>
    <x v="1"/>
    <x v="0"/>
    <n v="2"/>
    <x v="2"/>
    <x v="1"/>
  </r>
  <r>
    <d v="2024-04-14T00:00:00"/>
    <d v="2024-04-13T00:00:00"/>
    <x v="1"/>
    <x v="2"/>
    <d v="2024-04-08T00:00:00"/>
    <x v="0"/>
    <x v="1"/>
    <x v="0"/>
    <s v="7297723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28CHSALE1M"/>
    <s v="2024-04-13 13:22:33"/>
    <s v="2024-04-14 11:18:43"/>
    <s v="121137"/>
    <x v="1"/>
    <x v="6"/>
    <x v="1"/>
    <x v="6"/>
    <m/>
    <x v="5"/>
    <x v="4"/>
  </r>
  <r>
    <d v="2024-04-13T00:00:00"/>
    <d v="2024-04-13T00:00:00"/>
    <x v="1"/>
    <x v="2"/>
    <d v="2024-04-09T00:00:00"/>
    <x v="0"/>
    <x v="1"/>
    <x v="0"/>
    <s v="7500592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PACIENTE ALTA VOLUNTARIA 17:00"/>
    <x v="0"/>
    <s v="202415200501A101A97.120COANCR1M"/>
    <s v="2024-04-13 13:24:56"/>
    <s v="2024-04-14 10:29:48"/>
    <s v="121140"/>
    <x v="1"/>
    <x v="1"/>
    <x v="1"/>
    <x v="6"/>
    <n v="0"/>
    <x v="7"/>
    <x v="0"/>
  </r>
  <r>
    <d v="2024-04-14T00:00:00"/>
    <d v="2024-04-12T00:00:00"/>
    <x v="1"/>
    <x v="2"/>
    <d v="2024-04-08T00:00:00"/>
    <x v="0"/>
    <x v="1"/>
    <x v="0"/>
    <s v="4272793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40REBALO3F"/>
    <s v="2024-04-13 13:28:58"/>
    <s v="2024-04-14 11:20:52"/>
    <s v="121145"/>
    <x v="0"/>
    <x v="0"/>
    <x v="1"/>
    <x v="0"/>
    <m/>
    <x v="5"/>
    <x v="0"/>
  </r>
  <r>
    <d v="2024-04-14T00:00:00"/>
    <d v="2024-04-13T00:00:00"/>
    <x v="1"/>
    <x v="2"/>
    <d v="2024-04-04T00:00:00"/>
    <x v="0"/>
    <x v="1"/>
    <x v="0"/>
    <s v="75513954"/>
    <x v="0"/>
    <n v="20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0MOJICI1F"/>
    <s v="2024-04-13 13:30:34"/>
    <s v="2024-04-14 11:22:05"/>
    <s v="121148"/>
    <x v="1"/>
    <x v="1"/>
    <x v="1"/>
    <x v="6"/>
    <m/>
    <x v="5"/>
    <x v="12"/>
  </r>
  <r>
    <d v="2024-04-14T00:00:00"/>
    <d v="2024-04-12T00:00:00"/>
    <x v="1"/>
    <x v="2"/>
    <d v="2024-04-08T00:00:00"/>
    <x v="0"/>
    <x v="1"/>
    <x v="0"/>
    <s v="6140565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15SEOSDA1F"/>
    <s v="2024-04-13 18:55:13"/>
    <s v="2024-04-14 18:31:13"/>
    <s v="121197"/>
    <x v="3"/>
    <x v="3"/>
    <x v="1"/>
    <x v="0"/>
    <n v="2"/>
    <x v="2"/>
    <x v="0"/>
  </r>
  <r>
    <d v="2024-04-14T00:00:00"/>
    <d v="2024-04-13T00:00:00"/>
    <x v="1"/>
    <x v="2"/>
    <d v="2024-04-08T00:00:00"/>
    <x v="0"/>
    <x v="1"/>
    <x v="0"/>
    <s v="44478453"/>
    <x v="0"/>
    <n v="37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37GOAPJA1F"/>
    <s v="2024-04-13 18:59:46"/>
    <s v="2024-04-14 11:24:12"/>
    <s v="121201"/>
    <x v="2"/>
    <x v="2"/>
    <x v="1"/>
    <x v="6"/>
    <m/>
    <x v="5"/>
    <x v="4"/>
  </r>
  <r>
    <d v="2024-04-14T00:00:00"/>
    <d v="2024-04-13T00:00:00"/>
    <x v="1"/>
    <x v="2"/>
    <d v="2024-04-10T00:00:00"/>
    <x v="0"/>
    <x v="1"/>
    <x v="0"/>
    <s v="75568843"/>
    <x v="0"/>
    <n v="20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5200601A101A97.120ALRIAN1F"/>
    <s v="2024-04-14 12:32:38"/>
    <m/>
    <s v="121265"/>
    <x v="1"/>
    <x v="1"/>
    <x v="1"/>
    <x v="6"/>
    <m/>
    <x v="5"/>
    <x v="2"/>
  </r>
  <r>
    <d v="2024-04-14T00:00:00"/>
    <d v="2024-04-14T00:00:00"/>
    <x v="1"/>
    <x v="19"/>
    <d v="2024-04-11T00:00:00"/>
    <x v="0"/>
    <x v="1"/>
    <x v="0"/>
    <s v="7538138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027YEMAYO1F"/>
    <s v="2024-04-14 18:44:22"/>
    <m/>
    <s v="121297"/>
    <x v="1"/>
    <x v="6"/>
    <x v="1"/>
    <x v="2"/>
    <m/>
    <x v="5"/>
    <x v="2"/>
  </r>
  <r>
    <d v="2024-04-13T00:00:00"/>
    <d v="2024-04-13T00:00:00"/>
    <x v="1"/>
    <x v="2"/>
    <d v="2024-04-11T00:00:00"/>
    <x v="0"/>
    <x v="1"/>
    <x v="0"/>
    <s v="03672455"/>
    <x v="0"/>
    <n v="4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5200603A201A97.047CHCHLE1F"/>
    <s v="2024-04-15 07:40:02"/>
    <m/>
    <s v="121374"/>
    <x v="0"/>
    <x v="7"/>
    <x v="1"/>
    <x v="6"/>
    <m/>
    <x v="5"/>
    <x v="1"/>
  </r>
  <r>
    <d v="2024-04-10T00:00:00"/>
    <d v="2024-04-10T00:00:00"/>
    <x v="1"/>
    <x v="2"/>
    <d v="2024-04-05T00:00:00"/>
    <x v="5"/>
    <x v="2"/>
    <x v="0"/>
    <s v="44842792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IGM, IGG POSITIVO"/>
    <x v="0"/>
    <s v="202414200101A101A97.243SAFEGL0M"/>
    <s v="2024-04-10 11:46:08"/>
    <m/>
    <s v="119208"/>
    <x v="0"/>
    <x v="0"/>
    <x v="1"/>
    <x v="4"/>
    <m/>
    <x v="5"/>
    <x v="4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1"/>
    <x v="1"/>
    <x v="0"/>
    <x v="0"/>
    <x v="0"/>
    <x v="0"/>
    <x v="0"/>
    <x v="0"/>
    <x v="0"/>
    <x v="0"/>
    <x v="5"/>
    <s v="200601A101"/>
    <s v="HOSP. APOYO II SULLANA"/>
    <x v="149"/>
    <x v="0"/>
    <m/>
    <x v="9"/>
    <x v="0"/>
    <x v="0"/>
    <x v="0"/>
    <x v="1"/>
    <x v="3"/>
    <x v="0"/>
    <x v="0"/>
    <x v="0"/>
    <x v="0"/>
    <x v="0"/>
    <x v="0"/>
    <x v="0"/>
    <x v="3"/>
    <s v=""/>
    <x v="0"/>
    <s v="HOSPITAL LAS MERCEDES-PAITA"/>
    <s v="PRUEBA RAPIDA DENGUE NS1 POSITIVO 10-04-2024"/>
    <x v="0"/>
    <s v="202415200501A101A97.128GAROMA1M"/>
    <s v="2024-04-11 11:19:54"/>
    <m/>
    <s v="119789"/>
    <x v="1"/>
    <x v="6"/>
    <x v="1"/>
    <x v="4"/>
    <m/>
    <x v="5"/>
    <x v="1"/>
  </r>
  <r>
    <d v="2024-04-10T00:00:00"/>
    <d v="2024-03-20T00:00:00"/>
    <x v="1"/>
    <x v="5"/>
    <d v="2024-03-14T00:00:00"/>
    <x v="0"/>
    <x v="2"/>
    <x v="0"/>
    <s v="03568742"/>
    <x v="0"/>
    <n v="6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432"/>
    <x v="2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411200104C101A97.169LUDEMA1F"/>
    <s v="2024-04-10 16:16:12"/>
    <m/>
    <s v="119378"/>
    <x v="9"/>
    <x v="11"/>
    <x v="4"/>
    <x v="4"/>
    <n v="16"/>
    <x v="6"/>
    <x v="5"/>
  </r>
  <r>
    <d v="2024-04-11T00:00:00"/>
    <d v="2024-03-21T00:00:00"/>
    <x v="1"/>
    <x v="5"/>
    <d v="2024-03-15T00:00:00"/>
    <x v="1"/>
    <x v="2"/>
    <x v="0"/>
    <s v="73031221"/>
    <x v="0"/>
    <n v="17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17RIIPAD0F"/>
    <s v="2024-04-11 09:56:48"/>
    <m/>
    <s v="119611"/>
    <x v="3"/>
    <x v="3"/>
    <x v="4"/>
    <x v="5"/>
    <n v="3"/>
    <x v="4"/>
    <x v="5"/>
  </r>
  <r>
    <d v="2024-04-11T00:00:00"/>
    <d v="2024-03-19T00:00:00"/>
    <x v="1"/>
    <x v="5"/>
    <d v="2024-03-14T00:00:00"/>
    <x v="5"/>
    <x v="2"/>
    <x v="0"/>
    <s v="02822741"/>
    <x v="0"/>
    <n v="5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38"/>
    <x v="2"/>
    <x v="1"/>
    <x v="0"/>
    <x v="0"/>
    <x v="0"/>
    <x v="14"/>
    <x v="1"/>
    <x v="0"/>
    <x v="0"/>
    <x v="0"/>
    <x v="1"/>
    <x v="1"/>
    <x v="6"/>
    <s v=""/>
    <x v="1"/>
    <s v="HOSPITAL III JOSE CAYETANO HEREDIA"/>
    <s v=""/>
    <x v="0"/>
    <s v="202411200104C101A97.252MOALJU1M"/>
    <s v="2024-04-11 15:33:32"/>
    <m/>
    <s v="120123"/>
    <x v="4"/>
    <x v="5"/>
    <x v="4"/>
    <x v="3"/>
    <n v="21"/>
    <x v="6"/>
    <x v="4"/>
  </r>
  <r>
    <d v="2024-04-01T00:00:00"/>
    <d v="2024-04-01T00:00:00"/>
    <x v="1"/>
    <x v="6"/>
    <d v="2024-03-31T00:00:00"/>
    <x v="1"/>
    <x v="2"/>
    <x v="0"/>
    <s v="8097824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8YAYPJO0M"/>
    <s v="2024-04-11 13:10:05"/>
    <m/>
    <s v="120036"/>
    <x v="3"/>
    <x v="3"/>
    <x v="1"/>
    <x v="1"/>
    <n v="0"/>
    <x v="7"/>
    <x v="7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444"/>
    <x v="0"/>
    <x v="0"/>
    <x v="0"/>
    <x v="0"/>
    <x v="0"/>
    <x v="0"/>
    <x v="0"/>
    <x v="0"/>
    <x v="0"/>
    <x v="0"/>
    <x v="0"/>
    <x v="0"/>
    <x v="2"/>
    <s v="OBSERVACION"/>
    <x v="0"/>
    <s v="HOSPITAL LAS MERCEDES-PAITA"/>
    <s v=""/>
    <x v="0"/>
    <s v="202415200501A101A97.128GAROMA1M"/>
    <s v="2024-04-12 13:53:38"/>
    <s v="2024-04-15 07:27:27"/>
    <s v="120653"/>
    <x v="1"/>
    <x v="6"/>
    <x v="1"/>
    <x v="4"/>
    <n v="4"/>
    <x v="0"/>
    <x v="1"/>
  </r>
  <r>
    <d v="2024-04-11T00:00:00"/>
    <d v="2024-04-11T00:00:00"/>
    <x v="1"/>
    <x v="2"/>
    <d v="2024-04-08T00:00:00"/>
    <x v="5"/>
    <x v="2"/>
    <x v="0"/>
    <s v="03617117"/>
    <x v="0"/>
    <n v="63"/>
    <x v="0"/>
    <x v="0"/>
    <s v="0"/>
    <x v="1"/>
    <x v="4"/>
    <x v="1"/>
    <x v="0"/>
    <x v="2"/>
    <x v="2"/>
    <x v="0"/>
    <x v="0"/>
    <x v="2"/>
    <x v="0"/>
    <x v="1"/>
    <x v="28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415200601A101A97.263COALOL1F"/>
    <s v="2024-04-12 13:59:04"/>
    <m/>
    <s v="120663"/>
    <x v="9"/>
    <x v="14"/>
    <x v="1"/>
    <x v="5"/>
    <m/>
    <x v="5"/>
    <x v="2"/>
  </r>
  <r>
    <d v="2024-04-11T00:00:00"/>
    <d v="2024-04-10T00:00:00"/>
    <x v="1"/>
    <x v="2"/>
    <d v="2024-04-04T00:00:00"/>
    <x v="0"/>
    <x v="2"/>
    <x v="0"/>
    <s v="72492584"/>
    <x v="0"/>
    <n v="21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6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1"/>
    <x v="1"/>
    <x v="4"/>
    <m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2"/>
        <item h="1" x="408"/>
        <item h="1" x="400"/>
        <item h="1" x="423"/>
        <item h="1" x="403"/>
        <item h="1" x="427"/>
        <item h="1" x="426"/>
        <item h="1" x="399"/>
        <item h="1" x="425"/>
        <item h="1" x="429"/>
        <item h="1" x="433"/>
        <item h="1" x="442"/>
        <item h="1" x="430"/>
        <item h="1" x="431"/>
        <item h="1" x="434"/>
        <item h="1" x="435"/>
        <item h="1" x="432"/>
        <item h="1" x="437"/>
        <item h="1" x="441"/>
        <item h="1" x="428"/>
        <item h="1" x="438"/>
        <item h="1" x="436"/>
        <item h="1" x="439"/>
        <item h="1" x="440"/>
        <item h="1" x="443"/>
        <item h="1" x="444"/>
        <item h="1"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42"/>
    </i>
    <i>
      <x v="29"/>
    </i>
    <i>
      <x v="57"/>
    </i>
    <i>
      <x v="61"/>
    </i>
    <i>
      <x v="44"/>
    </i>
    <i>
      <x v="14"/>
    </i>
    <i>
      <x v="10"/>
    </i>
    <i>
      <x v="64"/>
    </i>
    <i>
      <x v="58"/>
    </i>
    <i>
      <x v="5"/>
    </i>
    <i>
      <x v="3"/>
    </i>
    <i>
      <x v="23"/>
    </i>
    <i>
      <x v="36"/>
    </i>
    <i>
      <x v="49"/>
    </i>
    <i>
      <x v="65"/>
    </i>
    <i>
      <x v="24"/>
    </i>
    <i>
      <x v="25"/>
    </i>
    <i>
      <x v="4"/>
    </i>
    <i>
      <x v="60"/>
    </i>
    <i>
      <x v="15"/>
    </i>
    <i>
      <x v="17"/>
    </i>
    <i>
      <x v="46"/>
    </i>
    <i>
      <x v="27"/>
    </i>
    <i>
      <x v="28"/>
    </i>
    <i>
      <x v="31"/>
    </i>
    <i>
      <x v="18"/>
    </i>
    <i>
      <x v="35"/>
    </i>
    <i>
      <x v="63"/>
    </i>
    <i>
      <x v="47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7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8"/>
        <item x="185"/>
        <item x="187"/>
        <item x="174"/>
        <item x="183"/>
        <item x="190"/>
        <item x="193"/>
        <item x="197"/>
        <item x="192"/>
        <item x="205"/>
        <item x="198"/>
        <item x="184"/>
        <item x="194"/>
        <item x="195"/>
        <item x="196"/>
        <item x="186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9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1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2"/>
        <item x="430"/>
        <item x="431"/>
        <item x="434"/>
        <item x="435"/>
        <item x="432"/>
        <item x="437"/>
        <item x="441"/>
        <item x="428"/>
        <item x="438"/>
        <item x="436"/>
        <item x="439"/>
        <item x="440"/>
        <item x="443"/>
        <item x="444"/>
        <item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90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1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24"/>
    </i>
    <i>
      <x v="11"/>
    </i>
    <i>
      <x v="18"/>
    </i>
    <i>
      <x v="15"/>
    </i>
    <i>
      <x v="4"/>
    </i>
    <i>
      <x v="23"/>
    </i>
    <i>
      <x v="5"/>
    </i>
    <i>
      <x v="6"/>
    </i>
    <i>
      <x v="21"/>
    </i>
    <i>
      <x v="14"/>
    </i>
    <i>
      <x v="33"/>
    </i>
    <i>
      <x v="30"/>
    </i>
    <i>
      <x v="32"/>
    </i>
    <i>
      <x v="1"/>
    </i>
    <i>
      <x v="8"/>
    </i>
    <i>
      <x v="20"/>
    </i>
    <i>
      <x/>
    </i>
    <i>
      <x v="28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8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11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P17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ortType="descending">
      <items count="38">
        <item x="18"/>
        <item h="1" x="15"/>
        <item h="1" x="21"/>
        <item h="1" x="29"/>
        <item h="1" x="5"/>
        <item h="1" x="2"/>
        <item h="1" x="7"/>
        <item h="1" x="32"/>
        <item x="22"/>
        <item h="1" x="27"/>
        <item x="17"/>
        <item h="1" x="26"/>
        <item x="6"/>
        <item x="16"/>
        <item h="1" x="13"/>
        <item h="1" x="28"/>
        <item x="24"/>
        <item h="1" x="4"/>
        <item h="1" x="9"/>
        <item h="1" m="1" x="36"/>
        <item h="1" x="3"/>
        <item h="1" x="8"/>
        <item h="1" x="0"/>
        <item h="1" x="14"/>
        <item x="12"/>
        <item h="1" x="1"/>
        <item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 v="24"/>
    </i>
    <i>
      <x v="8"/>
    </i>
    <i>
      <x/>
    </i>
    <i>
      <x v="10"/>
    </i>
    <i>
      <x v="16"/>
    </i>
    <i>
      <x v="26"/>
    </i>
    <i>
      <x v="13"/>
    </i>
    <i>
      <x v="12"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7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6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5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4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3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2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0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40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9"/>
        <item x="33"/>
        <item h="1" x="15"/>
        <item t="default"/>
      </items>
    </pivotField>
  </pivotFields>
  <rowFields count="1">
    <field x="60"/>
  </rowFields>
  <rowItems count="2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4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4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7"/>
        <item m="1" x="164"/>
        <item x="119"/>
        <item m="1" x="169"/>
        <item m="1" x="172"/>
        <item m="1" x="165"/>
        <item x="114"/>
        <item x="106"/>
        <item x="120"/>
        <item x="126"/>
        <item m="1" x="163"/>
        <item m="1" x="168"/>
        <item x="107"/>
        <item m="1" x="162"/>
        <item x="116"/>
        <item m="1" x="171"/>
        <item m="1" x="170"/>
        <item x="121"/>
        <item m="1" x="166"/>
        <item x="108"/>
        <item x="112"/>
        <item x="127"/>
        <item m="1" x="161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1"/>
        <item h="1" x="152"/>
        <item h="1" x="146"/>
        <item h="1" x="150"/>
        <item h="1" x="153"/>
        <item h="1" x="147"/>
        <item h="1" x="148"/>
        <item h="1" x="154"/>
        <item h="1" x="155"/>
        <item h="1" x="157"/>
        <item h="1" x="156"/>
        <item h="1" x="149"/>
        <item h="1" x="160"/>
        <item h="1" x="158"/>
        <item h="1" x="159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4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2"/>
        <item x="430"/>
        <item x="431"/>
        <item x="434"/>
        <item x="435"/>
        <item x="432"/>
        <item x="437"/>
        <item x="441"/>
        <item x="428"/>
        <item x="438"/>
        <item x="436"/>
        <item x="439"/>
        <item x="440"/>
        <item x="443"/>
        <item x="444"/>
        <item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1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7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8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H6" sqref="H6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3.75" customWidth="1"/>
    <col min="11" max="11" width="10.75" customWidth="1"/>
    <col min="12" max="12" width="17.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68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134</v>
      </c>
    </row>
    <row r="8" spans="3:13" x14ac:dyDescent="0.25">
      <c r="C8" s="2" t="s">
        <v>13</v>
      </c>
      <c r="D8">
        <v>203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310</v>
      </c>
      <c r="H9">
        <v>2263</v>
      </c>
      <c r="J9" s="26">
        <f>+GETPIVOTDATA("id",$H$8)</f>
        <v>2263</v>
      </c>
      <c r="L9" s="2">
        <v>0</v>
      </c>
      <c r="M9">
        <v>144</v>
      </c>
    </row>
    <row r="10" spans="3:13" x14ac:dyDescent="0.25">
      <c r="C10" s="2" t="s">
        <v>15</v>
      </c>
      <c r="D10">
        <v>330</v>
      </c>
      <c r="H10" s="9" t="s">
        <v>32</v>
      </c>
      <c r="I10" s="8"/>
      <c r="J10" s="8"/>
      <c r="L10" s="2">
        <v>1</v>
      </c>
      <c r="M10">
        <v>301</v>
      </c>
    </row>
    <row r="11" spans="3:13" x14ac:dyDescent="0.25">
      <c r="C11" s="2" t="s">
        <v>16</v>
      </c>
      <c r="D11">
        <v>474</v>
      </c>
      <c r="L11" s="2">
        <v>2</v>
      </c>
      <c r="M11">
        <v>438</v>
      </c>
    </row>
    <row r="12" spans="3:13" x14ac:dyDescent="0.25">
      <c r="C12" s="2" t="s">
        <v>17</v>
      </c>
      <c r="D12">
        <v>392</v>
      </c>
      <c r="L12" s="2">
        <v>3</v>
      </c>
      <c r="M12">
        <v>479</v>
      </c>
    </row>
    <row r="13" spans="3:13" x14ac:dyDescent="0.25">
      <c r="C13" s="2" t="s">
        <v>18</v>
      </c>
      <c r="D13">
        <v>257</v>
      </c>
      <c r="H13" s="1" t="s">
        <v>0</v>
      </c>
      <c r="I13" t="s">
        <v>24</v>
      </c>
      <c r="L13" s="2">
        <v>4</v>
      </c>
      <c r="M13">
        <v>483</v>
      </c>
    </row>
    <row r="14" spans="3:13" x14ac:dyDescent="0.25">
      <c r="C14" s="2" t="s">
        <v>19</v>
      </c>
      <c r="D14">
        <v>199</v>
      </c>
      <c r="H14" s="1" t="s">
        <v>111</v>
      </c>
      <c r="I14" t="s">
        <v>113</v>
      </c>
      <c r="L14" s="2">
        <v>5</v>
      </c>
      <c r="M14">
        <v>302</v>
      </c>
    </row>
    <row r="15" spans="3:13" x14ac:dyDescent="0.25">
      <c r="C15" s="2" t="s">
        <v>20</v>
      </c>
      <c r="D15">
        <v>243</v>
      </c>
      <c r="L15" s="2">
        <v>6</v>
      </c>
      <c r="M15">
        <v>205</v>
      </c>
    </row>
    <row r="16" spans="3:13" x14ac:dyDescent="0.25">
      <c r="C16" s="2" t="s">
        <v>22</v>
      </c>
      <c r="D16">
        <v>2610</v>
      </c>
      <c r="H16" t="s">
        <v>38</v>
      </c>
      <c r="L16" s="2">
        <v>7</v>
      </c>
      <c r="M16">
        <v>120</v>
      </c>
    </row>
    <row r="17" spans="1:13" ht="26.25" x14ac:dyDescent="0.25">
      <c r="H17">
        <v>22</v>
      </c>
      <c r="J17" s="13">
        <f>+GETPIVOTDATA("id",$H$16)</f>
        <v>22</v>
      </c>
      <c r="L17" s="2">
        <v>8</v>
      </c>
      <c r="M17">
        <v>66</v>
      </c>
    </row>
    <row r="18" spans="1:13" x14ac:dyDescent="0.25">
      <c r="L18" s="2">
        <v>9</v>
      </c>
      <c r="M18">
        <v>23</v>
      </c>
    </row>
    <row r="19" spans="1:13" x14ac:dyDescent="0.25">
      <c r="L19" s="2">
        <v>10</v>
      </c>
      <c r="M19">
        <v>7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9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5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1709</v>
      </c>
      <c r="F25" s="15">
        <f>(GETPIVOTDATA("id",$C$24,"sexo","Femenino")/GETPIVOTDATA("id",$C$24))</f>
        <v>0.65478927203065129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901</v>
      </c>
      <c r="F26" s="15">
        <f>(GETPIVOTDATA("id",$C$24,"sexo","Masculino")/GETPIVOTDATA("id",$C$24))</f>
        <v>0.34521072796934865</v>
      </c>
      <c r="H26">
        <v>54</v>
      </c>
      <c r="L26" s="2">
        <v>17</v>
      </c>
      <c r="M26">
        <v>2</v>
      </c>
    </row>
    <row r="27" spans="1:13" x14ac:dyDescent="0.25">
      <c r="C27" s="2" t="s">
        <v>22</v>
      </c>
      <c r="D27">
        <v>2610</v>
      </c>
      <c r="L27" s="2">
        <v>18</v>
      </c>
      <c r="M27">
        <v>1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1</v>
      </c>
    </row>
    <row r="30" spans="1:13" x14ac:dyDescent="0.25">
      <c r="H30" s="1" t="s">
        <v>39</v>
      </c>
      <c r="I30" t="s">
        <v>30</v>
      </c>
      <c r="L30" s="2">
        <v>22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26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27</v>
      </c>
      <c r="M33">
        <v>1</v>
      </c>
    </row>
    <row r="34" spans="3:13" x14ac:dyDescent="0.25">
      <c r="H34" t="s">
        <v>38</v>
      </c>
      <c r="L34" s="2">
        <v>28</v>
      </c>
      <c r="M34">
        <v>1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2610</v>
      </c>
      <c r="I35" s="1"/>
      <c r="J35" s="31">
        <f>+GETPIVOTDATA("id",$H$34)</f>
        <v>2610</v>
      </c>
      <c r="L35" s="2">
        <v>29</v>
      </c>
      <c r="M35">
        <v>1</v>
      </c>
    </row>
    <row r="36" spans="3:13" x14ac:dyDescent="0.25">
      <c r="C36" s="2">
        <v>2024</v>
      </c>
      <c r="D36">
        <v>2610</v>
      </c>
      <c r="L36" s="2" t="s">
        <v>22</v>
      </c>
      <c r="M36">
        <v>2610</v>
      </c>
    </row>
    <row r="37" spans="3:13" x14ac:dyDescent="0.25">
      <c r="C37" s="2" t="s">
        <v>22</v>
      </c>
      <c r="D37">
        <v>2610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1018</v>
      </c>
      <c r="J45" s="26">
        <f>J35-J9-J17</f>
        <v>325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626</v>
      </c>
      <c r="F51" s="15">
        <f>+GETPIVOTDATA("id",$C$50,"diagnostic_evo_nom","DENGUE SIN SIGNOS DE ALARMA")/GETPIVOTDATA("id",$C$50)</f>
        <v>0.23984674329501915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1917</v>
      </c>
      <c r="F52" s="15">
        <f>+GETPIVOTDATA("id",$C$50,"diagnostic_evo_nom","DENGUE CON SIGNOS DE ALARMA")/GETPIVOTDATA("id",$C$50)</f>
        <v>0.73448275862068968</v>
      </c>
    </row>
    <row r="53" spans="3:13" ht="26.25" x14ac:dyDescent="0.25">
      <c r="C53" s="2" t="s">
        <v>10</v>
      </c>
      <c r="D53">
        <v>67</v>
      </c>
      <c r="F53" s="15">
        <f>+GETPIVOTDATA("id",$C$50,"diagnostic_evo_nom","DENGUE GRAVE")/GETPIVOTDATA("id",$C$50)</f>
        <v>2.5670498084291189E-2</v>
      </c>
    </row>
    <row r="54" spans="3:13" x14ac:dyDescent="0.25">
      <c r="C54" s="2" t="s">
        <v>22</v>
      </c>
      <c r="D54">
        <v>2610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303</v>
      </c>
      <c r="L57" s="2" t="s">
        <v>49</v>
      </c>
      <c r="M57">
        <v>761</v>
      </c>
    </row>
    <row r="58" spans="3:13" x14ac:dyDescent="0.25">
      <c r="H58" s="2" t="s">
        <v>41</v>
      </c>
      <c r="I58">
        <v>326</v>
      </c>
      <c r="L58" s="2" t="s">
        <v>50</v>
      </c>
      <c r="M58">
        <v>719</v>
      </c>
    </row>
    <row r="59" spans="3:13" x14ac:dyDescent="0.25">
      <c r="H59" s="2" t="s">
        <v>42</v>
      </c>
      <c r="I59">
        <v>446</v>
      </c>
      <c r="L59" s="2" t="s">
        <v>51</v>
      </c>
      <c r="M59">
        <v>402</v>
      </c>
    </row>
    <row r="60" spans="3:13" x14ac:dyDescent="0.25">
      <c r="H60" s="2" t="s">
        <v>43</v>
      </c>
      <c r="I60">
        <v>422</v>
      </c>
      <c r="L60" s="2" t="s">
        <v>48</v>
      </c>
      <c r="M60">
        <v>339</v>
      </c>
    </row>
    <row r="61" spans="3:13" x14ac:dyDescent="0.25">
      <c r="H61" s="2" t="s">
        <v>44</v>
      </c>
      <c r="I61">
        <v>298</v>
      </c>
      <c r="L61" s="2" t="s">
        <v>52</v>
      </c>
      <c r="M61">
        <v>251</v>
      </c>
    </row>
    <row r="62" spans="3:13" x14ac:dyDescent="0.25">
      <c r="G62" s="1"/>
      <c r="H62" s="2" t="s">
        <v>40</v>
      </c>
      <c r="I62">
        <v>420</v>
      </c>
      <c r="J62" s="1"/>
      <c r="L62" s="2" t="s">
        <v>53</v>
      </c>
      <c r="M62">
        <v>101</v>
      </c>
    </row>
    <row r="63" spans="3:13" x14ac:dyDescent="0.25">
      <c r="H63" s="2" t="s">
        <v>97</v>
      </c>
      <c r="I63">
        <v>48</v>
      </c>
      <c r="L63" s="2" t="s">
        <v>86</v>
      </c>
      <c r="M63">
        <v>26</v>
      </c>
    </row>
    <row r="64" spans="3:13" x14ac:dyDescent="0.25">
      <c r="H64" s="2" t="s">
        <v>22</v>
      </c>
      <c r="I64">
        <v>2263</v>
      </c>
      <c r="L64" s="2" t="s">
        <v>108</v>
      </c>
      <c r="M64">
        <v>11</v>
      </c>
    </row>
    <row r="65" spans="3:13" x14ac:dyDescent="0.25">
      <c r="C65" s="11" t="s">
        <v>107</v>
      </c>
      <c r="L65" s="2" t="s">
        <v>22</v>
      </c>
      <c r="M65">
        <v>2610</v>
      </c>
    </row>
    <row r="67" spans="3:13" ht="39" customHeight="1" x14ac:dyDescent="0.25">
      <c r="C67" s="32">
        <f ca="1">NOW()</f>
        <v>45397.542051620374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72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87</v>
      </c>
    </row>
    <row r="76" spans="3:13" x14ac:dyDescent="0.25">
      <c r="C76" s="1" t="s">
        <v>39</v>
      </c>
      <c r="D76" t="s">
        <v>24</v>
      </c>
      <c r="H76" s="2">
        <v>3</v>
      </c>
      <c r="I76">
        <v>19</v>
      </c>
      <c r="L76" s="2" t="s">
        <v>66</v>
      </c>
      <c r="M76">
        <v>41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6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206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480</v>
      </c>
      <c r="H80" s="2">
        <v>7</v>
      </c>
      <c r="I80">
        <v>132</v>
      </c>
    </row>
    <row r="81" spans="3:19" x14ac:dyDescent="0.25">
      <c r="C81" s="2" t="s">
        <v>87</v>
      </c>
      <c r="D81">
        <v>299</v>
      </c>
      <c r="H81" s="2">
        <v>8</v>
      </c>
      <c r="I81">
        <v>185</v>
      </c>
    </row>
    <row r="82" spans="3:19" x14ac:dyDescent="0.25">
      <c r="C82" s="2" t="s">
        <v>6</v>
      </c>
      <c r="D82">
        <v>271</v>
      </c>
      <c r="H82" s="2">
        <v>9</v>
      </c>
      <c r="I82">
        <v>222</v>
      </c>
    </row>
    <row r="83" spans="3:19" x14ac:dyDescent="0.25">
      <c r="C83" s="2" t="s">
        <v>91</v>
      </c>
      <c r="D83">
        <v>237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218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173</v>
      </c>
      <c r="H85" s="2">
        <v>12</v>
      </c>
      <c r="I85">
        <v>385</v>
      </c>
      <c r="L85" s="1" t="s">
        <v>0</v>
      </c>
      <c r="M85" t="s">
        <v>24</v>
      </c>
    </row>
    <row r="86" spans="3:19" ht="21" x14ac:dyDescent="0.35">
      <c r="C86" s="2" t="s">
        <v>101</v>
      </c>
      <c r="D86">
        <v>156</v>
      </c>
      <c r="H86" s="2">
        <v>13</v>
      </c>
      <c r="I86">
        <v>306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83</v>
      </c>
      <c r="D87">
        <v>133</v>
      </c>
      <c r="H87" s="2">
        <v>14</v>
      </c>
      <c r="I87">
        <v>308</v>
      </c>
      <c r="L87" s="1" t="s">
        <v>1</v>
      </c>
      <c r="M87" t="s">
        <v>30</v>
      </c>
    </row>
    <row r="88" spans="3:19" x14ac:dyDescent="0.25">
      <c r="C88" s="2" t="s">
        <v>102</v>
      </c>
      <c r="D88">
        <v>116</v>
      </c>
      <c r="H88" s="2">
        <v>15</v>
      </c>
      <c r="I88">
        <v>261</v>
      </c>
    </row>
    <row r="89" spans="3:19" ht="168.75" x14ac:dyDescent="0.25">
      <c r="C89" s="2" t="s">
        <v>123</v>
      </c>
      <c r="D89">
        <v>92</v>
      </c>
      <c r="H89" s="2">
        <v>16</v>
      </c>
      <c r="I89">
        <v>6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129</v>
      </c>
      <c r="D90">
        <v>86</v>
      </c>
      <c r="H90" s="2" t="s">
        <v>22</v>
      </c>
      <c r="I90">
        <v>2610</v>
      </c>
      <c r="L90" s="2" t="s">
        <v>73</v>
      </c>
      <c r="M90">
        <v>673</v>
      </c>
      <c r="P90" s="23" t="str">
        <f t="shared" ref="P90:Q90" si="0">+L90</f>
        <v>PAITA</v>
      </c>
      <c r="Q90" s="24">
        <f t="shared" si="0"/>
        <v>673</v>
      </c>
      <c r="R90" s="25">
        <f>(Q90/$Q$209)</f>
        <v>0.26146076146076147</v>
      </c>
      <c r="S90" s="20">
        <f>+R90</f>
        <v>0.26146076146076147</v>
      </c>
    </row>
    <row r="91" spans="3:19" x14ac:dyDescent="0.25">
      <c r="C91" s="2" t="s">
        <v>8</v>
      </c>
      <c r="D91">
        <v>80</v>
      </c>
      <c r="L91" s="2" t="s">
        <v>88</v>
      </c>
      <c r="M91">
        <v>401</v>
      </c>
      <c r="P91" s="23" t="str">
        <f t="shared" ref="P91:P154" si="1">+L91</f>
        <v>CATACAOS</v>
      </c>
      <c r="Q91" s="24">
        <f t="shared" ref="Q91:Q154" si="2">+M91</f>
        <v>401</v>
      </c>
      <c r="R91" s="25">
        <f t="shared" ref="R91:R154" si="3">(Q91/$Q$209)</f>
        <v>0.15578865578865578</v>
      </c>
      <c r="S91" s="20">
        <f>+S90+R91</f>
        <v>0.41724941724941722</v>
      </c>
    </row>
    <row r="92" spans="3:19" x14ac:dyDescent="0.25">
      <c r="C92" s="2" t="s">
        <v>96</v>
      </c>
      <c r="D92">
        <v>60</v>
      </c>
      <c r="L92" s="2" t="s">
        <v>138</v>
      </c>
      <c r="M92">
        <v>163</v>
      </c>
      <c r="P92" s="23" t="str">
        <f t="shared" si="1"/>
        <v>PARIÑAS</v>
      </c>
      <c r="Q92" s="24">
        <f t="shared" si="2"/>
        <v>163</v>
      </c>
      <c r="R92" s="25">
        <f t="shared" si="3"/>
        <v>6.3325563325563328E-2</v>
      </c>
      <c r="S92" s="20">
        <f t="shared" ref="S92:S155" si="4">+S91+R92</f>
        <v>0.48057498057498055</v>
      </c>
    </row>
    <row r="93" spans="3:19" x14ac:dyDescent="0.25">
      <c r="C93" s="2" t="s">
        <v>109</v>
      </c>
      <c r="D93">
        <v>43</v>
      </c>
      <c r="L93" s="2" t="s">
        <v>95</v>
      </c>
      <c r="M93">
        <v>160</v>
      </c>
      <c r="P93" s="23" t="str">
        <f t="shared" si="1"/>
        <v>LA UNION</v>
      </c>
      <c r="Q93" s="24">
        <f t="shared" si="2"/>
        <v>160</v>
      </c>
      <c r="R93" s="25">
        <f t="shared" si="3"/>
        <v>6.216006216006216E-2</v>
      </c>
      <c r="S93" s="20">
        <f t="shared" si="4"/>
        <v>0.54273504273504269</v>
      </c>
    </row>
    <row r="94" spans="3:19" x14ac:dyDescent="0.25">
      <c r="C94" s="2" t="s">
        <v>106</v>
      </c>
      <c r="D94">
        <v>40</v>
      </c>
      <c r="L94" s="2" t="s">
        <v>74</v>
      </c>
      <c r="M94">
        <v>133</v>
      </c>
      <c r="P94" s="23" t="str">
        <f t="shared" si="1"/>
        <v>SECHURA</v>
      </c>
      <c r="Q94" s="24">
        <f t="shared" si="2"/>
        <v>133</v>
      </c>
      <c r="R94" s="25">
        <f t="shared" si="3"/>
        <v>5.1670551670551672E-2</v>
      </c>
      <c r="S94" s="20">
        <f t="shared" si="4"/>
        <v>0.59440559440559437</v>
      </c>
    </row>
    <row r="95" spans="3:19" x14ac:dyDescent="0.25">
      <c r="C95" s="2" t="s">
        <v>116</v>
      </c>
      <c r="D95">
        <v>36</v>
      </c>
      <c r="L95" s="2" t="s">
        <v>76</v>
      </c>
      <c r="M95">
        <v>129</v>
      </c>
      <c r="P95" s="23" t="str">
        <f t="shared" si="1"/>
        <v>TAMBO GRANDE</v>
      </c>
      <c r="Q95" s="24">
        <f t="shared" si="2"/>
        <v>129</v>
      </c>
      <c r="R95" s="25">
        <f t="shared" si="3"/>
        <v>5.011655011655012E-2</v>
      </c>
      <c r="S95" s="20">
        <f t="shared" si="4"/>
        <v>0.64452214452214451</v>
      </c>
    </row>
    <row r="96" spans="3:19" x14ac:dyDescent="0.25">
      <c r="C96" s="2" t="s">
        <v>103</v>
      </c>
      <c r="D96">
        <v>21</v>
      </c>
      <c r="L96" s="2" t="s">
        <v>112</v>
      </c>
      <c r="M96">
        <v>124</v>
      </c>
      <c r="P96" s="23" t="str">
        <f t="shared" si="1"/>
        <v>PIURA</v>
      </c>
      <c r="Q96" s="24">
        <f t="shared" si="2"/>
        <v>124</v>
      </c>
      <c r="R96" s="25">
        <f t="shared" si="3"/>
        <v>4.8174048174048176E-2</v>
      </c>
      <c r="S96" s="20">
        <f t="shared" si="4"/>
        <v>0.69269619269619265</v>
      </c>
    </row>
    <row r="97" spans="3:19" x14ac:dyDescent="0.25">
      <c r="C97" s="2" t="s">
        <v>99</v>
      </c>
      <c r="D97">
        <v>19</v>
      </c>
      <c r="L97" s="2" t="s">
        <v>71</v>
      </c>
      <c r="M97">
        <v>120</v>
      </c>
      <c r="P97" s="23" t="str">
        <f t="shared" si="1"/>
        <v>CHULUCANAS</v>
      </c>
      <c r="Q97" s="24">
        <f t="shared" si="2"/>
        <v>120</v>
      </c>
      <c r="R97" s="25">
        <f t="shared" si="3"/>
        <v>4.6620046620046623E-2</v>
      </c>
      <c r="S97" s="20">
        <f t="shared" si="4"/>
        <v>0.73931623931623924</v>
      </c>
    </row>
    <row r="98" spans="3:19" x14ac:dyDescent="0.25">
      <c r="C98" s="2" t="s">
        <v>114</v>
      </c>
      <c r="D98">
        <v>17</v>
      </c>
      <c r="L98" s="2" t="s">
        <v>105</v>
      </c>
      <c r="M98">
        <v>110</v>
      </c>
      <c r="P98" s="23" t="str">
        <f t="shared" si="1"/>
        <v>CASTILLA</v>
      </c>
      <c r="Q98" s="24">
        <f t="shared" si="2"/>
        <v>110</v>
      </c>
      <c r="R98" s="25">
        <f t="shared" si="3"/>
        <v>4.2735042735042736E-2</v>
      </c>
      <c r="S98" s="20">
        <f t="shared" si="4"/>
        <v>0.78205128205128194</v>
      </c>
    </row>
    <row r="99" spans="3:19" x14ac:dyDescent="0.25">
      <c r="C99" s="2" t="s">
        <v>110</v>
      </c>
      <c r="D99">
        <v>15</v>
      </c>
      <c r="F99" s="1"/>
      <c r="G99" s="1"/>
      <c r="J99" s="1"/>
      <c r="K99" s="1"/>
      <c r="L99" s="2" t="s">
        <v>100</v>
      </c>
      <c r="M99">
        <v>110</v>
      </c>
      <c r="N99" s="1"/>
      <c r="O99" s="1"/>
      <c r="P99" s="27" t="str">
        <f t="shared" si="1"/>
        <v>VEINTISEIS DE OCTUBRE</v>
      </c>
      <c r="Q99" s="28">
        <f t="shared" si="2"/>
        <v>110</v>
      </c>
      <c r="R99" s="29">
        <f t="shared" si="3"/>
        <v>4.2735042735042736E-2</v>
      </c>
      <c r="S99" s="30">
        <f t="shared" si="4"/>
        <v>0.82478632478632463</v>
      </c>
    </row>
    <row r="100" spans="3:19" x14ac:dyDescent="0.25">
      <c r="C100" s="2" t="s">
        <v>104</v>
      </c>
      <c r="D100">
        <v>6</v>
      </c>
      <c r="L100" s="2" t="s">
        <v>75</v>
      </c>
      <c r="M100">
        <v>89</v>
      </c>
      <c r="P100" s="23" t="str">
        <f t="shared" si="1"/>
        <v>SULLANA</v>
      </c>
      <c r="Q100" s="24">
        <f t="shared" si="2"/>
        <v>89</v>
      </c>
      <c r="R100" s="25">
        <f t="shared" si="3"/>
        <v>3.4576534576534576E-2</v>
      </c>
      <c r="S100" s="20">
        <f t="shared" si="4"/>
        <v>0.85936285936285917</v>
      </c>
    </row>
    <row r="101" spans="3:19" x14ac:dyDescent="0.25">
      <c r="C101" s="2" t="s">
        <v>117</v>
      </c>
      <c r="D101">
        <v>6</v>
      </c>
      <c r="L101" s="2" t="s">
        <v>89</v>
      </c>
      <c r="M101">
        <v>48</v>
      </c>
      <c r="P101" s="23" t="str">
        <f t="shared" si="1"/>
        <v>BERNAL</v>
      </c>
      <c r="Q101" s="24">
        <f t="shared" si="2"/>
        <v>48</v>
      </c>
      <c r="R101" s="25">
        <f t="shared" si="3"/>
        <v>1.8648018648018648E-2</v>
      </c>
      <c r="S101" s="20">
        <f t="shared" si="4"/>
        <v>0.87801087801087785</v>
      </c>
    </row>
    <row r="102" spans="3:19" x14ac:dyDescent="0.25">
      <c r="C102" s="2" t="s">
        <v>134</v>
      </c>
      <c r="D102">
        <v>4</v>
      </c>
      <c r="L102" s="2" t="s">
        <v>94</v>
      </c>
      <c r="M102">
        <v>42</v>
      </c>
      <c r="P102" s="23" t="str">
        <f t="shared" si="1"/>
        <v>BELLAVISTA</v>
      </c>
      <c r="Q102" s="24">
        <f t="shared" si="2"/>
        <v>42</v>
      </c>
      <c r="R102" s="25">
        <f t="shared" si="3"/>
        <v>1.6317016317016316E-2</v>
      </c>
      <c r="S102" s="20">
        <f t="shared" si="4"/>
        <v>0.89432789432789417</v>
      </c>
    </row>
    <row r="103" spans="3:19" x14ac:dyDescent="0.25">
      <c r="C103" s="2" t="s">
        <v>22</v>
      </c>
      <c r="D103">
        <v>2608</v>
      </c>
      <c r="L103" s="2" t="s">
        <v>93</v>
      </c>
      <c r="M103">
        <v>37</v>
      </c>
      <c r="P103" s="23" t="str">
        <f t="shared" si="1"/>
        <v>IGNACIO ESCUDERO</v>
      </c>
      <c r="Q103" s="24">
        <f t="shared" si="2"/>
        <v>37</v>
      </c>
      <c r="R103" s="25">
        <f t="shared" si="3"/>
        <v>1.4374514374514374E-2</v>
      </c>
      <c r="S103" s="20">
        <f>+S102+R103</f>
        <v>0.90870240870240859</v>
      </c>
    </row>
    <row r="104" spans="3:19" x14ac:dyDescent="0.25">
      <c r="L104" s="2" t="s">
        <v>72</v>
      </c>
      <c r="M104">
        <v>25</v>
      </c>
      <c r="P104" s="23" t="str">
        <f t="shared" si="1"/>
        <v>MARCAVELICA</v>
      </c>
      <c r="Q104" s="24">
        <f t="shared" si="2"/>
        <v>25</v>
      </c>
      <c r="R104" s="25">
        <f t="shared" si="3"/>
        <v>9.7125097125097121E-3</v>
      </c>
      <c r="S104" s="20">
        <f t="shared" si="4"/>
        <v>0.91841491841491829</v>
      </c>
    </row>
    <row r="105" spans="3:19" x14ac:dyDescent="0.25">
      <c r="L105" s="2" t="s">
        <v>99</v>
      </c>
      <c r="M105">
        <v>24</v>
      </c>
      <c r="P105" s="23" t="str">
        <f t="shared" si="1"/>
        <v>SALITRAL</v>
      </c>
      <c r="Q105" s="24">
        <f t="shared" si="2"/>
        <v>24</v>
      </c>
      <c r="R105" s="25">
        <f t="shared" si="3"/>
        <v>9.324009324009324E-3</v>
      </c>
      <c r="S105" s="20">
        <f t="shared" si="4"/>
        <v>0.92773892773892763</v>
      </c>
    </row>
    <row r="106" spans="3:19" x14ac:dyDescent="0.25">
      <c r="L106" s="2" t="s">
        <v>77</v>
      </c>
      <c r="M106">
        <v>20</v>
      </c>
      <c r="P106" s="23" t="str">
        <f t="shared" si="1"/>
        <v>VICE</v>
      </c>
      <c r="Q106" s="24">
        <f t="shared" si="2"/>
        <v>20</v>
      </c>
      <c r="R106" s="25">
        <f t="shared" si="3"/>
        <v>7.77000777000777E-3</v>
      </c>
      <c r="S106" s="20">
        <f t="shared" si="4"/>
        <v>0.93550893550893544</v>
      </c>
    </row>
    <row r="107" spans="3:19" x14ac:dyDescent="0.25">
      <c r="L107" s="2" t="s">
        <v>127</v>
      </c>
      <c r="M107">
        <v>19</v>
      </c>
      <c r="P107" s="23" t="str">
        <f t="shared" si="1"/>
        <v>LA ARENA</v>
      </c>
      <c r="Q107" s="24">
        <f t="shared" si="2"/>
        <v>19</v>
      </c>
      <c r="R107" s="25">
        <f t="shared" si="3"/>
        <v>7.3815073815073819E-3</v>
      </c>
      <c r="S107" s="20">
        <f t="shared" si="4"/>
        <v>0.94289044289044277</v>
      </c>
    </row>
    <row r="108" spans="3:19" x14ac:dyDescent="0.25">
      <c r="L108" s="2" t="s">
        <v>90</v>
      </c>
      <c r="M108">
        <v>19</v>
      </c>
      <c r="P108" s="16" t="str">
        <f t="shared" si="1"/>
        <v>LA BREA</v>
      </c>
      <c r="Q108" s="18">
        <f t="shared" si="2"/>
        <v>19</v>
      </c>
      <c r="R108" s="19">
        <f t="shared" si="3"/>
        <v>7.3815073815073819E-3</v>
      </c>
      <c r="S108" s="20">
        <f t="shared" si="4"/>
        <v>0.95027195027195011</v>
      </c>
    </row>
    <row r="109" spans="3:19" x14ac:dyDescent="0.25">
      <c r="L109" s="2" t="s">
        <v>124</v>
      </c>
      <c r="M109">
        <v>14</v>
      </c>
      <c r="P109" s="16" t="str">
        <f t="shared" si="1"/>
        <v>BELLAVISTA DE LA UNION</v>
      </c>
      <c r="Q109" s="18">
        <f t="shared" si="2"/>
        <v>14</v>
      </c>
      <c r="R109" s="19">
        <f t="shared" si="3"/>
        <v>5.439005439005439E-3</v>
      </c>
      <c r="S109" s="20">
        <f t="shared" si="4"/>
        <v>0.95571095571095555</v>
      </c>
    </row>
    <row r="110" spans="3:19" x14ac:dyDescent="0.25">
      <c r="L110" s="2" t="s">
        <v>135</v>
      </c>
      <c r="M110">
        <v>13</v>
      </c>
      <c r="P110" s="16" t="str">
        <f t="shared" si="1"/>
        <v>TAMARINDO</v>
      </c>
      <c r="Q110" s="18">
        <f t="shared" si="2"/>
        <v>13</v>
      </c>
      <c r="R110" s="19">
        <f t="shared" si="3"/>
        <v>5.0505050505050509E-3</v>
      </c>
      <c r="S110" s="20">
        <f t="shared" si="4"/>
        <v>0.96076146076146063</v>
      </c>
    </row>
    <row r="111" spans="3:19" x14ac:dyDescent="0.25">
      <c r="L111" s="2" t="s">
        <v>130</v>
      </c>
      <c r="M111">
        <v>13</v>
      </c>
      <c r="P111" s="16" t="str">
        <f t="shared" si="1"/>
        <v>COLAN</v>
      </c>
      <c r="Q111" s="18">
        <f t="shared" si="2"/>
        <v>13</v>
      </c>
      <c r="R111" s="19">
        <f t="shared" si="3"/>
        <v>5.0505050505050509E-3</v>
      </c>
      <c r="S111" s="20">
        <f t="shared" si="4"/>
        <v>0.96581196581196571</v>
      </c>
    </row>
    <row r="112" spans="3:19" x14ac:dyDescent="0.25">
      <c r="L112" s="2" t="s">
        <v>98</v>
      </c>
      <c r="M112">
        <v>13</v>
      </c>
      <c r="P112" s="16" t="str">
        <f t="shared" si="1"/>
        <v>CRISTO NOS VALGA</v>
      </c>
      <c r="Q112" s="18">
        <f t="shared" si="2"/>
        <v>13</v>
      </c>
      <c r="R112" s="19">
        <f t="shared" si="3"/>
        <v>5.0505050505050509E-3</v>
      </c>
      <c r="S112" s="20">
        <f>+S111+R112</f>
        <v>0.97086247086247079</v>
      </c>
    </row>
    <row r="113" spans="3:19" x14ac:dyDescent="0.25">
      <c r="L113" s="2" t="s">
        <v>92</v>
      </c>
      <c r="M113">
        <v>12</v>
      </c>
      <c r="P113" s="16" t="str">
        <f t="shared" si="1"/>
        <v>QUERECOTILLO</v>
      </c>
      <c r="Q113" s="18">
        <f t="shared" si="2"/>
        <v>12</v>
      </c>
      <c r="R113" s="19">
        <f t="shared" si="3"/>
        <v>4.662004662004662E-3</v>
      </c>
      <c r="S113" s="20">
        <f t="shared" si="4"/>
        <v>0.97552447552447541</v>
      </c>
    </row>
    <row r="114" spans="3:19" x14ac:dyDescent="0.25">
      <c r="L114" s="2" t="s">
        <v>131</v>
      </c>
      <c r="M114">
        <v>12</v>
      </c>
      <c r="P114" s="16" t="str">
        <f t="shared" si="1"/>
        <v>LA HUACA</v>
      </c>
      <c r="Q114" s="18">
        <f t="shared" si="2"/>
        <v>12</v>
      </c>
      <c r="R114" s="19">
        <f t="shared" si="3"/>
        <v>4.662004662004662E-3</v>
      </c>
      <c r="S114" s="20">
        <f t="shared" si="4"/>
        <v>0.98018648018648002</v>
      </c>
    </row>
    <row r="115" spans="3:19" x14ac:dyDescent="0.25">
      <c r="L115" s="2" t="s">
        <v>84</v>
      </c>
      <c r="M115">
        <v>11</v>
      </c>
      <c r="P115" s="16" t="str">
        <f t="shared" si="1"/>
        <v>LA MATANZA</v>
      </c>
      <c r="Q115" s="18">
        <f t="shared" si="2"/>
        <v>11</v>
      </c>
      <c r="R115" s="19">
        <f t="shared" si="3"/>
        <v>4.2735042735042739E-3</v>
      </c>
      <c r="S115" s="20">
        <f t="shared" si="4"/>
        <v>0.98445998445998428</v>
      </c>
    </row>
    <row r="116" spans="3:19" x14ac:dyDescent="0.25">
      <c r="L116" s="2" t="s">
        <v>126</v>
      </c>
      <c r="M116">
        <v>10</v>
      </c>
      <c r="P116" s="16" t="str">
        <f t="shared" si="1"/>
        <v>LAS LOMAS</v>
      </c>
      <c r="Q116" s="18">
        <f t="shared" si="2"/>
        <v>10</v>
      </c>
      <c r="R116" s="19">
        <f t="shared" si="3"/>
        <v>3.885003885003885E-3</v>
      </c>
      <c r="S116" s="20">
        <f t="shared" si="4"/>
        <v>0.98834498834498818</v>
      </c>
    </row>
    <row r="117" spans="3:19" x14ac:dyDescent="0.25">
      <c r="L117" s="2" t="s">
        <v>133</v>
      </c>
      <c r="M117">
        <v>9</v>
      </c>
      <c r="P117" s="16" t="str">
        <f t="shared" si="1"/>
        <v>CURA MORI</v>
      </c>
      <c r="Q117" s="18">
        <f t="shared" si="2"/>
        <v>9</v>
      </c>
      <c r="R117" s="19">
        <f t="shared" si="3"/>
        <v>3.4965034965034965E-3</v>
      </c>
      <c r="S117" s="20">
        <f t="shared" si="4"/>
        <v>0.99184149184149173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2.7195027195027195E-3</v>
      </c>
      <c r="S118" s="20">
        <f t="shared" si="4"/>
        <v>0.99456099456099445</v>
      </c>
    </row>
    <row r="119" spans="3:19" x14ac:dyDescent="0.25">
      <c r="L119" s="2" t="s">
        <v>125</v>
      </c>
      <c r="M119">
        <v>5</v>
      </c>
      <c r="P119" s="16" t="str">
        <f t="shared" si="1"/>
        <v>TUMBES</v>
      </c>
      <c r="Q119" s="18">
        <f t="shared" si="2"/>
        <v>5</v>
      </c>
      <c r="R119" s="19">
        <f t="shared" si="3"/>
        <v>1.9425019425019425E-3</v>
      </c>
      <c r="S119" s="20">
        <f t="shared" si="4"/>
        <v>0.99650349650349634</v>
      </c>
    </row>
    <row r="120" spans="3:19" x14ac:dyDescent="0.25">
      <c r="L120" s="2" t="s">
        <v>128</v>
      </c>
      <c r="M120">
        <v>5</v>
      </c>
      <c r="P120" s="16" t="str">
        <f t="shared" si="1"/>
        <v>RINCONADA-LLICUAR</v>
      </c>
      <c r="Q120" s="18">
        <f t="shared" si="2"/>
        <v>5</v>
      </c>
      <c r="R120" s="19">
        <f t="shared" si="3"/>
        <v>1.9425019425019425E-3</v>
      </c>
      <c r="S120" s="20">
        <f t="shared" si="4"/>
        <v>0.99844599844599824</v>
      </c>
    </row>
    <row r="121" spans="3:19" x14ac:dyDescent="0.25">
      <c r="L121" s="2" t="s">
        <v>137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1.554001554001554E-3</v>
      </c>
      <c r="S121" s="20">
        <f t="shared" si="4"/>
        <v>0.99999999999999978</v>
      </c>
    </row>
    <row r="122" spans="3:19" x14ac:dyDescent="0.25">
      <c r="L122" s="2" t="s">
        <v>22</v>
      </c>
      <c r="M122">
        <v>2574</v>
      </c>
      <c r="P122" s="16" t="str">
        <f t="shared" si="1"/>
        <v>Total general</v>
      </c>
      <c r="Q122" s="18">
        <f t="shared" si="2"/>
        <v>2574</v>
      </c>
      <c r="R122" s="19">
        <f t="shared" si="3"/>
        <v>1</v>
      </c>
      <c r="S122" s="20">
        <f t="shared" si="4"/>
        <v>1.9999999999999998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1.9999999999999998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1.9999999999999998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1.9999999999999998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1.9999999999999998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1.9999999999999998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1.9999999999999998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1.9999999999999998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1.9999999999999998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1.9999999999999998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1.9999999999999998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1.9999999999999998</v>
      </c>
    </row>
    <row r="134" spans="3:19" x14ac:dyDescent="0.25">
      <c r="C134" s="2">
        <v>2</v>
      </c>
      <c r="D134">
        <v>11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1.9999999999999998</v>
      </c>
    </row>
    <row r="135" spans="3:19" x14ac:dyDescent="0.25">
      <c r="C135" s="2">
        <v>3</v>
      </c>
      <c r="D135">
        <v>9</v>
      </c>
      <c r="E135">
        <v>19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1.9999999999999998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1.9999999999999998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1.9999999999999998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1.9999999999999998</v>
      </c>
    </row>
    <row r="139" spans="3:19" x14ac:dyDescent="0.25">
      <c r="C139" s="2">
        <v>7</v>
      </c>
      <c r="D139">
        <v>29</v>
      </c>
      <c r="E139">
        <v>132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1.9999999999999998</v>
      </c>
    </row>
    <row r="140" spans="3:19" x14ac:dyDescent="0.25">
      <c r="C140" s="2">
        <v>8</v>
      </c>
      <c r="D140">
        <v>25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1.9999999999999998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-0.44905660377358492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1.9999999999999998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1.9999999999999998</v>
      </c>
    </row>
    <row r="143" spans="3:19" x14ac:dyDescent="0.25">
      <c r="C143" s="2">
        <v>11</v>
      </c>
      <c r="D143">
        <v>40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1.9999999999999998</v>
      </c>
    </row>
    <row r="144" spans="3:19" x14ac:dyDescent="0.25">
      <c r="C144" s="2">
        <v>12</v>
      </c>
      <c r="D144">
        <v>51</v>
      </c>
      <c r="E144">
        <v>385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1.9999999999999998</v>
      </c>
    </row>
    <row r="145" spans="3:19" x14ac:dyDescent="0.25">
      <c r="C145" s="2">
        <v>13</v>
      </c>
      <c r="D145">
        <v>80</v>
      </c>
      <c r="E145">
        <v>306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1.9999999999999998</v>
      </c>
    </row>
    <row r="146" spans="3:19" x14ac:dyDescent="0.25">
      <c r="C146" s="2">
        <v>14</v>
      </c>
      <c r="D146">
        <v>81</v>
      </c>
      <c r="E146">
        <v>308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1.9999999999999998</v>
      </c>
    </row>
    <row r="147" spans="3:19" x14ac:dyDescent="0.25">
      <c r="C147" s="2">
        <v>15</v>
      </c>
      <c r="D147">
        <v>113</v>
      </c>
      <c r="E147">
        <v>261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1.9999999999999998</v>
      </c>
    </row>
    <row r="148" spans="3:19" x14ac:dyDescent="0.25">
      <c r="C148" s="2" t="s">
        <v>22</v>
      </c>
      <c r="D148">
        <v>530</v>
      </c>
      <c r="E148">
        <v>2604</v>
      </c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1.9999999999999998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1.9999999999999998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1.9999999999999998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1.9999999999999998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1.9999999999999998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1.9999999999999998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1.9999999999999998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1.9999999999999998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1.9999999999999998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1.9999999999999998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1.9999999999999998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1.9999999999999998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1.9999999999999998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1.9999999999999998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1.9999999999999998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1.9999999999999998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1.9999999999999998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1.9999999999999998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1.9999999999999998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1.9999999999999998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1.9999999999999998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1.9999999999999998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1.9999999999999998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1.9999999999999998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1.9999999999999998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1.9999999999999998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1.9999999999999998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1.9999999999999998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1.9999999999999998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1.9999999999999998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1.9999999999999998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1.9999999999999998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1.9999999999999998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1.9999999999999998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1.9999999999999998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1.9999999999999998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1.9999999999999998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1.9999999999999998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1.9999999999999998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1.9999999999999998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1.9999999999999998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1.9999999999999998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115</v>
      </c>
      <c r="I190" t="s">
        <v>129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1.9999999999999998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1.9999999999999998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1.9999999999999998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1.9999999999999998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1.9999999999999998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2</v>
      </c>
      <c r="I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1.9999999999999998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3</v>
      </c>
      <c r="I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1.9999999999999998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9</v>
      </c>
      <c r="I197">
        <v>0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1.9999999999999998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4</v>
      </c>
      <c r="I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1.9999999999999998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0</v>
      </c>
      <c r="I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1.9999999999999998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2</v>
      </c>
      <c r="I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1.9999999999999998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13</v>
      </c>
      <c r="I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1.9999999999999998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63</v>
      </c>
      <c r="I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1.9999999999999998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42</v>
      </c>
      <c r="H203">
        <v>40</v>
      </c>
      <c r="I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1.9999999999999998</v>
      </c>
    </row>
    <row r="204" spans="3:19" x14ac:dyDescent="0.25">
      <c r="C204" s="2">
        <v>14</v>
      </c>
      <c r="D204">
        <v>41</v>
      </c>
      <c r="E204">
        <v>23</v>
      </c>
      <c r="F204">
        <v>29</v>
      </c>
      <c r="G204">
        <v>39</v>
      </c>
      <c r="H204">
        <v>16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1.9999999999999998</v>
      </c>
    </row>
    <row r="205" spans="3:19" x14ac:dyDescent="0.25">
      <c r="C205" s="2">
        <v>15</v>
      </c>
      <c r="D205">
        <v>48</v>
      </c>
      <c r="E205">
        <v>2</v>
      </c>
      <c r="F205">
        <v>38</v>
      </c>
      <c r="G205">
        <v>18</v>
      </c>
      <c r="H205">
        <v>21</v>
      </c>
      <c r="I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1.9999999999999998</v>
      </c>
    </row>
    <row r="206" spans="3:19" x14ac:dyDescent="0.25">
      <c r="C206" s="2">
        <v>16</v>
      </c>
      <c r="D206">
        <v>2</v>
      </c>
      <c r="E206">
        <v>0</v>
      </c>
      <c r="F206">
        <v>1</v>
      </c>
      <c r="G206">
        <v>0</v>
      </c>
      <c r="H206">
        <v>0</v>
      </c>
      <c r="I206">
        <v>0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1.9999999999999998</v>
      </c>
    </row>
    <row r="207" spans="3:19" x14ac:dyDescent="0.25">
      <c r="C207" s="2" t="s">
        <v>22</v>
      </c>
      <c r="D207">
        <v>480</v>
      </c>
      <c r="E207">
        <v>299</v>
      </c>
      <c r="F207">
        <v>271</v>
      </c>
      <c r="G207">
        <v>218</v>
      </c>
      <c r="H207">
        <v>173</v>
      </c>
      <c r="I207">
        <v>86</v>
      </c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1.9999999999999998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1.9999999999999998</v>
      </c>
    </row>
    <row r="209" spans="16:19" ht="18.75" x14ac:dyDescent="0.25">
      <c r="P209" s="16">
        <f t="shared" si="5"/>
        <v>0</v>
      </c>
      <c r="Q209" s="21">
        <f>+GETPIVOTDATA("id",$L$89)</f>
        <v>2574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P18"/>
  <sheetViews>
    <sheetView workbookViewId="0">
      <selection activeCell="C23" sqref="C23"/>
    </sheetView>
  </sheetViews>
  <sheetFormatPr baseColWidth="10" defaultRowHeight="15.75" x14ac:dyDescent="0.25"/>
  <cols>
    <col min="1" max="1" width="33" bestFit="1" customWidth="1"/>
    <col min="2" max="2" width="20.5" bestFit="1" customWidth="1"/>
    <col min="3" max="10" width="1.875" bestFit="1" customWidth="1"/>
    <col min="11" max="15" width="2.875" bestFit="1" customWidth="1"/>
    <col min="16" max="16" width="11.625" bestFit="1" customWidth="1"/>
  </cols>
  <sheetData>
    <row r="1" spans="1:16" ht="21" x14ac:dyDescent="0.35">
      <c r="A1" s="42" t="s">
        <v>145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1" x14ac:dyDescent="0.35">
      <c r="A2" s="42" t="s">
        <v>146</v>
      </c>
    </row>
    <row r="4" spans="1:16" x14ac:dyDescent="0.25">
      <c r="A4" s="1" t="s">
        <v>0</v>
      </c>
      <c r="B4" t="s">
        <v>24</v>
      </c>
    </row>
    <row r="5" spans="1:16" x14ac:dyDescent="0.25">
      <c r="A5" s="1" t="s">
        <v>39</v>
      </c>
      <c r="B5" t="s">
        <v>24</v>
      </c>
    </row>
    <row r="6" spans="1:16" x14ac:dyDescent="0.25">
      <c r="A6" s="1" t="s">
        <v>1</v>
      </c>
      <c r="B6" t="s">
        <v>30</v>
      </c>
    </row>
    <row r="8" spans="1:16" x14ac:dyDescent="0.25">
      <c r="A8" s="1" t="s">
        <v>38</v>
      </c>
      <c r="B8" s="1" t="s">
        <v>120</v>
      </c>
    </row>
    <row r="9" spans="1:16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 t="s">
        <v>22</v>
      </c>
    </row>
    <row r="10" spans="1:16" x14ac:dyDescent="0.25">
      <c r="A10" s="2" t="s">
        <v>115</v>
      </c>
      <c r="B10">
        <v>0</v>
      </c>
      <c r="C10">
        <v>0</v>
      </c>
      <c r="D10">
        <v>0</v>
      </c>
      <c r="E10">
        <v>0</v>
      </c>
      <c r="F10">
        <v>2</v>
      </c>
      <c r="G10">
        <v>3</v>
      </c>
      <c r="H10">
        <v>9</v>
      </c>
      <c r="I10">
        <v>4</v>
      </c>
      <c r="J10">
        <v>0</v>
      </c>
      <c r="K10">
        <v>2</v>
      </c>
      <c r="L10">
        <v>13</v>
      </c>
      <c r="M10" s="40">
        <v>63</v>
      </c>
      <c r="N10" s="40">
        <v>40</v>
      </c>
      <c r="O10" s="40">
        <v>16</v>
      </c>
      <c r="P10">
        <v>152</v>
      </c>
    </row>
    <row r="11" spans="1:16" x14ac:dyDescent="0.25">
      <c r="A11" s="2" t="s">
        <v>110</v>
      </c>
      <c r="B11">
        <v>0</v>
      </c>
      <c r="C11">
        <v>0</v>
      </c>
      <c r="D11">
        <v>0</v>
      </c>
      <c r="E11">
        <v>0</v>
      </c>
      <c r="F11">
        <v>0</v>
      </c>
      <c r="G11">
        <v>4</v>
      </c>
      <c r="H11">
        <v>3</v>
      </c>
      <c r="I11">
        <v>4</v>
      </c>
      <c r="J11">
        <v>1</v>
      </c>
      <c r="K11">
        <v>2</v>
      </c>
      <c r="L11">
        <v>0</v>
      </c>
      <c r="M11">
        <v>1</v>
      </c>
      <c r="N11" s="40">
        <v>0</v>
      </c>
      <c r="O11" s="40">
        <v>0</v>
      </c>
      <c r="P11">
        <v>15</v>
      </c>
    </row>
    <row r="12" spans="1:16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40">
        <v>0</v>
      </c>
      <c r="M12" s="40">
        <v>0</v>
      </c>
      <c r="N12" s="40">
        <v>0</v>
      </c>
      <c r="O12" s="40">
        <v>0</v>
      </c>
      <c r="P12">
        <v>6</v>
      </c>
    </row>
    <row r="13" spans="1:16" x14ac:dyDescent="0.25">
      <c r="A13" s="2" t="s">
        <v>141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>
        <v>0</v>
      </c>
    </row>
    <row r="14" spans="1:16" x14ac:dyDescent="0.25">
      <c r="A14" s="2" t="s">
        <v>140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>
        <v>0</v>
      </c>
    </row>
    <row r="15" spans="1:16" x14ac:dyDescent="0.25">
      <c r="A15" s="2" t="s">
        <v>139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>
        <v>0</v>
      </c>
    </row>
    <row r="16" spans="1:16" x14ac:dyDescent="0.25">
      <c r="A16" s="2" t="s">
        <v>142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>
        <v>0</v>
      </c>
    </row>
    <row r="17" spans="1:16" x14ac:dyDescent="0.25">
      <c r="A17" s="2" t="s">
        <v>143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>
        <v>0</v>
      </c>
    </row>
    <row r="18" spans="1:16" x14ac:dyDescent="0.25">
      <c r="A18" s="2" t="s">
        <v>144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3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25" workbookViewId="0">
      <selection activeCell="M45" sqref="M45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Z U 2 P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Z U 2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V N j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Z U 2 P W J R y d O q n A A A A + Q A A A B I A A A A A A A A A A A A A A A A A A A A A A E N v b m Z p Z y 9 Q Y W N r Y W d l L n h t b F B L A Q I t A B Q A A g A I A G V N j 1 g P y u m r p A A A A O k A A A A T A A A A A A A A A A A A A A A A A P M A A A B b Q 2 9 u d G V u d F 9 U e X B l c 1 0 u e G 1 s U E s B A i 0 A F A A C A A g A Z U 2 P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V y c m 9 y Q 2 9 1 b n Q i I F Z h b H V l P S J s N j Q 1 M i I g L z 4 8 R W 5 0 c n k g V H l w Z T 0 i R m l s b E x h c 3 R V c G R h d G V k I i B W Y W x 1 Z T 0 i Z D I w M j Q t M D Q t M T V U M T Q 6 N D M 6 M T A u N T I 2 M z I 3 N 1 o i I C 8 + P E V u d H J 5 I F R 5 c G U 9 I k Z p b G x F c n J v c k N v Z G U i I F Z h b H V l P S J z V W 5 r b m 9 3 b i I g L z 4 8 R W 5 0 c n k g V H l w Z T 0 i R m l s b E N v b H V t b l R 5 c G V z I i B W Y W x 1 Z T 0 i c 0 N R a 0 R B d 2 t B Q U F B Q U J n T U d B Q U F B Q U F B Q U F B Q U F B Q U F B Q U F B Q U F B a 0 F D U W t B Q U F B Q U F B T U R B d 0 1 E Q X d N Q U F B Q U F B Q U F B Q U F B Q U J n W U d C Z 0 1 H Q X c 9 P S I g L z 4 8 R W 5 0 c n k g V H l w Z T 0 i R m l s b E N v d W 5 0 I i B W Y W x 1 Z T 0 i b D E x N T k 4 I i A v P j x F b n R y e S B U e X B l P S J G a W x s Q 2 9 s d W 1 u T m F t Z X M i I F Z h b H V l P S J z W y Z x d W 9 0 O 2 Z l Y 2 h h X 3 J l c G 9 y d G U m c X V v d D s s J n F 1 b 3 Q 7 Z m V j a G F f a W 5 n X 2 l w c m V z c y Z x d W 9 0 O y w m c X V v d D t p b m d y Z X N v X 2 F u a W 8 m c X V v d D s s J n F 1 b 3 Q 7 a W 5 n c m V z b 1 9 z Z W 1 h b m F f Z X B p J n F 1 b 3 Q 7 L C Z x d W 9 0 O 2 Z l Y 2 h h X 2 l u a S Z x d W 9 0 O y w m c X V v d D t k a W F n b m 9 z d G l j X 2 l u a S Z x d W 9 0 O y w m c X V v d D t k a W F n b m 9 z d G l j X 2 V 2 b 1 9 u b 2 0 m c X V v d D s s J n F 1 b 3 Q 7 Z G l h Z 2 5 v c 3 R p Y 1 9 l d m 9 f b 3 R y b y Z x d W 9 0 O y w m c X V v d D t k b m k m c X V v d D s s J n F 1 b 3 Q 7 d G l w b 1 9 l Z G F k J n F 1 b 3 Q 7 L C Z x d W 9 0 O 2 V k Y W Q m c X V v d D s s J n F 1 b 3 Q 7 c 2 V 4 b y Z x d W 9 0 O y w m c X V v d D t n Z X N 0 Y W 5 0 Z S Z x d W 9 0 O y w m c X V v d D t n Z X N 0 Y W 5 0 Z V 9 z Z W 0 m c X V v d D s s J n F 1 b 3 Q 7 c H V l c n B l c m E m c X V v d D s s J n F 1 b 3 Q 7 Z V 9 z Y W x 1 Z F 9 u b 3 R p Z l 9 u b 2 0 m c X V v d D s s J n F 1 b 3 Q 7 Z V 9 z Y W x 1 Z F 9 u b 3 R p Z l 9 p b n N 0 a X R 1 Y 2 l v b i Z x d W 9 0 O y w m c X V v d D t l X 3 N h b H V k X 2 5 v d G l m X 2 R l c G F y d G F t Z W 5 0 b y Z x d W 9 0 O y w m c X V v d D t l X 3 N h b H V k X 2 5 v d G l m X 3 B y b 3 Z p b m N p Y S Z x d W 9 0 O y w m c X V v d D t l X 3 N h b H V k X 2 5 v d G l m X 2 R p c 3 R y a X R v J n F 1 b 3 Q 7 L C Z x d W 9 0 O 2 R p c m V z Y V 9 u b 3 R p Z i Z x d W 9 0 O y w m c X V v d D t y Z W R f b m 9 0 a W Y m c X V v d D s s J n F 1 b 3 Q 7 b W l j c m 9 y Z W R f b m 9 0 a W Y m c X V v d D s s J n F 1 b 3 Q 7 a W 5 m Z W N j a W 9 u X 2 R l c G F y d G F t Z W 5 0 b y Z x d W 9 0 O y w m c X V v d D t p b m Z l Y 2 N p b 2 5 f c H J v d m l u Y 2 l h J n F 1 b 3 Q 7 L C Z x d W 9 0 O 2 l u Z m V j Y 2 l v b l 9 k a X N 0 c m l 0 b y Z x d W 9 0 O y w m c X V v d D t l X 3 N h b H V k X 3 J l Z i Z x d W 9 0 O y w m c X V v d D t l X 3 N h b H V k X 3 J l Z l 9 u b 2 0 m c X V v d D s s J n F 1 b 3 Q 7 Z m V j a G F f c m V m J n F 1 b 3 Q 7 L C Z x d W 9 0 O 2 Z h b G x l Y 2 l k b y Z x d W 9 0 O y w m c X V v d D t m Z W N o Y V 9 k Z W Y m c X V v d D s s J n F 1 b 3 Q 7 Z m V j a G F f Y W x 0 Y S Z x d W 9 0 O y w m c X V v d D t 0 a W V u Z V 9 t d W V z d H J h J n F 1 b 3 Q 7 L C Z x d W 9 0 O 3 J l c 3 V s d G F k b 1 9 t d W V z d H J h M V 9 l b G l z Y V 9 u c z E m c X V v d D s s J n F 1 b 3 Q 7 c m V z d W x 0 Y W R v X 2 1 1 Z X N 0 c m E y X 2 l n b S Z x d W 9 0 O y w m c X V v d D t y Z X N 1 b H R h Z G 9 f b X V l c 3 R y Y T N f c G N y J n F 1 b 3 Q 7 L C Z x d W 9 0 O 3 J l c 3 V s d G F k b 1 9 t d W V z d H J h N F 9 p b m 1 1 b m 9 j c m 9 t Y X R v Z 3 J h Z m l j Y S Z x d W 9 0 O y w m c X V v d D t j b 2 5 k a W N p b 2 5 f c m l l c 2 d v J n F 1 b 3 Q 7 L C Z x d W 9 0 O 2 N v b m R f c m l l c 2 d v X 2 h p c G V y d G V u c 2 l v b i Z x d W 9 0 O y w m c X V v d D t j b 2 5 k X 3 J p Z X N n b 1 9 v Y m V z a W R h Z C Z x d W 9 0 O y w m c X V v d D t j b 2 5 k X 3 J p Z X N n b 1 9 z b 2 J y Z X B l c 2 8 m c X V v d D s s J n F 1 b 3 Q 7 Y 2 9 u Z F 9 y a W V z Z 2 9 f Z G l h Y m V 0 Z X M m c X V v d D s s J n F 1 b 3 Q 7 Y 2 9 u Z F 9 y a W V z Z 2 9 f b 3 R y b 3 M m c X V v d D s s J n F 1 b 3 Q 7 Y 2 9 u Z F 9 y a W V z Z 2 9 f b m l u Z 3 V u b y Z x d W 9 0 O y w m c X V v d D t z Z X J 2 a W N p b 1 9 u b 2 0 m c X V v d D s s J n F 1 b 3 Q 7 c 2 V y d m l j a W 9 f b 3 R y b y Z x d W 9 0 O y w m c X V v d D t l X 3 N h b H V k X 2 9 y a W d l b l 9 k a X J l c 2 E m c X V v d D s s J n F 1 b 3 Q 7 Z V 9 z Y W x 1 Z F 9 v c m l n Z W 5 f b m 9 t J n F 1 b 3 Q 7 L C Z x d W 9 0 O 2 9 i c 2 V y d m F j a W 9 u J n F 1 b 3 Q 7 L C Z x d W 9 0 O 2 N v b m R p Y 2 l v b l 9 m a W N o Y S Z x d W 9 0 O y w m c X V v d D t j b G F 2 Z S Z x d W 9 0 O y w m c X V v d D t m Z W N o Y V 9 y Z W c m c X V v d D s s J n F 1 b 3 Q 7 Z m V j a G F f b W 9 k J n F 1 b 3 Q 7 L C Z x d W 9 0 O 2 l k J n F 1 b 3 Q 7 L C Z x d W 9 0 O 0 V E Q U R f R E V O R 1 V F J n F 1 b 3 Q 7 L C Z x d W 9 0 O 0 V E Q U R f U V V J T l F V R U 5 J T y Z x d W 9 0 O y w m c X V v d D t N R V M m c X V v d D s s J n F 1 b 3 Q 7 R E l B J n F 1 b 3 Q 7 L C Z x d W 9 0 O 1 R f R V N U Q U 5 D S U E m c X V v d D s s J n F 1 b 3 Q 7 R V N U Q U 5 D S U E m c X V v d D s s J n F 1 b 3 Q 7 R E l B U 1 9 F T k Y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A R L w N l C x P u X m H n v d s Z U 7 J s y 8 b Y U 3 c W X 0 Z y i F Q u 2 v s J N Q A A A A A O g A A A A A I A A C A A A A A 1 z N 4 n H + x B r 3 1 g o j 7 4 4 k 2 5 Q s f 6 W + 1 j F 6 R X b / u y y X c 6 d l A A A A B i G E B E d n p F G j o v a 7 m 8 y 7 p v R U i N Q 4 P d D 6 R 7 R t 0 V z 2 5 d + / Y b P R 9 t O l 1 x 1 s D Z h k Z G 0 t P l m 0 b 9 3 G Y d O e k J l a O 7 Z o J j F S 4 2 Z n l m F E y u 6 r 5 6 v s Y O v U A A A A C P W H i n H R 5 T v u r g z G U I e m e z + Q Q l Q Z 2 u f N b P n + g A 7 d Q Y K P K J A c d H L u Y p M G 5 o x d u j R Q 5 W q n N h s T + w X y 5 d 7 d q y b Y m j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2024-04-15T22:40:52Z</dcterms:modified>
</cp:coreProperties>
</file>