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RZO 2024\EL AGRO EN CIFRA - MARZO 2024\"/>
    </mc:Choice>
  </mc:AlternateContent>
  <xr:revisionPtr revIDLastSave="0" documentId="13_ncr:1_{B77B224B-9F5B-4BC3-B244-D7EBD9597E07}" xr6:coauthVersionLast="47" xr6:coauthVersionMax="47" xr10:uidLastSave="{00000000-0000-0000-0000-000000000000}"/>
  <bookViews>
    <workbookView xWindow="-120" yWindow="-120" windowWidth="29040" windowHeight="15720" tabRatio="910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'C.74'!$A$1:$L$16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'C.78-C.79'!$A$62:$E$122</definedName>
    <definedName name="_xlnm.Print_Area" localSheetId="6">'C.80'!$A$60:$H$117</definedName>
    <definedName name="_xlnm.Print_Area" localSheetId="7">'C.81'!$A$60:$H$117</definedName>
    <definedName name="_xlnm.Print_Area" localSheetId="8">'C.82'!$A$1:$H$60</definedName>
    <definedName name="_xlnm.Print_Area" localSheetId="9">'C.83'!$A$68:$J$122</definedName>
    <definedName name="_xlnm.Print_Area" localSheetId="10">'C.84 - 85'!$A$63:$E$122</definedName>
    <definedName name="_xlnm.Print_Area" localSheetId="11">'C.86'!$A$60:$H$117</definedName>
    <definedName name="_xlnm.Print_Area" localSheetId="12">'C.87'!$A$60:$H$117</definedName>
    <definedName name="_xlnm.Print_Area" localSheetId="13">'C.88'!$A$1:$H$60</definedName>
    <definedName name="_xlnm.Print_Area" localSheetId="14">'C.89'!$A$1:$J$64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10" i="27"/>
  <c r="E9" i="27"/>
  <c r="E8" i="27"/>
  <c r="E7" i="27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40" i="11" l="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20" i="11"/>
  <c r="E19" i="11"/>
  <c r="E18" i="11"/>
  <c r="E17" i="11"/>
  <c r="E16" i="11"/>
  <c r="E13" i="11"/>
  <c r="E12" i="11"/>
  <c r="E11" i="11"/>
  <c r="E10" i="11"/>
  <c r="E9" i="11"/>
  <c r="H10" i="11" l="1"/>
  <c r="H11" i="11"/>
  <c r="H12" i="11"/>
  <c r="H13" i="11"/>
  <c r="H14" i="11"/>
  <c r="H9" i="11"/>
  <c r="F15" i="11" l="1"/>
  <c r="G8" i="11" l="1"/>
  <c r="G15" i="11" l="1"/>
  <c r="H105" i="27" l="1"/>
  <c r="H106" i="27"/>
  <c r="H107" i="27"/>
  <c r="H109" i="27"/>
  <c r="H110" i="27"/>
  <c r="H111" i="27"/>
  <c r="H112" i="27"/>
  <c r="H113" i="27"/>
  <c r="H114" i="27"/>
  <c r="H115" i="27"/>
  <c r="H116" i="27"/>
  <c r="H117" i="27"/>
  <c r="H118" i="27"/>
  <c r="H81" i="27"/>
  <c r="H82" i="27"/>
  <c r="H83" i="27"/>
  <c r="H84" i="27"/>
  <c r="H85" i="27"/>
  <c r="H86" i="27"/>
  <c r="H87" i="27"/>
  <c r="H88" i="27"/>
  <c r="H89" i="27"/>
  <c r="H90" i="27"/>
  <c r="H91" i="27"/>
  <c r="H92" i="27"/>
  <c r="H93" i="27"/>
  <c r="H94" i="27"/>
  <c r="H95" i="27"/>
  <c r="H96" i="27"/>
  <c r="H97" i="27"/>
  <c r="H98" i="27"/>
  <c r="H99" i="27"/>
  <c r="H100" i="27"/>
  <c r="H101" i="27"/>
  <c r="H102" i="27"/>
  <c r="H103" i="27"/>
  <c r="H104" i="27"/>
  <c r="H54" i="27"/>
  <c r="H55" i="27"/>
  <c r="H56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E5" i="16" l="1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52" i="14" l="1"/>
  <c r="G53" i="14"/>
  <c r="G54" i="14"/>
  <c r="G55" i="14"/>
  <c r="G56" i="14"/>
  <c r="G57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8" i="14"/>
  <c r="G7" i="14"/>
  <c r="H46" i="11" l="1"/>
  <c r="H47" i="11"/>
  <c r="H48" i="11"/>
  <c r="H49" i="11"/>
  <c r="H50" i="11"/>
  <c r="H51" i="11"/>
  <c r="H52" i="11"/>
  <c r="H53" i="11"/>
  <c r="H54" i="11"/>
  <c r="H55" i="11"/>
  <c r="H56" i="11"/>
  <c r="H17" i="11"/>
  <c r="H18" i="11"/>
  <c r="H19" i="11"/>
  <c r="H20" i="11"/>
  <c r="H21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F8" i="11" l="1"/>
  <c r="E6" i="29" l="1"/>
  <c r="D6" i="29"/>
  <c r="C6" i="29"/>
  <c r="F5" i="14" l="1"/>
  <c r="H52" i="14" l="1"/>
  <c r="H31" i="14"/>
  <c r="H39" i="14"/>
  <c r="H47" i="14"/>
  <c r="H12" i="14"/>
  <c r="H20" i="14"/>
  <c r="H28" i="14"/>
  <c r="H8" i="14"/>
  <c r="H32" i="14"/>
  <c r="H7" i="14"/>
  <c r="H54" i="14"/>
  <c r="H33" i="14"/>
  <c r="H41" i="14"/>
  <c r="H49" i="14"/>
  <c r="H14" i="14"/>
  <c r="H22" i="14"/>
  <c r="H55" i="14"/>
  <c r="H34" i="14"/>
  <c r="H42" i="14"/>
  <c r="H50" i="14"/>
  <c r="H15" i="14"/>
  <c r="H23" i="14"/>
  <c r="H38" i="14"/>
  <c r="H21" i="14"/>
  <c r="H36" i="14"/>
  <c r="H53" i="14"/>
  <c r="H56" i="14"/>
  <c r="H35" i="14"/>
  <c r="H43" i="14"/>
  <c r="H51" i="14"/>
  <c r="H16" i="14"/>
  <c r="H24" i="14"/>
  <c r="H9" i="14"/>
  <c r="H11" i="14"/>
  <c r="H40" i="14"/>
  <c r="H57" i="14"/>
  <c r="H44" i="14"/>
  <c r="H17" i="14"/>
  <c r="H25" i="14"/>
  <c r="H30" i="14"/>
  <c r="H27" i="14"/>
  <c r="H13" i="14"/>
  <c r="H29" i="14"/>
  <c r="H37" i="14"/>
  <c r="H45" i="14"/>
  <c r="H10" i="14"/>
  <c r="H18" i="14"/>
  <c r="H26" i="14"/>
  <c r="H46" i="14"/>
  <c r="H19" i="14"/>
  <c r="H48" i="14"/>
  <c r="F5" i="16" l="1"/>
  <c r="D43" i="16" l="1"/>
  <c r="D27" i="16"/>
  <c r="D11" i="16"/>
  <c r="D25" i="16"/>
  <c r="D42" i="16"/>
  <c r="D26" i="16"/>
  <c r="D10" i="16"/>
  <c r="D41" i="16"/>
  <c r="D57" i="16"/>
  <c r="D56" i="16"/>
  <c r="D40" i="16"/>
  <c r="D24" i="16"/>
  <c r="D55" i="16"/>
  <c r="D39" i="16"/>
  <c r="D23" i="16"/>
  <c r="D7" i="16"/>
  <c r="D54" i="16"/>
  <c r="D38" i="16"/>
  <c r="D22" i="16"/>
  <c r="D53" i="16"/>
  <c r="D37" i="16"/>
  <c r="D21" i="16"/>
  <c r="D52" i="16"/>
  <c r="D36" i="16"/>
  <c r="D20" i="16"/>
  <c r="D51" i="16"/>
  <c r="D35" i="16"/>
  <c r="D19" i="16"/>
  <c r="D8" i="16"/>
  <c r="D50" i="16"/>
  <c r="D34" i="16"/>
  <c r="D18" i="16"/>
  <c r="D49" i="16"/>
  <c r="D33" i="16"/>
  <c r="D17" i="16"/>
  <c r="D48" i="16"/>
  <c r="D32" i="16"/>
  <c r="D16" i="16"/>
  <c r="D47" i="16"/>
  <c r="D31" i="16"/>
  <c r="D15" i="16"/>
  <c r="D29" i="16"/>
  <c r="D46" i="16"/>
  <c r="D30" i="16"/>
  <c r="D14" i="16"/>
  <c r="D13" i="16"/>
  <c r="D45" i="16"/>
  <c r="D44" i="16"/>
  <c r="D28" i="16"/>
  <c r="D12" i="16"/>
  <c r="D9" i="16"/>
  <c r="H56" i="16"/>
  <c r="H40" i="16"/>
  <c r="H24" i="16"/>
  <c r="H8" i="16"/>
  <c r="H55" i="16"/>
  <c r="H39" i="16"/>
  <c r="H23" i="16"/>
  <c r="H7" i="16"/>
  <c r="H52" i="16"/>
  <c r="H20" i="16"/>
  <c r="H54" i="16"/>
  <c r="H38" i="16"/>
  <c r="H22" i="16"/>
  <c r="H53" i="16"/>
  <c r="H37" i="16"/>
  <c r="H21" i="16"/>
  <c r="H36" i="16"/>
  <c r="H51" i="16"/>
  <c r="H35" i="16"/>
  <c r="H19" i="16"/>
  <c r="H50" i="16"/>
  <c r="H34" i="16"/>
  <c r="H18" i="16"/>
  <c r="H49" i="16"/>
  <c r="H33" i="16"/>
  <c r="H17" i="16"/>
  <c r="H48" i="16"/>
  <c r="H32" i="16"/>
  <c r="H16" i="16"/>
  <c r="H47" i="16"/>
  <c r="H31" i="16"/>
  <c r="H15" i="16"/>
  <c r="H46" i="16"/>
  <c r="H30" i="16"/>
  <c r="H14" i="16"/>
  <c r="H45" i="16"/>
  <c r="H29" i="16"/>
  <c r="H13" i="16"/>
  <c r="H44" i="16"/>
  <c r="H28" i="16"/>
  <c r="H12" i="16"/>
  <c r="H41" i="16"/>
  <c r="H43" i="16"/>
  <c r="H27" i="16"/>
  <c r="H11" i="16"/>
  <c r="H42" i="16"/>
  <c r="H26" i="16"/>
  <c r="H10" i="16"/>
  <c r="H57" i="16"/>
  <c r="H25" i="16"/>
  <c r="H9" i="16"/>
  <c r="G5" i="16"/>
  <c r="H5" i="16" l="1"/>
  <c r="D67" i="27"/>
  <c r="C67" i="27" l="1"/>
  <c r="G67" i="27" l="1"/>
  <c r="F67" i="27"/>
  <c r="E67" i="27"/>
  <c r="H119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3" i="27"/>
  <c r="H52" i="27"/>
  <c r="H51" i="27"/>
  <c r="H50" i="27"/>
  <c r="H49" i="27"/>
  <c r="H48" i="27"/>
  <c r="H47" i="27"/>
  <c r="H45" i="27"/>
  <c r="H44" i="27"/>
  <c r="H43" i="27"/>
  <c r="H42" i="27"/>
  <c r="H41" i="27"/>
  <c r="H40" i="27"/>
  <c r="H39" i="27"/>
  <c r="H38" i="27"/>
  <c r="H37" i="27"/>
  <c r="H22" i="27"/>
  <c r="H21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H67" i="27" l="1"/>
  <c r="E5" i="14"/>
  <c r="H5" i="14" l="1"/>
  <c r="G5" i="14" l="1"/>
  <c r="H16" i="11" l="1"/>
  <c r="H8" i="11" l="1"/>
  <c r="H15" i="11"/>
  <c r="F6" i="11"/>
  <c r="G6" i="11"/>
  <c r="H6" i="11" l="1"/>
</calcChain>
</file>

<file path=xl/sharedStrings.xml><?xml version="1.0" encoding="utf-8"?>
<sst xmlns="http://schemas.openxmlformats.org/spreadsheetml/2006/main" count="2170" uniqueCount="671">
  <si>
    <t xml:space="preserve"> </t>
  </si>
  <si>
    <t xml:space="preserve">         (Peso Neto tonelada)</t>
  </si>
  <si>
    <t>Cuadro</t>
  </si>
  <si>
    <t xml:space="preserve">Descripción </t>
  </si>
  <si>
    <t>BALANZA COMERCIAL</t>
  </si>
  <si>
    <t>Descripcion</t>
  </si>
  <si>
    <t>2019/ 2018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</si>
  <si>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</si>
  <si>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</si>
  <si>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</si>
  <si>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</si>
  <si>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</si>
  <si>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</si>
  <si>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</si>
  <si>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</si>
  <si>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</si>
  <si>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</si>
  <si>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</si>
  <si>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</si>
  <si>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Orden</t>
  </si>
  <si>
    <t>Subpartida 
Nacional</t>
  </si>
  <si>
    <t>Descripción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</si>
  <si>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</si>
  <si>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</si>
  <si>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</si>
  <si>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</si>
  <si>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</si>
  <si>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</si>
  <si>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</si>
  <si>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</si>
  <si>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</si>
  <si>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</si>
  <si>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</si>
  <si>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</si>
  <si>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</si>
  <si>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</si>
  <si>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</si>
  <si>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</si>
  <si>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</si>
  <si>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</si>
  <si>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</si>
  <si>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</si>
  <si>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</si>
  <si>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</si>
  <si>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</si>
  <si>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</si>
  <si>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</si>
  <si>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</si>
  <si>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</si>
  <si>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</si>
  <si>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</si>
  <si>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</si>
  <si>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</si>
  <si>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</si>
  <si>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9" type="noConversion"/>
  </si>
  <si>
    <t xml:space="preserve">Importaciones </t>
    <phoneticPr fontId="9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</si>
  <si>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</si>
  <si>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</si>
  <si>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</si>
  <si>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</si>
  <si>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</si>
  <si>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</si>
  <si>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 xml:space="preserve">          (Valor CIF Miles USD)</t>
    <phoneticPr fontId="12" type="noConversion"/>
  </si>
  <si>
    <t>Total</t>
    <phoneticPr fontId="12" type="noConversion"/>
  </si>
  <si>
    <t>Subpartida Nacional</t>
    <phoneticPr fontId="3" type="noConversion"/>
  </si>
  <si>
    <t xml:space="preserve">         (Peso Neto toneladas)</t>
    <phoneticPr fontId="3" type="noConversion"/>
  </si>
  <si>
    <t xml:space="preserve">         (Peso Neto toneladas)</t>
    <phoneticPr fontId="12" type="noConversion"/>
  </si>
  <si>
    <t xml:space="preserve">          (Valor FOB Miles USD)</t>
    <phoneticPr fontId="12" type="noConversion"/>
  </si>
  <si>
    <t>Descripción/País Destino</t>
    <phoneticPr fontId="3" type="noConversion"/>
  </si>
  <si>
    <t>0811909100</t>
  </si>
  <si>
    <t>Descripción/País Origen</t>
  </si>
  <si>
    <t>0804400000</t>
  </si>
  <si>
    <t>2020/ 2019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</si>
  <si>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</si>
  <si>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</si>
  <si>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</si>
  <si>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</si>
  <si>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</si>
  <si>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</si>
  <si>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</si>
  <si>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</si>
  <si>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</si>
  <si>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</si>
  <si>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</si>
  <si>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</si>
  <si>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</si>
  <si>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</si>
  <si>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</si>
  <si>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</si>
  <si>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</si>
  <si>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</si>
  <si>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</si>
  <si>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</si>
  <si>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</si>
  <si>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</si>
  <si>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</si>
  <si>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</si>
  <si>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</si>
  <si>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</si>
  <si>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</si>
  <si>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</si>
  <si>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</si>
  <si>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</si>
  <si>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</si>
  <si>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</si>
  <si>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</si>
  <si>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</si>
  <si>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</si>
  <si>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</si>
  <si>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</si>
  <si>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</si>
  <si>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1902190000</t>
  </si>
  <si>
    <t>0710801000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</si>
  <si>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</si>
  <si>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</si>
  <si>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</si>
  <si>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</si>
  <si>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</si>
  <si>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</si>
  <si>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</si>
  <si>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</si>
  <si>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0710809000</t>
  </si>
  <si>
    <t>1805000000</t>
  </si>
  <si>
    <t>1302391000</t>
  </si>
  <si>
    <t>1106201000</t>
  </si>
  <si>
    <t>1806900000</t>
  </si>
  <si>
    <t>2302300000</t>
  </si>
  <si>
    <t>1804001100</t>
  </si>
  <si>
    <t>2103902000</t>
  </si>
  <si>
    <t>1005903000</t>
  </si>
  <si>
    <t>1803100000</t>
  </si>
  <si>
    <t>1211903000</t>
  </si>
  <si>
    <t>1212290000</t>
  </si>
  <si>
    <t>2103909000</t>
  </si>
  <si>
    <t>2002900000</t>
  </si>
  <si>
    <t>1207999900</t>
  </si>
  <si>
    <t>2009391000</t>
  </si>
  <si>
    <t>2106907900</t>
  </si>
  <si>
    <t>4407990000</t>
  </si>
  <si>
    <t>4407299000</t>
  </si>
  <si>
    <t>0711200000</t>
  </si>
  <si>
    <t>2008910000</t>
  </si>
  <si>
    <t>4409291000</t>
  </si>
  <si>
    <t>3203001400</t>
  </si>
  <si>
    <t>2202100000</t>
  </si>
  <si>
    <t>2309902000</t>
  </si>
  <si>
    <t>0712909000</t>
  </si>
  <si>
    <t>1511900000</t>
  </si>
  <si>
    <t>1904100000</t>
  </si>
  <si>
    <t>2007999100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</si>
  <si>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</si>
  <si>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</si>
  <si>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</si>
  <si>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</si>
  <si>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</si>
  <si>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</si>
  <si>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</si>
  <si>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</si>
  <si>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</si>
  <si>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</si>
  <si>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</si>
  <si>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</si>
  <si>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</si>
  <si>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</si>
  <si>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</si>
  <si>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</si>
  <si>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</si>
  <si>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</si>
  <si>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</si>
  <si>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</si>
  <si>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</si>
  <si>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</si>
  <si>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</si>
  <si>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</si>
  <si>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</si>
  <si>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</si>
  <si>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</si>
  <si>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0904219000</t>
  </si>
  <si>
    <t>1209915000</t>
  </si>
  <si>
    <t>1005909000</t>
  </si>
  <si>
    <t>0910300000</t>
  </si>
  <si>
    <t>Corea Del Sur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</si>
  <si>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</si>
  <si>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</si>
  <si>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</si>
  <si>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</si>
  <si>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</si>
  <si>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</si>
  <si>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</si>
  <si>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</si>
  <si>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</si>
  <si>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</si>
  <si>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</si>
  <si>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</si>
  <si>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</si>
  <si>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</si>
  <si>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</si>
  <si>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</si>
  <si>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</si>
  <si>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</si>
  <si>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</si>
  <si>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</si>
  <si>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</si>
  <si>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</si>
  <si>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</si>
  <si>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</si>
  <si>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1901101000</t>
  </si>
  <si>
    <t>3503001000</t>
  </si>
  <si>
    <t>1005100000</t>
  </si>
  <si>
    <t>2106907300</t>
  </si>
  <si>
    <t>0906110000</t>
  </si>
  <si>
    <t>1208100000</t>
  </si>
  <si>
    <t>5201003000</t>
  </si>
  <si>
    <t>1704901000</t>
  </si>
  <si>
    <t>1108130000</t>
  </si>
  <si>
    <t>1102200000</t>
  </si>
  <si>
    <t>0808300000</t>
  </si>
  <si>
    <t>0811109000</t>
  </si>
  <si>
    <t>0714209000</t>
  </si>
  <si>
    <t>1703100000</t>
  </si>
  <si>
    <t>1518009000</t>
  </si>
  <si>
    <t>0805502200</t>
  </si>
  <si>
    <t>1202420000</t>
  </si>
  <si>
    <t>0714100000</t>
  </si>
  <si>
    <t>0710400000</t>
  </si>
  <si>
    <t>1804001300</t>
  </si>
  <si>
    <t>1904900000</t>
  </si>
  <si>
    <t>México</t>
  </si>
  <si>
    <t>Japón</t>
  </si>
  <si>
    <t>Panamá</t>
  </si>
  <si>
    <t>Haití</t>
  </si>
  <si>
    <t>República Dominicana</t>
  </si>
  <si>
    <t>Zonas Francas del Perú</t>
  </si>
  <si>
    <t>1005902000</t>
  </si>
  <si>
    <t>2008702000</t>
  </si>
  <si>
    <t>1104220000</t>
  </si>
  <si>
    <t>2301109000</t>
  </si>
  <si>
    <t>0207140021</t>
  </si>
  <si>
    <t>1520000000</t>
  </si>
  <si>
    <t>2004100000</t>
  </si>
  <si>
    <t>0206220000</t>
  </si>
  <si>
    <t>0806200000</t>
  </si>
  <si>
    <t>1401900000</t>
  </si>
  <si>
    <t>0207270000</t>
  </si>
  <si>
    <t>0207120000</t>
  </si>
  <si>
    <t>1404909090</t>
  </si>
  <si>
    <t>0206290000</t>
  </si>
  <si>
    <t>0207140010</t>
  </si>
  <si>
    <t>0713109010</t>
  </si>
  <si>
    <t>1104120000</t>
  </si>
  <si>
    <t>1517100000</t>
  </si>
  <si>
    <t>0404109000</t>
  </si>
  <si>
    <t>2102109000</t>
  </si>
  <si>
    <t>2008709000</t>
  </si>
  <si>
    <t>5201001000</t>
  </si>
  <si>
    <t>1702909000</t>
  </si>
  <si>
    <t>1516200000</t>
  </si>
  <si>
    <t>0504001000</t>
  </si>
  <si>
    <t>0713209000</t>
  </si>
  <si>
    <t>1107100000</t>
  </si>
  <si>
    <t>0406904000</t>
  </si>
  <si>
    <t>2208400000</t>
  </si>
  <si>
    <t>0202300090</t>
  </si>
  <si>
    <t>0105110000</t>
  </si>
  <si>
    <t>2101120000</t>
  </si>
  <si>
    <t>1517900000</t>
  </si>
  <si>
    <t>2208300000</t>
  </si>
  <si>
    <t>Turquía</t>
  </si>
  <si>
    <t>Sudáfrica</t>
  </si>
  <si>
    <t>2306300000</t>
  </si>
  <si>
    <t>3101009000</t>
  </si>
  <si>
    <t>1704909000</t>
  </si>
  <si>
    <t>3203001500</t>
  </si>
  <si>
    <t>0807110000</t>
  </si>
  <si>
    <t>0713359000</t>
  </si>
  <si>
    <t>0713399100</t>
  </si>
  <si>
    <t>1207701000</t>
  </si>
  <si>
    <t>1209919000</t>
  </si>
  <si>
    <t>1513291000</t>
  </si>
  <si>
    <t>2104101000</t>
  </si>
  <si>
    <t>2008209000</t>
  </si>
  <si>
    <t>2201900010</t>
  </si>
  <si>
    <t>1211909099</t>
  </si>
  <si>
    <t>0713339900</t>
  </si>
  <si>
    <t>1512191000</t>
  </si>
  <si>
    <t>2208909000</t>
  </si>
  <si>
    <t>1209911000</t>
  </si>
  <si>
    <t>0406100000</t>
  </si>
  <si>
    <t>1905320000</t>
  </si>
  <si>
    <t>Trigo s/m</t>
  </si>
  <si>
    <t>0203291000</t>
  </si>
  <si>
    <t>0402991000</t>
  </si>
  <si>
    <t>0406200000</t>
  </si>
  <si>
    <t>0406906000</t>
  </si>
  <si>
    <t>0713319000</t>
  </si>
  <si>
    <t>0713339200</t>
  </si>
  <si>
    <t>0801210000</t>
  </si>
  <si>
    <t>0804100000</t>
  </si>
  <si>
    <t>0809400000</t>
  </si>
  <si>
    <t>0810500000</t>
  </si>
  <si>
    <t>0810904000</t>
  </si>
  <si>
    <t>0814001000</t>
  </si>
  <si>
    <t>0904221000</t>
  </si>
  <si>
    <t>0904229000</t>
  </si>
  <si>
    <t>0907100000</t>
  </si>
  <si>
    <t>1101000000</t>
  </si>
  <si>
    <t>1108120000</t>
  </si>
  <si>
    <t>1207409000</t>
  </si>
  <si>
    <t>1209999000</t>
  </si>
  <si>
    <t>1513211000</t>
  </si>
  <si>
    <t>1515900090</t>
  </si>
  <si>
    <t>1702301000</t>
  </si>
  <si>
    <t>1704101000</t>
  </si>
  <si>
    <t>1803200000</t>
  </si>
  <si>
    <t>1806201000</t>
  </si>
  <si>
    <t>1806209000</t>
  </si>
  <si>
    <t>1806310000</t>
  </si>
  <si>
    <t>1806320000</t>
  </si>
  <si>
    <t>2005200000</t>
  </si>
  <si>
    <t>2008993000</t>
  </si>
  <si>
    <t>2009110000</t>
  </si>
  <si>
    <t>2009310000</t>
  </si>
  <si>
    <t>2009899000</t>
  </si>
  <si>
    <t>2103100000</t>
  </si>
  <si>
    <t>2103901000</t>
  </si>
  <si>
    <t>2106907400</t>
  </si>
  <si>
    <t>2208202100</t>
  </si>
  <si>
    <t>2208709000</t>
  </si>
  <si>
    <t>2308009000</t>
  </si>
  <si>
    <t>3301130000</t>
  </si>
  <si>
    <t>3505100000</t>
  </si>
  <si>
    <t>4101200000</t>
  </si>
  <si>
    <t>4403110000</t>
  </si>
  <si>
    <t>4403499000</t>
  </si>
  <si>
    <t>4403990000</t>
  </si>
  <si>
    <t>4409229090</t>
  </si>
  <si>
    <t>5101110000</t>
  </si>
  <si>
    <t>5102191000</t>
  </si>
  <si>
    <t>2021/ 2020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</si>
  <si>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</si>
  <si>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</si>
  <si>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</si>
  <si>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</si>
  <si>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</si>
  <si>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</si>
  <si>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</si>
  <si>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</si>
  <si>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</si>
  <si>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</si>
  <si>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</si>
  <si>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</si>
  <si>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</si>
  <si>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</si>
  <si>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</si>
  <si>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Oregano (origanum vulgare)</t>
  </si>
  <si>
    <t>Esparragos congelados</t>
  </si>
  <si>
    <t>Sandias frescas</t>
  </si>
  <si>
    <t>Los demas camotes (batatas) frescos, refrigerados, congelados o secos</t>
  </si>
  <si>
    <t>Los demas frijoles salvajes o caupi</t>
  </si>
  <si>
    <t>Las demas hortalizas incluso silvestres</t>
  </si>
  <si>
    <t>Maiz dulce congelado</t>
  </si>
  <si>
    <t>Preparaciones para sopas, potajes o caldos</t>
  </si>
  <si>
    <t>Agua sin gasear</t>
  </si>
  <si>
    <t>Paprika (capsicum annuum, l.) triturados o pulverizados</t>
  </si>
  <si>
    <t>Grasas y aceites, vegetales, y sus fracciones, parcial o totalmente hidrogenados</t>
  </si>
  <si>
    <t>Uvas secas, incluidas las pasas</t>
  </si>
  <si>
    <t>Frijol canario excepto para siembra</t>
  </si>
  <si>
    <t>Harina de maca (lepidium meyenii)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</si>
  <si>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</si>
  <si>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</si>
  <si>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</si>
  <si>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</si>
  <si>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</si>
  <si>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Trozos y despojos comestibles de pavo (gallipavo), congelados</t>
  </si>
  <si>
    <t>Grasa lactea anhidra (butteroil)</t>
  </si>
  <si>
    <t>Los demas despojos comestibles de la especia bovina, congelados, excepto lengua e higado</t>
  </si>
  <si>
    <t>Gelatinas y sus derivados</t>
  </si>
  <si>
    <t>Tortas y demas residuos solidos de la extraccion de grasas o aceites de girasol</t>
  </si>
  <si>
    <t>Arvejas partidas excepto para la siembra</t>
  </si>
  <si>
    <t>Peras frescas</t>
  </si>
  <si>
    <t>Nueces del brasil con cascara, frescas o secas</t>
  </si>
  <si>
    <t>Carnes y despojos comestibles de gallo o gallina sin trocear, congelados</t>
  </si>
  <si>
    <t>Fecula de papa (patata)</t>
  </si>
  <si>
    <t>Leche condensada</t>
  </si>
  <si>
    <t>Los demas frijoles comun excepto para siembra</t>
  </si>
  <si>
    <t>Estomagos(mondongos) de animales,excepto pescados</t>
  </si>
  <si>
    <t>Los demas garbanzos, exepto para la siembra</t>
  </si>
  <si>
    <t>Almidon de maiz</t>
  </si>
  <si>
    <t>Higados de bovinos, congelados</t>
  </si>
  <si>
    <t>Kiwis frescos</t>
  </si>
  <si>
    <t>Arvejas enteras excepto para la siembra</t>
  </si>
  <si>
    <t>Queso fresco (sin madurar), incluido el del lactosuero, y el requeson</t>
  </si>
  <si>
    <t>Whisky</t>
  </si>
  <si>
    <t>Elaboración: MIDAGRI - DGESEP (DEIA)</t>
  </si>
  <si>
    <t>Los demas citricos</t>
  </si>
  <si>
    <t>Datiles, frescos o secos</t>
  </si>
  <si>
    <t>Pisco</t>
  </si>
  <si>
    <t>Salsa mayonesa</t>
  </si>
  <si>
    <t>Pasta de cacao desgrasada total o parcialmente</t>
  </si>
  <si>
    <t>Granos aplastados o en copos de avena</t>
  </si>
  <si>
    <t>Gallos y gallinas de peso inferior o igual a 185 gr</t>
  </si>
  <si>
    <t>Demas maderas en bruto, incluso descortezada, desalburada o escuadrada</t>
  </si>
  <si>
    <t>Ciruelas y endrinas, frescas</t>
  </si>
  <si>
    <t>Queso de cualquier tipo, rallado o en polvo</t>
  </si>
  <si>
    <t>Con un contenido de humedad superior o igual al 56 % pero infe</t>
  </si>
  <si>
    <t>Malasia</t>
  </si>
  <si>
    <t>Irlanda</t>
  </si>
  <si>
    <t>Vietnam</t>
  </si>
  <si>
    <t>Holanda</t>
  </si>
  <si>
    <t>Marzo</t>
  </si>
  <si>
    <t>2022/ 2021</t>
  </si>
  <si>
    <t>República Checa</t>
  </si>
  <si>
    <t xml:space="preserve">Taiwán </t>
  </si>
  <si>
    <t>Grano de soya</t>
  </si>
  <si>
    <t>2005993110</t>
  </si>
  <si>
    <t>2005993120</t>
  </si>
  <si>
    <t>2005993190</t>
  </si>
  <si>
    <t>.</t>
  </si>
  <si>
    <t>2023/ 2022</t>
  </si>
  <si>
    <t>Variación
2023/2022</t>
  </si>
  <si>
    <t>2905450000</t>
  </si>
  <si>
    <t>Costa de Marfil</t>
  </si>
  <si>
    <t>2404120000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</si>
  <si>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</si>
  <si>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</si>
  <si>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</si>
  <si>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</si>
  <si>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</si>
  <si>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</si>
  <si>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</si>
  <si>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</si>
  <si>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</si>
  <si>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Las demás algas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</si>
  <si>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</si>
  <si>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</si>
  <si>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Demás fresas (frutillas),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</si>
  <si>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</si>
  <si>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</si>
  <si>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</si>
  <si>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</si>
  <si>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</si>
  <si>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Mangos preparados o conservados de otro modo, incluso con adición de azúcar u otro edulcorante o alcohol</t>
  </si>
  <si>
    <t>Mucílagos de semilla de tara (caesalpinea spinosa)</t>
  </si>
  <si>
    <t>Manteca de cacao con un índice de acidez expresado en ácido oleico superior a 1 % pero inferior o igual a 1.65 %</t>
  </si>
  <si>
    <t>Las demás semillas de hortalizas</t>
  </si>
  <si>
    <t>Chocolate y demás preparaciones alimenticias que contengan cacao, en bloques, tabletas o barras, sin rellenos</t>
  </si>
  <si>
    <t>Cacao en polvo sin adición de azúcar ni otro edulcorante</t>
  </si>
  <si>
    <t>Los demás semillas, frutos y esporas, para siembra</t>
  </si>
  <si>
    <t>Pimiento morrón preparadas o conservadas, sin congelar</t>
  </si>
  <si>
    <t>Las demás preparaciones compuestas cuyo grado alcohólico volumétrico sea inferior o igual al 0.5 % vol, para la elaboración de bebidas</t>
  </si>
  <si>
    <t>Las demás pastas alimenticias sin cocer, rellenar ni preparar de otra forma</t>
  </si>
  <si>
    <t>Los demás tomates preparados o conservados</t>
  </si>
  <si>
    <t>Los demás frutas, incluida las mezclas, y otros frutos y demás partes comestibles de plantas, preparados o conservados de otro modo, incluso con adición de azúcar u otro edulcorante o alcohol</t>
  </si>
  <si>
    <t>Pallares (phaseolus lunatus), excepto para siembra</t>
  </si>
  <si>
    <t>Semilla de tomates (licopersicum spp.)</t>
  </si>
  <si>
    <t>Los demás pimientos de la especie annuum</t>
  </si>
  <si>
    <t>Salvados, moyuelos y demas residuos del cernido, molienda u otros tratamientos de trigo</t>
  </si>
  <si>
    <t>Cortezas de limón (limón sutil, limón común, limón criollo) (citrus aurantifolia)</t>
  </si>
  <si>
    <t>Aceite de almendra de palma en bruto</t>
  </si>
  <si>
    <t>Los demás complementos y suplementos alimenticios</t>
  </si>
  <si>
    <t>Las demás preparaciones para salsas y salsas preparadas</t>
  </si>
  <si>
    <t>Las demás hortalizas y las mezclas de hortalizas preparadas o conservadas, sin congelar</t>
  </si>
  <si>
    <t>Los demás chocolate y demás preparaciones alimenticias que contengan cacao</t>
  </si>
  <si>
    <t>Frijoles de las especies vigna mungo (l) hepper o vigna radiata (l) wilczek, excepto para siembra</t>
  </si>
  <si>
    <t>Los demas grasas y aceites animales o vegetales y sus fracciones, cocidos, oxidados, deshidratados, sulfurados</t>
  </si>
  <si>
    <t>Semillas de melón, para siembra</t>
  </si>
  <si>
    <t>Agua, incluidas el agua mineral y la gaseada, con adición de azúcar u otro edulcorante o aromatizada</t>
  </si>
  <si>
    <t>Jugo de limón de la subpartida 0805.50.21, sin fermentar y sin adición de alcohol, incluso con adición de azúcar u otro edulcorante excepto de el valor brix inferior o igual a 20</t>
  </si>
  <si>
    <t>Palmitos preparados o conservados de otro modo, incluso con adición de azúcar u otro edulcorante o alcohol</t>
  </si>
  <si>
    <t>Demás frutos de los géneros capsicum o pimenta, secos, sin triturar o pulverizar, excepto paprika (capsicum annuum, l.).</t>
  </si>
  <si>
    <t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t>
  </si>
  <si>
    <t>Demás hortalizas, mezclas de hortalizas secas</t>
  </si>
  <si>
    <t>Chocolate y demás preparaciones alimenticias que contengan cacao, en bloques, tabletas o barras, rellenos</t>
  </si>
  <si>
    <t>Productos a base de cereales obtenidos por inflado o tostado</t>
  </si>
  <si>
    <t>Los demás grasas y aceites vegetales fijos (incluido el aceite de jojoba), y sus fracciones, incluso refinados, pero sin modificar químicamente</t>
  </si>
  <si>
    <t>Melaza de caña</t>
  </si>
  <si>
    <t>Demás semillas y frutos oleaginosos, excepto para siembra</t>
  </si>
  <si>
    <t>Aceitunas conservadas provisionalmente, pero todavía impropias para consumo inmediato.</t>
  </si>
  <si>
    <t>Manteca de cacao con un índice de acidez expresado en ácido oleico inferior o igual a 1 %</t>
  </si>
  <si>
    <t>Maíz blanco gigante</t>
  </si>
  <si>
    <t>Manteca de cacao con un índice de acidez expresado en ácido oleico superior a 1.65 %</t>
  </si>
  <si>
    <t>Demás piñas (ananás), preparados o conservados de otro modo, incluso con adición de azúcar u otro edulcorante o alcohol</t>
  </si>
  <si>
    <t>Los demás aceite de almendra de palma, incluso refinados, pero sin modificar químicamente</t>
  </si>
  <si>
    <t>Barquillos y obleas, incluso rellenos («gaufrettes», «wafers») y «waffles» («gaufres»)</t>
  </si>
  <si>
    <t>Los demás frutos de los géneros capsicum o pimenta triturados o pulverizados</t>
  </si>
  <si>
    <t>Bombones, caramelos, confites y pastillas</t>
  </si>
  <si>
    <t>Cerveza de malta</t>
  </si>
  <si>
    <t>Los demás maíces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</si>
  <si>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</si>
  <si>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</si>
  <si>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</si>
  <si>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Cúrcuma</t>
  </si>
  <si>
    <t>Maníes sin cáscara, incluso quebrantados</t>
  </si>
  <si>
    <t>Los demás confituras, jaleas y mermeladas, obtenidos por cocción, incluso con adición de azúcar u otro edulcorante</t>
  </si>
  <si>
    <t>Salsa de soya</t>
  </si>
  <si>
    <t>Ron y demás aguardientes procedentes de la destilación, previa fermentación, de productos de la caña de azúcar</t>
  </si>
  <si>
    <t>Los demás artículos de confitería sin cacao</t>
  </si>
  <si>
    <t>Los demás jugos de cualquier otra fruta o fruto u hortaliza, sin fermentar y sin adición de alcohol, incluso con adición de azúcar u otro edulcorante</t>
  </si>
  <si>
    <t>Jugo de cualquier otro agrio (cítrico), sin fermentar y sin adición de alcohol, incluso con adición de azúcar u otro edulcorante, de valor brix inferior o igual a 20</t>
  </si>
  <si>
    <t>Papas preparadas o conservadas, sin congelar</t>
  </si>
  <si>
    <t>Harina de trigo o de morcajo (tranquillón)</t>
  </si>
  <si>
    <t>Los demás cereales (excepto el maíz) en grano o en forma de copos u otro grano trabajado (excepto la harina, grañones y sémola), precocidos o preparados de otro modo, no expresados ni comprendidos en otra parte.</t>
  </si>
  <si>
    <t>Los demás vinos; mosto de uva en el que la fermentación se ha impedido o cortado añadiendo alcohol en recipientes con capacidad inferior o igual a 2 l</t>
  </si>
  <si>
    <t>Jugo de naranja congelado, sin fermentar y sin adición de alcohol, incluso con adición de azúcar u otro edulcorante</t>
  </si>
  <si>
    <t>Los demás harina, polvo y «pellets», de carne o despojos, impropios para la alimentación humana</t>
  </si>
  <si>
    <t>Los demás azúcares de caña sin adición de aromatizante ni colorante en estado sólido</t>
  </si>
  <si>
    <t>Chicles y demás gomas de mascar, recubiertos de azúcar</t>
  </si>
  <si>
    <t>Las demás margarinas; mezclas o preparaciones alimenticias de grasas o aceites, animales o vegetales, o de fracciones de diferentes grasas o aceites, de este capítulo, excepto las grasas y aceites alimenticios y sus fracciones, de la partida 15.16.</t>
  </si>
  <si>
    <t>Complementos y suplementos alimenticios que contengan como ingrediente principal una o más vitaminas con uno o más minerales</t>
  </si>
  <si>
    <t>Las demás levadura de cultivo vivas</t>
  </si>
  <si>
    <t>Harina de maíz</t>
  </si>
  <si>
    <t>Duraznos (melocotones), incluidos los griñones y nectarinas preparados o conservados en agua con adición de azúcar u otro edulcorante, incluido el jarabe</t>
  </si>
  <si>
    <t>Pitahayas (cereus spp), frescas.</t>
  </si>
  <si>
    <t>Los demás azúcares, incluido el azúcar invertido y demás azúcares y jarabes de azúcar, con un contenido de fructosa sobre producto seco de 50% en peso</t>
  </si>
  <si>
    <t>Glucosa y jarabe de glucosa, con un contenido de glucosa superior o igual al 99 % en peso, expresado en glucosa anhidra, calculado sobre producto seco (dextrosa)</t>
  </si>
  <si>
    <t>Maíz reventon (zea mays convar. microsperma o zea mays var. everta)</t>
  </si>
  <si>
    <t>Canela (cinnamomum zeylanicum blume), sin triturar ni pulverizar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</si>
  <si>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</si>
  <si>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</si>
  <si>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Complementos y suplementos alimenticios que contengan como ingrediente principal una o más vitaminas</t>
  </si>
  <si>
    <t>Preparaciones a base de extractos, esencias o concentrados o a base de café</t>
  </si>
  <si>
    <t>Maíz duro amarillo</t>
  </si>
  <si>
    <t>Semilla de cebollas, puerros (poros), ajos y del género allium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</si>
  <si>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</si>
  <si>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</si>
  <si>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</si>
  <si>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Los demás lactosueros aunque estén modificado, incluso concentrados o con adición de azúcar u otro edulcorante</t>
  </si>
  <si>
    <t>Clavos sin triturar ni pulverizar</t>
  </si>
  <si>
    <t>Las demás materias vegetales de las especies utilizadas principalmente en cestería o espartería</t>
  </si>
  <si>
    <t>Margarina, excepto la margarina líquida</t>
  </si>
  <si>
    <t>Leche y nata (crema), en polvo, gránulos o demás formas sólidas, los demás con un contenido de materias grasas inferior o igual al 1,5 % en peso</t>
  </si>
  <si>
    <t>Avena mondados, perlados, troceados o quebrantados</t>
  </si>
  <si>
    <t>Las demás duraznos (melocotones), incluidos los griñones y nectarinas preparados o conservados en agua con adición de azúcar u otro edulcorante, incluido el jarabe</t>
  </si>
  <si>
    <t>Semilla de sésamo (ajonjolí), excepto para siembra</t>
  </si>
  <si>
    <t>Papas preparadas o conservadas, congeladas</t>
  </si>
  <si>
    <t>Los demás aceites de girasol, incluso refinados</t>
  </si>
  <si>
    <t>Los demás licores y bebidas espirituosas</t>
  </si>
  <si>
    <t>Extractos, esencias y concentrados de café</t>
  </si>
  <si>
    <t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t>
  </si>
  <si>
    <t>Aceite de soya en bruto, incluso desgomado</t>
  </si>
  <si>
    <t>Demás carnes de bovino, deshuesada, congelada</t>
  </si>
  <si>
    <t>Fórmulas lácteas para niños de hasta 12 meses de edad</t>
  </si>
  <si>
    <t>Glicerol en bruto; aguas y lejias glicerinosas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</si>
  <si>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</si>
  <si>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</si>
  <si>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</si>
  <si>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Los demás quesos con un contenido de humedad inferior al 50 % en peso, calculado sobre una base totalmente desgrasada</t>
  </si>
  <si>
    <t>Las demás carne deshuesada de la especie porcina</t>
  </si>
  <si>
    <t>Carne mecánicamente deshuesada de aves frescos refrigerados o congelada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</si>
  <si>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</si>
  <si>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</si>
  <si>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</si>
  <si>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</si>
  <si>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</si>
  <si>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</si>
  <si>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Las demás maderas tropicales, aserrada o desbastada longitudinalmente de espesor superior a 6 mm</t>
  </si>
  <si>
    <t>Colorantes de origen vegetal de achiote</t>
  </si>
  <si>
    <t>Condimentos y sazonadores, compuestos</t>
  </si>
  <si>
    <t>Los demás madera perfilada longitudinalmente</t>
  </si>
  <si>
    <t>Premezclas para la alimentación de los animales</t>
  </si>
  <si>
    <t>Las demás madera aserrada o desbastada longitudinalmente, de espesor superior a 6 mm</t>
  </si>
  <si>
    <t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t>
  </si>
  <si>
    <t>Las demás tablillas y frisos para parqués, sin ensamblar</t>
  </si>
  <si>
    <t>Pelo fino de alpaca o de llama (incluido el guanaco), sin cardar ni peinar</t>
  </si>
  <si>
    <t>Colorantes de origen vegetal de marigold</t>
  </si>
  <si>
    <t>Lana esquilada, sin cardar ni peinar, sucia</t>
  </si>
  <si>
    <t>Glicerol</t>
  </si>
  <si>
    <t>Las demás, de maderas tropicales en bruto, incluso descortezada, desalburada o escuadrada</t>
  </si>
  <si>
    <t>Arroz semiblanqueado o blanqueado, incluso pulido o glaseado</t>
  </si>
  <si>
    <t>Maíz para siembra</t>
  </si>
  <si>
    <t>Los demás alimentos para perros o gatos, acondicionados para la venta al por menor</t>
  </si>
  <si>
    <t>Las demás materias vegetales y desperdicios vegetales, residuos y subproductos vegetales, de los tipos utilizados para la alimentación de los animales</t>
  </si>
  <si>
    <t>Raices de yuca (mandioca) frescas,refrigeradas,congeladas o secos</t>
  </si>
  <si>
    <t>Los demás productos vegetales no expresados ni comprendidos en otra parte</t>
  </si>
  <si>
    <t>Algodón sin cardar ni peinar de longitud de fibra superior a 28.57 mm pero inferior o igual a 34.92 mm</t>
  </si>
  <si>
    <t>Algodón sin cardar ni peinar de longitud de fibra superior a 34.92 mm</t>
  </si>
  <si>
    <t>Los demas abonos de origen animal o vegetal, incluso mezclados entre si o trataod quimicamente</t>
  </si>
  <si>
    <t>Los demás licores</t>
  </si>
  <si>
    <t>Dextrina y demás almidones y féculas modificados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</si>
  <si>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</si>
  <si>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</si>
  <si>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</si>
  <si>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</si>
  <si>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</si>
  <si>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Bananas incluidos los plátanos tipo "cavendish valery" frescos</t>
  </si>
  <si>
    <t>Las demás preparaciones para la alimentación de los animales</t>
  </si>
  <si>
    <t>Madera en bruto de coníferas tratada con pintura u otros agentes de conservación</t>
  </si>
  <si>
    <t>Algodón sin cardar ni peinar de longitud de fibra superior a 22.22 mm pero inferior o igual a 28.57 mm</t>
  </si>
  <si>
    <t>Los demás productos destinados para la inhalación sin combustión, que contengan nicotina</t>
  </si>
  <si>
    <t>Nigeria</t>
  </si>
  <si>
    <t>Alcohol etílico grado alcohólico superior o igual al 80 % vol</t>
  </si>
  <si>
    <t>Noruega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</si>
  <si>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</si>
  <si>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</si>
  <si>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</si>
  <si>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</si>
  <si>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</si>
  <si>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</si>
  <si>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</si>
  <si>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</si>
  <si>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</si>
  <si>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>Café sin tostar, sin descafeinar</t>
  </si>
  <si>
    <t>Los demás aceite de palma y sus fracciones, incluso refinado</t>
  </si>
  <si>
    <t>Los demás hortalizas, otros frutos y demás partes comestibles, preparados o conservados</t>
  </si>
  <si>
    <t>Jugo de maracuyá, sin fermentar y sin adición de alcohol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</si>
  <si>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</si>
  <si>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</si>
  <si>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</si>
  <si>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</si>
  <si>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Ene
2024r</t>
  </si>
  <si>
    <t>Ene 2024r</t>
  </si>
  <si>
    <t>Finlandia</t>
  </si>
  <si>
    <t>Israel</t>
  </si>
  <si>
    <t>Jordania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</si>
  <si>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</si>
  <si>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</si>
  <si>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</si>
  <si>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>Ucrania</t>
  </si>
  <si>
    <t>Hungría</t>
  </si>
  <si>
    <t>Alcachofas preparadas o conservadas, sin congelar</t>
  </si>
  <si>
    <t>Limón tahití, frescos o secos</t>
  </si>
  <si>
    <t>Demás fresas, sin cocer o cocidos en agua o vapor, congelados</t>
  </si>
  <si>
    <t>Tara en polvo</t>
  </si>
  <si>
    <t>Feb
2024r</t>
  </si>
  <si>
    <t>Feb 2024r</t>
  </si>
  <si>
    <t>continúa C.80</t>
  </si>
  <si>
    <t>continúa C.81</t>
  </si>
  <si>
    <t xml:space="preserve">C.83  PERÚ: EXPORTACIONES AGRARIAS POR SUBPARTIDA NACIONAL SEGÚN PAÍS DESTINO, </t>
  </si>
  <si>
    <t>continúa C.83</t>
  </si>
  <si>
    <t>continúa C.86</t>
  </si>
  <si>
    <t>continúa C.87</t>
  </si>
  <si>
    <t>C.89  PERÚ: IMPORTACIONES AGRARIAS POR SUBPARTIDA NACIONAL SEGÚN PAÍS DE ORIGEN,</t>
  </si>
  <si>
    <t>C.74  PERÚ: EXPORTACIONES E IMPORTACIONES AGRARIAS SEGÚN AÑO,  ENERO-MARZO 2019 - 2024</t>
  </si>
  <si>
    <t xml:space="preserve">          ENERO-MARZO 2023-2024</t>
  </si>
  <si>
    <t xml:space="preserve">         ENERO-MARZO 2024</t>
  </si>
  <si>
    <t xml:space="preserve">Cueros y pieles enteros de bovino, de peso inferior o igual a 8 kg a 10 kg </t>
  </si>
  <si>
    <t>Demás preparaciones alimenticias de harina, grañones, sémola, almidón, fécula o extracto de malta</t>
  </si>
  <si>
    <t>Las demás preparaciones grado alcohólico inferior o igual al 0.5 % vol, para la elaboración de bebidas</t>
  </si>
  <si>
    <t xml:space="preserve">Los demás frutas, incluida las mezclas, y otros frutos preparados o conservados </t>
  </si>
  <si>
    <t>Cortezas de limón</t>
  </si>
  <si>
    <t>Enero-Marzo</t>
  </si>
  <si>
    <t>Mar
2024r</t>
  </si>
  <si>
    <t>C.80  PERÚ: RANKING DE LAS EXPORTACIONES AGRARIAS POR SUBPARTIDA NACIONAL SEGÚN MES, ENERO - MARZO 2024</t>
  </si>
  <si>
    <t>Mar 2024r</t>
  </si>
  <si>
    <t>C.81  PERÚ: RANKING DE LAS EXPORTACIONES AGRARIAS POR SUBPARTIDA NACIONAL SEGÚN MES, ENERO - MARZO 2024</t>
  </si>
  <si>
    <t>C.82  PERÚ: EXPORTACIONES AGRARIAS POR PAÍS DESTINO,  ENERO-MARZO 2023 - 2024</t>
  </si>
  <si>
    <t>C.86  PERÚ: RANKING DE LAS IMPORTACIONES AGRARIAS POR SUBPARTIDA NACIONAL SEGÚN MES, ENERO - MARZO 2024</t>
  </si>
  <si>
    <t>C.87  PERÚ: RANKING DE LAS IMPORTACIONES AGRARIAS POR SUBPARTIDA NACIONAL SEGÚN MES, ENERO - MARZO 2024</t>
  </si>
  <si>
    <t>C.88  PERÚ: IMPORTACIONES AGRARIAS POR PAÍS DE ORIGEN,  ENERO-MARZO 2023 - 2024</t>
  </si>
  <si>
    <t xml:space="preserve"> --</t>
  </si>
  <si>
    <t xml:space="preserve">         --</t>
  </si>
  <si>
    <t xml:space="preserve">         ENERO - MARZO 2023-2024</t>
  </si>
  <si>
    <t xml:space="preserve">         ENERO-MARZO 2023-2024</t>
  </si>
  <si>
    <t xml:space="preserve">      --</t>
  </si>
  <si>
    <t xml:space="preserve">           --</t>
  </si>
  <si>
    <t>Perú: Balanza comercial agraria por principales subpartida nacional,  Enero-Marzo 2023 - 2024</t>
  </si>
  <si>
    <t>Perú: Balanza comercial agraria por pais destino/origen,  Enero-Marzo 2024</t>
  </si>
  <si>
    <t>Perú: Exportaciones agrarias tradicionales y no tradicionales por subpartida nacional,  Enero-Marzo 2023 - 2024</t>
  </si>
  <si>
    <t>Perú: Exportaciones agrarias por subpartida nacional, 2023 - 2024 (Peso Neto toneladas)</t>
  </si>
  <si>
    <t>Perú: Exportaciones agrarias por subpartida nacional, 2023 - 2024 (Valor FOB Miles USD)</t>
  </si>
  <si>
    <t>Perú: Ranking de las exportaciones agrarias por subpartida nacional según mes, Enero-Marzo 2024 (Valor FOB Miles USD)</t>
  </si>
  <si>
    <t>Perú: Exportaciones agrarias por país destino,  Enero-Marzo 2023 - 2024</t>
  </si>
  <si>
    <t>Perú: Exportaciones agrarias por subpartida nacional según país destino,  Enero-Marzo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</si>
  <si>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</si>
  <si>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</si>
  <si>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Ranking de las importaciones agrarias por subpartida nacional, según mes, Enero-Marzo 2024 (Peso Neto toneladas)</t>
  </si>
  <si>
    <t>Perú: Ranking de las importaciones agrarias por subpartida nacional, según mes, Enero-Marzo 2024 (Valor CIF Miles USD)</t>
  </si>
  <si>
    <t>Perú: Importaciones agrarias por país de origen,  Enero-Marzo 2023 - 2024</t>
  </si>
  <si>
    <t>Perú: Importaciones agrarias por subpartida nacional según país de origen,  Enero-Marzo 2023 - 2024</t>
  </si>
  <si>
    <t>Perú: Ranking de las exportaciones agrarias por subpartida nacional según mes, Enero - Marzo 2024 (Peso Neto toneladas)</t>
  </si>
  <si>
    <t>Perú: Exportaciones e Importaciones Agrarias según año,  Enero - Marzo 2019 - 2024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</si>
</sst>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#,##0.00______"/>
  </numFmts>
  <fonts count="5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4">
    <xf numFmtId="0" fontId="0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16" applyNumberFormat="0" applyAlignment="0" applyProtection="0"/>
    <xf numFmtId="0" fontId="23" fillId="13" borderId="17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6" applyNumberFormat="0" applyAlignment="0" applyProtection="0"/>
    <xf numFmtId="0" fontId="28" fillId="17" borderId="0" applyNumberFormat="0" applyBorder="0" applyAlignment="0" applyProtection="0"/>
    <xf numFmtId="43" fontId="2" fillId="0" borderId="0" applyFont="0" applyFill="0" applyBorder="0" applyAlignment="0" applyProtection="0"/>
    <xf numFmtId="0" fontId="29" fillId="10" borderId="0" applyNumberFormat="0" applyBorder="0" applyAlignment="0" applyProtection="0"/>
    <xf numFmtId="0" fontId="2" fillId="0" borderId="0"/>
    <xf numFmtId="167" fontId="6" fillId="0" borderId="0"/>
    <xf numFmtId="168" fontId="10" fillId="0" borderId="0"/>
    <xf numFmtId="0" fontId="4" fillId="0" borderId="0"/>
    <xf numFmtId="0" fontId="5" fillId="0" borderId="0"/>
    <xf numFmtId="0" fontId="8" fillId="7" borderId="20" applyNumberFormat="0" applyFont="0" applyAlignment="0" applyProtection="0"/>
    <xf numFmtId="0" fontId="30" fillId="6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22" applyNumberFormat="0" applyFill="0" applyAlignment="0" applyProtection="0"/>
    <xf numFmtId="0" fontId="34" fillId="0" borderId="23" applyNumberFormat="0" applyFill="0" applyAlignment="0" applyProtection="0"/>
    <xf numFmtId="0" fontId="26" fillId="0" borderId="24" applyNumberFormat="0" applyFill="0" applyAlignment="0" applyProtection="0"/>
    <xf numFmtId="0" fontId="35" fillId="0" borderId="25" applyNumberFormat="0" applyFill="0" applyAlignment="0" applyProtection="0"/>
    <xf numFmtId="0" fontId="42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2" fillId="6" borderId="16" applyNumberFormat="0" applyAlignment="0" applyProtection="0"/>
    <xf numFmtId="0" fontId="23" fillId="13" borderId="17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6" applyNumberFormat="0" applyAlignment="0" applyProtection="0"/>
    <xf numFmtId="0" fontId="28" fillId="17" borderId="0" applyNumberFormat="0" applyBorder="0" applyAlignment="0" applyProtection="0"/>
    <xf numFmtId="43" fontId="2" fillId="0" borderId="0" applyFont="0" applyFill="0" applyBorder="0" applyAlignment="0" applyProtection="0"/>
    <xf numFmtId="0" fontId="29" fillId="10" borderId="0" applyNumberFormat="0" applyBorder="0" applyAlignment="0" applyProtection="0"/>
    <xf numFmtId="0" fontId="2" fillId="7" borderId="20" applyNumberFormat="0" applyFont="0" applyAlignment="0" applyProtection="0"/>
    <xf numFmtId="0" fontId="30" fillId="6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26" fillId="0" borderId="24" applyNumberFormat="0" applyFill="0" applyAlignment="0" applyProtection="0"/>
    <xf numFmtId="0" fontId="35" fillId="0" borderId="25" applyNumberFormat="0" applyFill="0" applyAlignment="0" applyProtection="0"/>
  </cellStyleXfs>
  <cellXfs count="301">
    <xf numFmtId="0" fontId="0" fillId="0" borderId="0" xfId="0"/>
    <xf numFmtId="0" fontId="13" fillId="0" borderId="0" xfId="0" applyFont="1" applyAlignment="1">
      <alignment horizontal="left" vertical="center"/>
    </xf>
    <xf numFmtId="3" fontId="15" fillId="0" borderId="0" xfId="33" applyNumberFormat="1" applyFont="1" applyAlignment="1">
      <alignment horizontal="center" vertical="center"/>
    </xf>
    <xf numFmtId="3" fontId="15" fillId="0" borderId="0" xfId="33" applyNumberFormat="1" applyFont="1" applyAlignment="1">
      <alignment horizontal="right" vertical="center"/>
    </xf>
    <xf numFmtId="0" fontId="15" fillId="0" borderId="0" xfId="0" applyFont="1"/>
    <xf numFmtId="0" fontId="14" fillId="0" borderId="0" xfId="0" applyFont="1" applyAlignment="1">
      <alignment horizontal="left" vertical="center"/>
    </xf>
    <xf numFmtId="3" fontId="15" fillId="0" borderId="0" xfId="0" applyNumberFormat="1" applyFont="1"/>
    <xf numFmtId="1" fontId="14" fillId="3" borderId="12" xfId="0" applyNumberFormat="1" applyFont="1" applyFill="1" applyBorder="1" applyAlignment="1">
      <alignment horizontal="center" vertical="center"/>
    </xf>
    <xf numFmtId="1" fontId="14" fillId="3" borderId="0" xfId="0" applyNumberFormat="1" applyFont="1" applyFill="1" applyAlignment="1">
      <alignment horizontal="center" vertical="center"/>
    </xf>
    <xf numFmtId="167" fontId="17" fillId="0" borderId="0" xfId="0" applyNumberFormat="1" applyFont="1" applyAlignment="1">
      <alignment horizontal="left" vertical="center"/>
    </xf>
    <xf numFmtId="3" fontId="18" fillId="0" borderId="0" xfId="0" applyNumberFormat="1" applyFont="1"/>
    <xf numFmtId="0" fontId="18" fillId="0" borderId="0" xfId="0" applyFont="1"/>
    <xf numFmtId="167" fontId="18" fillId="0" borderId="0" xfId="36" applyFont="1" applyAlignment="1">
      <alignment horizontal="left" vertical="center"/>
    </xf>
    <xf numFmtId="165" fontId="15" fillId="0" borderId="0" xfId="33" applyNumberFormat="1" applyFont="1" applyAlignment="1">
      <alignment vertical="center"/>
    </xf>
    <xf numFmtId="0" fontId="15" fillId="0" borderId="0" xfId="33" applyNumberFormat="1" applyFont="1" applyAlignment="1">
      <alignment vertical="center" wrapText="1"/>
    </xf>
    <xf numFmtId="169" fontId="15" fillId="0" borderId="0" xfId="33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8" fillId="0" borderId="0" xfId="0" applyNumberFormat="1" applyFont="1" applyAlignment="1">
      <alignment vertical="center"/>
    </xf>
    <xf numFmtId="164" fontId="18" fillId="0" borderId="0" xfId="33" applyNumberFormat="1" applyFont="1" applyAlignment="1">
      <alignment vertical="center"/>
    </xf>
    <xf numFmtId="0" fontId="18" fillId="0" borderId="0" xfId="0" applyFont="1" applyAlignment="1">
      <alignment vertical="center"/>
    </xf>
    <xf numFmtId="3" fontId="36" fillId="0" borderId="0" xfId="0" applyNumberFormat="1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left" vertical="center"/>
    </xf>
    <xf numFmtId="0" fontId="37" fillId="0" borderId="0" xfId="0" applyFont="1"/>
    <xf numFmtId="3" fontId="37" fillId="0" borderId="0" xfId="0" applyNumberFormat="1" applyFont="1"/>
    <xf numFmtId="0" fontId="15" fillId="0" borderId="0" xfId="0" applyFont="1" applyAlignment="1">
      <alignment horizontal="center" vertical="center"/>
    </xf>
    <xf numFmtId="3" fontId="36" fillId="0" borderId="0" xfId="0" applyNumberFormat="1" applyFont="1"/>
    <xf numFmtId="0" fontId="1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horizontal="right"/>
    </xf>
    <xf numFmtId="0" fontId="36" fillId="0" borderId="0" xfId="0" applyFont="1" applyAlignment="1">
      <alignment wrapText="1"/>
    </xf>
    <xf numFmtId="166" fontId="18" fillId="0" borderId="0" xfId="0" applyNumberFormat="1" applyFont="1"/>
    <xf numFmtId="166" fontId="36" fillId="0" borderId="0" xfId="0" applyNumberFormat="1" applyFont="1"/>
    <xf numFmtId="0" fontId="18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167" fontId="18" fillId="0" borderId="0" xfId="36" applyFont="1" applyAlignment="1">
      <alignment vertic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7" fontId="17" fillId="0" borderId="14" xfId="0" applyNumberFormat="1" applyFont="1" applyBorder="1" applyAlignment="1">
      <alignment horizontal="left" vertical="center"/>
    </xf>
    <xf numFmtId="0" fontId="18" fillId="0" borderId="14" xfId="0" applyFont="1" applyBorder="1" applyAlignment="1">
      <alignment vertical="center"/>
    </xf>
    <xf numFmtId="0" fontId="39" fillId="0" borderId="0" xfId="0" applyFont="1"/>
    <xf numFmtId="0" fontId="15" fillId="3" borderId="0" xfId="33" applyNumberFormat="1" applyFont="1" applyFill="1" applyAlignment="1">
      <alignment horizontal="center" vertical="center"/>
    </xf>
    <xf numFmtId="0" fontId="36" fillId="3" borderId="0" xfId="0" applyFont="1" applyFill="1" applyAlignment="1">
      <alignment horizontal="left"/>
    </xf>
    <xf numFmtId="0" fontId="36" fillId="3" borderId="0" xfId="0" applyFont="1" applyFill="1"/>
    <xf numFmtId="0" fontId="36" fillId="0" borderId="0" xfId="0" applyFont="1" applyAlignment="1">
      <alignment horizontal="center" vertical="center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170" fontId="15" fillId="0" borderId="2" xfId="33" applyNumberFormat="1" applyFont="1" applyBorder="1" applyAlignment="1">
      <alignment vertical="center"/>
    </xf>
    <xf numFmtId="3" fontId="14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horizontal="right" vertical="center"/>
    </xf>
    <xf numFmtId="171" fontId="15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172" fontId="15" fillId="0" borderId="0" xfId="0" applyNumberFormat="1" applyFont="1" applyAlignment="1">
      <alignment horizontal="right"/>
    </xf>
    <xf numFmtId="172" fontId="15" fillId="0" borderId="0" xfId="0" applyNumberFormat="1" applyFont="1"/>
    <xf numFmtId="172" fontId="14" fillId="3" borderId="0" xfId="0" applyNumberFormat="1" applyFont="1" applyFill="1" applyAlignment="1">
      <alignment horizontal="left" vertical="center"/>
    </xf>
    <xf numFmtId="172" fontId="14" fillId="3" borderId="0" xfId="0" applyNumberFormat="1" applyFont="1" applyFill="1" applyAlignment="1">
      <alignment horizontal="center" vertical="center"/>
    </xf>
    <xf numFmtId="172" fontId="15" fillId="0" borderId="0" xfId="33" applyNumberFormat="1" applyFont="1" applyAlignment="1">
      <alignment horizontal="right" vertical="center"/>
    </xf>
    <xf numFmtId="169" fontId="15" fillId="0" borderId="0" xfId="0" applyNumberFormat="1" applyFont="1" applyAlignment="1">
      <alignment horizontal="right" vertical="center"/>
    </xf>
    <xf numFmtId="166" fontId="41" fillId="0" borderId="13" xfId="0" applyNumberFormat="1" applyFont="1" applyBorder="1" applyAlignment="1">
      <alignment horizontal="right" vertical="center"/>
    </xf>
    <xf numFmtId="49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169" fontId="15" fillId="0" borderId="13" xfId="0" applyNumberFormat="1" applyFont="1" applyBorder="1" applyAlignment="1">
      <alignment horizontal="right" vertical="center"/>
    </xf>
    <xf numFmtId="171" fontId="15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3" fillId="3" borderId="0" xfId="0" applyFont="1" applyFill="1"/>
    <xf numFmtId="171" fontId="15" fillId="0" borderId="0" xfId="0" applyNumberFormat="1" applyFont="1"/>
    <xf numFmtId="171" fontId="18" fillId="0" borderId="0" xfId="0" applyNumberFormat="1" applyFont="1"/>
    <xf numFmtId="0" fontId="14" fillId="0" borderId="0" xfId="0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 wrapText="1"/>
    </xf>
    <xf numFmtId="171" fontId="15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vertical="center"/>
    </xf>
    <xf numFmtId="0" fontId="13" fillId="0" borderId="0" xfId="0" applyFont="1"/>
    <xf numFmtId="169" fontId="15" fillId="0" borderId="0" xfId="0" applyNumberFormat="1" applyFont="1"/>
    <xf numFmtId="3" fontId="13" fillId="3" borderId="0" xfId="0" applyNumberFormat="1" applyFont="1" applyFill="1"/>
    <xf numFmtId="174" fontId="15" fillId="0" borderId="0" xfId="0" applyNumberFormat="1" applyFont="1" applyAlignment="1">
      <alignment vertical="center"/>
    </xf>
    <xf numFmtId="3" fontId="15" fillId="0" borderId="0" xfId="33" applyNumberFormat="1" applyFont="1" applyAlignment="1">
      <alignment horizontal="left" vertical="center"/>
    </xf>
    <xf numFmtId="175" fontId="15" fillId="0" borderId="2" xfId="0" applyNumberFormat="1" applyFont="1" applyBorder="1" applyAlignment="1">
      <alignment vertical="center"/>
    </xf>
    <xf numFmtId="1" fontId="14" fillId="0" borderId="13" xfId="0" applyNumberFormat="1" applyFont="1" applyBorder="1" applyAlignment="1">
      <alignment horizontal="center" vertical="center"/>
    </xf>
    <xf numFmtId="166" fontId="14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18" borderId="0" xfId="33" applyNumberFormat="1" applyFont="1" applyFill="1" applyAlignment="1">
      <alignment horizontal="left" vertical="center"/>
    </xf>
    <xf numFmtId="3" fontId="15" fillId="0" borderId="0" xfId="33" applyNumberFormat="1" applyFont="1" applyAlignment="1">
      <alignment vertical="center"/>
    </xf>
    <xf numFmtId="166" fontId="15" fillId="0" borderId="0" xfId="33" applyNumberFormat="1" applyFont="1" applyAlignment="1">
      <alignment vertical="center"/>
    </xf>
    <xf numFmtId="168" fontId="18" fillId="0" borderId="0" xfId="37" applyFont="1" applyAlignment="1">
      <alignment horizontal="left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vertical="center"/>
    </xf>
    <xf numFmtId="167" fontId="17" fillId="0" borderId="13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vertical="center"/>
    </xf>
    <xf numFmtId="3" fontId="18" fillId="0" borderId="13" xfId="0" applyNumberFormat="1" applyFont="1" applyBorder="1" applyAlignment="1">
      <alignment vertical="center"/>
    </xf>
    <xf numFmtId="166" fontId="18" fillId="0" borderId="13" xfId="33" applyNumberFormat="1" applyFont="1" applyBorder="1" applyAlignment="1">
      <alignment vertical="center"/>
    </xf>
    <xf numFmtId="166" fontId="18" fillId="0" borderId="0" xfId="33" applyNumberFormat="1" applyFont="1" applyAlignment="1">
      <alignment vertical="center"/>
    </xf>
    <xf numFmtId="165" fontId="14" fillId="0" borderId="13" xfId="30" applyNumberFormat="1" applyFont="1" applyFill="1" applyBorder="1" applyAlignment="1">
      <alignment horizontal="center" vertical="center" wrapText="1"/>
    </xf>
    <xf numFmtId="0" fontId="14" fillId="0" borderId="13" xfId="30" applyFont="1" applyFill="1" applyBorder="1" applyAlignment="1">
      <alignment horizontal="center" vertical="center" wrapText="1"/>
    </xf>
    <xf numFmtId="1" fontId="14" fillId="0" borderId="13" xfId="30" applyNumberFormat="1" applyFont="1" applyFill="1" applyBorder="1" applyAlignment="1">
      <alignment horizontal="center" vertical="center"/>
    </xf>
    <xf numFmtId="9" fontId="14" fillId="0" borderId="13" xfId="30" applyNumberFormat="1" applyFont="1" applyFill="1" applyBorder="1" applyAlignment="1">
      <alignment horizontal="center" vertical="center" wrapText="1"/>
    </xf>
    <xf numFmtId="176" fontId="15" fillId="0" borderId="0" xfId="33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5" fillId="3" borderId="0" xfId="33" applyNumberFormat="1" applyFont="1" applyFill="1" applyAlignment="1">
      <alignment horizontal="right" vertical="center"/>
    </xf>
    <xf numFmtId="0" fontId="13" fillId="0" borderId="0" xfId="0" applyFont="1" applyAlignment="1">
      <alignment horizontal="left"/>
    </xf>
    <xf numFmtId="169" fontId="15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center" vertical="top"/>
    </xf>
    <xf numFmtId="49" fontId="15" fillId="0" borderId="15" xfId="0" applyNumberFormat="1" applyFont="1" applyBorder="1" applyAlignment="1">
      <alignment horizontal="center" vertical="top"/>
    </xf>
    <xf numFmtId="173" fontId="15" fillId="0" borderId="0" xfId="0" applyNumberFormat="1" applyFont="1" applyAlignment="1">
      <alignment horizontal="right" vertical="top"/>
    </xf>
    <xf numFmtId="49" fontId="15" fillId="0" borderId="0" xfId="0" applyNumberFormat="1" applyFont="1" applyAlignment="1">
      <alignment horizontal="center" vertical="top"/>
    </xf>
    <xf numFmtId="169" fontId="15" fillId="0" borderId="0" xfId="0" quotePrefix="1" applyNumberFormat="1" applyFont="1" applyAlignment="1">
      <alignment horizontal="right" vertical="top"/>
    </xf>
    <xf numFmtId="49" fontId="38" fillId="0" borderId="0" xfId="38" applyNumberFormat="1" applyFont="1" applyAlignment="1">
      <alignment horizontal="center" vertical="top"/>
    </xf>
    <xf numFmtId="169" fontId="38" fillId="0" borderId="0" xfId="38" applyNumberFormat="1" applyFont="1" applyAlignment="1">
      <alignment horizontal="right" vertical="top"/>
    </xf>
    <xf numFmtId="177" fontId="15" fillId="0" borderId="0" xfId="0" applyNumberFormat="1" applyFont="1" applyAlignment="1">
      <alignment horizontal="center" vertical="top" wrapText="1"/>
    </xf>
    <xf numFmtId="169" fontId="14" fillId="0" borderId="0" xfId="33" applyNumberFormat="1" applyFont="1" applyAlignment="1">
      <alignment vertical="center"/>
    </xf>
    <xf numFmtId="169" fontId="15" fillId="0" borderId="0" xfId="33" applyNumberFormat="1" applyFont="1" applyAlignment="1">
      <alignment horizontal="right" vertical="center"/>
    </xf>
    <xf numFmtId="169" fontId="14" fillId="18" borderId="0" xfId="33" applyNumberFormat="1" applyFont="1" applyFill="1" applyAlignment="1">
      <alignment vertical="center"/>
    </xf>
    <xf numFmtId="172" fontId="14" fillId="18" borderId="0" xfId="33" applyNumberFormat="1" applyFont="1" applyFill="1" applyAlignment="1">
      <alignment vertical="center"/>
    </xf>
    <xf numFmtId="0" fontId="14" fillId="0" borderId="0" xfId="39" applyFont="1" applyAlignment="1">
      <alignment horizontal="center" vertical="center" wrapText="1"/>
    </xf>
    <xf numFmtId="0" fontId="14" fillId="0" borderId="0" xfId="39" applyFont="1" applyAlignment="1">
      <alignment horizontal="center" vertical="center"/>
    </xf>
    <xf numFmtId="49" fontId="14" fillId="0" borderId="0" xfId="38" applyNumberFormat="1" applyFont="1" applyAlignment="1">
      <alignment horizontal="center" vertical="center" wrapText="1"/>
    </xf>
    <xf numFmtId="3" fontId="40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horizontal="right" vertical="center"/>
    </xf>
    <xf numFmtId="173" fontId="14" fillId="0" borderId="0" xfId="0" applyNumberFormat="1" applyFont="1" applyAlignment="1">
      <alignment horizontal="right" vertical="center"/>
    </xf>
    <xf numFmtId="169" fontId="14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8" fontId="14" fillId="0" borderId="0" xfId="0" applyNumberFormat="1" applyFont="1"/>
    <xf numFmtId="169" fontId="14" fillId="0" borderId="0" xfId="0" applyNumberFormat="1" applyFont="1"/>
    <xf numFmtId="0" fontId="15" fillId="0" borderId="0" xfId="0" applyFont="1" applyAlignment="1">
      <alignment horizontal="center" vertical="top" wrapText="1"/>
    </xf>
    <xf numFmtId="172" fontId="1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9" fillId="0" borderId="0" xfId="0" applyFont="1" applyAlignment="1">
      <alignment horizontal="center" vertical="center" wrapText="1"/>
    </xf>
    <xf numFmtId="174" fontId="14" fillId="0" borderId="0" xfId="0" applyNumberFormat="1" applyFont="1" applyAlignment="1">
      <alignment vertical="center"/>
    </xf>
    <xf numFmtId="171" fontId="14" fillId="0" borderId="0" xfId="0" applyNumberFormat="1" applyFont="1" applyAlignment="1">
      <alignment vertical="center"/>
    </xf>
    <xf numFmtId="3" fontId="45" fillId="0" borderId="0" xfId="33" applyNumberFormat="1" applyFont="1" applyAlignment="1">
      <alignment horizontal="right" vertical="center"/>
    </xf>
    <xf numFmtId="3" fontId="45" fillId="0" borderId="0" xfId="0" applyNumberFormat="1" applyFont="1" applyAlignment="1">
      <alignment horizontal="right"/>
    </xf>
    <xf numFmtId="3" fontId="45" fillId="0" borderId="0" xfId="33" applyNumberFormat="1" applyFont="1" applyAlignment="1">
      <alignment horizontal="right" vertical="center" wrapText="1"/>
    </xf>
    <xf numFmtId="1" fontId="46" fillId="3" borderId="0" xfId="0" applyNumberFormat="1" applyFont="1" applyFill="1" applyAlignment="1">
      <alignment horizontal="left" vertical="center"/>
    </xf>
    <xf numFmtId="0" fontId="47" fillId="0" borderId="0" xfId="0" applyFont="1"/>
    <xf numFmtId="0" fontId="48" fillId="0" borderId="0" xfId="0" applyFont="1"/>
    <xf numFmtId="49" fontId="15" fillId="0" borderId="29" xfId="0" applyNumberFormat="1" applyFont="1" applyBorder="1" applyAlignment="1">
      <alignment vertical="top"/>
    </xf>
    <xf numFmtId="169" fontId="15" fillId="0" borderId="29" xfId="0" applyNumberFormat="1" applyFont="1" applyBorder="1" applyAlignment="1">
      <alignment horizontal="right" vertical="top"/>
    </xf>
    <xf numFmtId="173" fontId="15" fillId="0" borderId="29" xfId="0" applyNumberFormat="1" applyFont="1" applyBorder="1" applyAlignment="1">
      <alignment horizontal="right" vertical="top"/>
    </xf>
    <xf numFmtId="0" fontId="15" fillId="0" borderId="29" xfId="0" applyFont="1" applyBorder="1"/>
    <xf numFmtId="0" fontId="15" fillId="0" borderId="29" xfId="0" applyFont="1" applyBorder="1" applyAlignment="1">
      <alignment horizontal="left" vertical="center"/>
    </xf>
    <xf numFmtId="174" fontId="15" fillId="0" borderId="29" xfId="0" applyNumberFormat="1" applyFont="1" applyBorder="1" applyAlignment="1">
      <alignment vertical="center"/>
    </xf>
    <xf numFmtId="171" fontId="15" fillId="0" borderId="29" xfId="0" applyNumberFormat="1" applyFont="1" applyBorder="1" applyAlignment="1">
      <alignment horizontal="right" vertical="center"/>
    </xf>
    <xf numFmtId="171" fontId="15" fillId="0" borderId="29" xfId="0" applyNumberFormat="1" applyFont="1" applyBorder="1" applyAlignment="1">
      <alignment horizontal="right"/>
    </xf>
    <xf numFmtId="0" fontId="15" fillId="0" borderId="29" xfId="0" applyFont="1" applyBorder="1" applyAlignment="1">
      <alignment vertical="center"/>
    </xf>
    <xf numFmtId="49" fontId="15" fillId="0" borderId="29" xfId="0" applyNumberFormat="1" applyFont="1" applyBorder="1" applyAlignment="1">
      <alignment horizontal="center" vertical="top"/>
    </xf>
    <xf numFmtId="0" fontId="4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43" fillId="0" borderId="0" xfId="0" applyFont="1" applyAlignment="1">
      <alignment vertical="center"/>
    </xf>
    <xf numFmtId="169" fontId="38" fillId="0" borderId="29" xfId="38" applyNumberFormat="1" applyFont="1" applyBorder="1" applyAlignment="1">
      <alignment horizontal="right" vertical="top"/>
    </xf>
    <xf numFmtId="169" fontId="38" fillId="0" borderId="29" xfId="39" applyNumberFormat="1" applyFont="1" applyBorder="1" applyAlignment="1">
      <alignment horizontal="right" vertical="top"/>
    </xf>
    <xf numFmtId="3" fontId="15" fillId="0" borderId="0" xfId="0" applyNumberFormat="1" applyFont="1" applyAlignment="1">
      <alignment horizontal="right"/>
    </xf>
    <xf numFmtId="0" fontId="15" fillId="0" borderId="0" xfId="33" applyNumberFormat="1" applyFont="1" applyFill="1" applyAlignment="1">
      <alignment horizontal="center" vertical="center"/>
    </xf>
    <xf numFmtId="176" fontId="15" fillId="0" borderId="0" xfId="33" applyNumberFormat="1" applyFont="1" applyFill="1" applyAlignment="1">
      <alignment horizontal="right" vertical="center"/>
    </xf>
    <xf numFmtId="0" fontId="36" fillId="18" borderId="0" xfId="0" applyFont="1" applyFill="1" applyAlignment="1">
      <alignment vertical="center"/>
    </xf>
    <xf numFmtId="0" fontId="15" fillId="18" borderId="0" xfId="0" applyFont="1" applyFill="1" applyAlignment="1">
      <alignment vertical="center"/>
    </xf>
    <xf numFmtId="0" fontId="18" fillId="18" borderId="0" xfId="0" applyFont="1" applyFill="1" applyAlignment="1">
      <alignment vertical="center"/>
    </xf>
    <xf numFmtId="0" fontId="13" fillId="18" borderId="0" xfId="0" applyFont="1" applyFill="1" applyAlignment="1">
      <alignment vertical="center"/>
    </xf>
    <xf numFmtId="0" fontId="15" fillId="18" borderId="0" xfId="0" applyFont="1" applyFill="1" applyAlignment="1">
      <alignment horizontal="center"/>
    </xf>
    <xf numFmtId="0" fontId="36" fillId="18" borderId="0" xfId="0" applyFont="1" applyFill="1"/>
    <xf numFmtId="0" fontId="13" fillId="3" borderId="0" xfId="0" applyFont="1" applyFill="1" applyAlignment="1">
      <alignment horizontal="left" vertical="center"/>
    </xf>
    <xf numFmtId="0" fontId="36" fillId="3" borderId="0" xfId="0" applyFont="1" applyFill="1" applyAlignment="1">
      <alignment vertical="center"/>
    </xf>
    <xf numFmtId="171" fontId="15" fillId="0" borderId="0" xfId="33" applyNumberFormat="1" applyFont="1" applyAlignment="1">
      <alignment vertical="center"/>
    </xf>
    <xf numFmtId="0" fontId="39" fillId="0" borderId="0" xfId="0" applyFont="1" applyAlignment="1">
      <alignment vertical="center"/>
    </xf>
    <xf numFmtId="3" fontId="15" fillId="0" borderId="0" xfId="0" applyNumberFormat="1" applyFont="1" applyAlignment="1">
      <alignment vertical="top"/>
    </xf>
    <xf numFmtId="3" fontId="15" fillId="0" borderId="0" xfId="0" applyNumberFormat="1" applyFont="1" applyAlignment="1">
      <alignment horizontal="right" vertical="top"/>
    </xf>
    <xf numFmtId="3" fontId="15" fillId="0" borderId="29" xfId="0" applyNumberFormat="1" applyFont="1" applyBorder="1" applyAlignment="1">
      <alignment horizontal="right" vertical="top"/>
    </xf>
    <xf numFmtId="49" fontId="38" fillId="0" borderId="0" xfId="38" applyNumberFormat="1" applyFont="1" applyAlignment="1">
      <alignment horizontal="center" vertical="center"/>
    </xf>
    <xf numFmtId="169" fontId="38" fillId="0" borderId="0" xfId="38" applyNumberFormat="1" applyFont="1" applyAlignment="1">
      <alignment horizontal="right" vertical="center"/>
    </xf>
    <xf numFmtId="169" fontId="15" fillId="0" borderId="0" xfId="38" applyNumberFormat="1" applyFont="1" applyAlignment="1">
      <alignment horizontal="right" vertical="center"/>
    </xf>
    <xf numFmtId="0" fontId="38" fillId="0" borderId="29" xfId="39" applyFont="1" applyBorder="1" applyAlignment="1">
      <alignment horizontal="center" vertical="center"/>
    </xf>
    <xf numFmtId="0" fontId="38" fillId="0" borderId="29" xfId="39" applyFont="1" applyBorder="1" applyAlignment="1">
      <alignment vertical="center" wrapText="1"/>
    </xf>
    <xf numFmtId="169" fontId="38" fillId="0" borderId="29" xfId="38" applyNumberFormat="1" applyFont="1" applyBorder="1" applyAlignment="1">
      <alignment horizontal="right" vertical="center"/>
    </xf>
    <xf numFmtId="169" fontId="38" fillId="0" borderId="29" xfId="39" applyNumberFormat="1" applyFont="1" applyBorder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3" fontId="15" fillId="0" borderId="29" xfId="33" applyNumberFormat="1" applyFont="1" applyBorder="1" applyAlignment="1">
      <alignment horizontal="center" vertical="center"/>
    </xf>
    <xf numFmtId="0" fontId="36" fillId="0" borderId="29" xfId="0" applyFont="1" applyBorder="1" applyAlignment="1">
      <alignment vertical="center"/>
    </xf>
    <xf numFmtId="0" fontId="47" fillId="18" borderId="0" xfId="0" applyFont="1" applyFill="1"/>
    <xf numFmtId="3" fontId="15" fillId="18" borderId="0" xfId="0" applyNumberFormat="1" applyFont="1" applyFill="1"/>
    <xf numFmtId="0" fontId="15" fillId="18" borderId="0" xfId="0" applyFont="1" applyFill="1"/>
    <xf numFmtId="0" fontId="13" fillId="18" borderId="0" xfId="0" applyFont="1" applyFill="1"/>
    <xf numFmtId="0" fontId="48" fillId="18" borderId="0" xfId="0" applyFont="1" applyFill="1"/>
    <xf numFmtId="169" fontId="15" fillId="18" borderId="0" xfId="33" applyNumberFormat="1" applyFont="1" applyFill="1" applyAlignment="1">
      <alignment horizontal="left" vertical="center"/>
    </xf>
    <xf numFmtId="169" fontId="15" fillId="18" borderId="0" xfId="33" applyNumberFormat="1" applyFont="1" applyFill="1" applyAlignment="1">
      <alignment horizontal="right" vertical="center"/>
    </xf>
    <xf numFmtId="166" fontId="15" fillId="0" borderId="0" xfId="0" applyNumberFormat="1" applyFont="1" applyAlignment="1">
      <alignment horizontal="right"/>
    </xf>
    <xf numFmtId="3" fontId="15" fillId="0" borderId="29" xfId="33" applyNumberFormat="1" applyFont="1" applyBorder="1" applyAlignment="1">
      <alignment horizontal="right" vertical="center"/>
    </xf>
    <xf numFmtId="3" fontId="15" fillId="0" borderId="0" xfId="33" applyNumberFormat="1" applyFont="1" applyBorder="1" applyAlignment="1">
      <alignment horizontal="left" vertical="center"/>
    </xf>
    <xf numFmtId="3" fontId="45" fillId="0" borderId="0" xfId="33" applyNumberFormat="1" applyFont="1" applyBorder="1" applyAlignment="1">
      <alignment horizontal="right" vertical="center"/>
    </xf>
    <xf numFmtId="172" fontId="15" fillId="0" borderId="29" xfId="33" applyNumberFormat="1" applyFont="1" applyBorder="1" applyAlignment="1">
      <alignment horizontal="right" vertical="center"/>
    </xf>
    <xf numFmtId="0" fontId="48" fillId="0" borderId="29" xfId="0" applyFont="1" applyBorder="1"/>
    <xf numFmtId="0" fontId="13" fillId="0" borderId="29" xfId="0" applyFont="1" applyBorder="1" applyAlignment="1">
      <alignment horizontal="center" vertical="center"/>
    </xf>
    <xf numFmtId="49" fontId="15" fillId="0" borderId="0" xfId="0" applyNumberFormat="1" applyFont="1" applyAlignment="1">
      <alignment vertical="top" wrapText="1"/>
    </xf>
    <xf numFmtId="0" fontId="18" fillId="0" borderId="13" xfId="0" applyFont="1" applyBorder="1" applyAlignment="1">
      <alignment vertical="center" wrapText="1"/>
    </xf>
    <xf numFmtId="49" fontId="15" fillId="0" borderId="29" xfId="0" applyNumberFormat="1" applyFont="1" applyBorder="1" applyAlignment="1">
      <alignment vertical="top" wrapText="1"/>
    </xf>
    <xf numFmtId="0" fontId="38" fillId="0" borderId="29" xfId="39" applyFont="1" applyBorder="1" applyAlignment="1">
      <alignment horizontal="center" vertical="top"/>
    </xf>
    <xf numFmtId="0" fontId="38" fillId="0" borderId="29" xfId="39" applyFont="1" applyBorder="1" applyAlignment="1">
      <alignment vertical="top" wrapText="1"/>
    </xf>
    <xf numFmtId="0" fontId="49" fillId="0" borderId="0" xfId="0" applyFont="1" applyAlignment="1">
      <alignment horizontal="right" vertical="center"/>
    </xf>
    <xf numFmtId="179" fontId="15" fillId="0" borderId="29" xfId="0" applyNumberFormat="1" applyFont="1" applyBorder="1" applyAlignment="1">
      <alignment horizontal="right" vertical="center"/>
    </xf>
    <xf numFmtId="169" fontId="15" fillId="0" borderId="29" xfId="0" applyNumberFormat="1" applyFont="1" applyBorder="1"/>
    <xf numFmtId="0" fontId="49" fillId="0" borderId="29" xfId="0" applyFont="1" applyBorder="1" applyAlignment="1">
      <alignment horizontal="right" vertical="center"/>
    </xf>
    <xf numFmtId="0" fontId="14" fillId="0" borderId="29" xfId="0" applyFont="1" applyBorder="1" applyAlignment="1">
      <alignment vertical="center"/>
    </xf>
    <xf numFmtId="171" fontId="15" fillId="0" borderId="29" xfId="0" applyNumberFormat="1" applyFont="1" applyBorder="1"/>
    <xf numFmtId="174" fontId="15" fillId="0" borderId="0" xfId="0" applyNumberFormat="1" applyFont="1"/>
    <xf numFmtId="174" fontId="15" fillId="3" borderId="0" xfId="0" applyNumberFormat="1" applyFont="1" applyFill="1"/>
    <xf numFmtId="174" fontId="15" fillId="3" borderId="29" xfId="0" applyNumberFormat="1" applyFont="1" applyFill="1" applyBorder="1"/>
    <xf numFmtId="174" fontId="15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center"/>
    </xf>
    <xf numFmtId="171" fontId="15" fillId="0" borderId="0" xfId="33" applyNumberFormat="1" applyFont="1" applyBorder="1" applyAlignment="1">
      <alignment vertical="top"/>
    </xf>
    <xf numFmtId="171" fontId="15" fillId="0" borderId="29" xfId="33" applyNumberFormat="1" applyFont="1" applyBorder="1" applyAlignment="1">
      <alignment vertical="top"/>
    </xf>
    <xf numFmtId="177" fontId="15" fillId="0" borderId="29" xfId="0" applyNumberFormat="1" applyFont="1" applyBorder="1" applyAlignment="1">
      <alignment vertical="top" wrapText="1"/>
    </xf>
    <xf numFmtId="0" fontId="49" fillId="0" borderId="29" xfId="0" applyFont="1" applyBorder="1" applyAlignment="1">
      <alignment vertical="center"/>
    </xf>
    <xf numFmtId="0" fontId="16" fillId="20" borderId="11" xfId="0" applyFont="1" applyFill="1" applyBorder="1" applyAlignment="1">
      <alignment horizontal="center" vertical="center"/>
    </xf>
    <xf numFmtId="1" fontId="16" fillId="20" borderId="11" xfId="0" applyNumberFormat="1" applyFont="1" applyFill="1" applyBorder="1" applyAlignment="1">
      <alignment horizontal="center" vertical="center"/>
    </xf>
    <xf numFmtId="1" fontId="14" fillId="20" borderId="11" xfId="30" applyNumberFormat="1" applyFont="1" applyFill="1" applyBorder="1" applyAlignment="1">
      <alignment horizontal="center" vertical="center"/>
    </xf>
    <xf numFmtId="1" fontId="14" fillId="20" borderId="11" xfId="0" applyNumberFormat="1" applyFont="1" applyFill="1" applyBorder="1" applyAlignment="1">
      <alignment horizontal="center" vertical="center"/>
    </xf>
    <xf numFmtId="169" fontId="50" fillId="19" borderId="0" xfId="33" applyNumberFormat="1" applyFont="1" applyFill="1" applyAlignment="1">
      <alignment vertical="center"/>
    </xf>
    <xf numFmtId="172" fontId="50" fillId="19" borderId="0" xfId="33" applyNumberFormat="1" applyFont="1" applyFill="1" applyAlignment="1">
      <alignment vertical="center"/>
    </xf>
    <xf numFmtId="1" fontId="50" fillId="20" borderId="11" xfId="30" applyNumberFormat="1" applyFont="1" applyFill="1" applyBorder="1" applyAlignment="1">
      <alignment horizontal="center" vertical="center"/>
    </xf>
    <xf numFmtId="0" fontId="14" fillId="20" borderId="11" xfId="0" applyFont="1" applyFill="1" applyBorder="1" applyAlignment="1">
      <alignment horizontal="center" vertical="center" wrapText="1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3" fontId="14" fillId="19" borderId="8" xfId="0" applyNumberFormat="1" applyFont="1" applyFill="1" applyBorder="1" applyAlignment="1">
      <alignment horizontal="right" vertical="center"/>
    </xf>
    <xf numFmtId="171" fontId="14" fillId="19" borderId="8" xfId="0" applyNumberFormat="1" applyFont="1" applyFill="1" applyBorder="1" applyAlignment="1">
      <alignment horizontal="right" vertical="center"/>
    </xf>
    <xf numFmtId="0" fontId="51" fillId="19" borderId="29" xfId="33" applyNumberFormat="1" applyFont="1" applyFill="1" applyBorder="1" applyAlignment="1">
      <alignment horizontal="center" vertical="center"/>
    </xf>
    <xf numFmtId="176" fontId="50" fillId="19" borderId="29" xfId="33" applyNumberFormat="1" applyFont="1" applyFill="1" applyBorder="1" applyAlignment="1">
      <alignment horizontal="right" vertical="center"/>
    </xf>
    <xf numFmtId="3" fontId="13" fillId="19" borderId="11" xfId="0" applyNumberFormat="1" applyFont="1" applyFill="1" applyBorder="1" applyAlignment="1">
      <alignment horizontal="center" vertical="center"/>
    </xf>
    <xf numFmtId="166" fontId="14" fillId="20" borderId="11" xfId="0" applyNumberFormat="1" applyFont="1" applyFill="1" applyBorder="1" applyAlignment="1">
      <alignment horizontal="center" vertical="center" wrapText="1"/>
    </xf>
    <xf numFmtId="169" fontId="14" fillId="19" borderId="8" xfId="0" applyNumberFormat="1" applyFont="1" applyFill="1" applyBorder="1" applyAlignment="1">
      <alignment vertical="center"/>
    </xf>
    <xf numFmtId="171" fontId="14" fillId="19" borderId="8" xfId="0" applyNumberFormat="1" applyFont="1" applyFill="1" applyBorder="1" applyAlignment="1">
      <alignment vertical="center"/>
    </xf>
    <xf numFmtId="0" fontId="50" fillId="21" borderId="0" xfId="33" applyNumberFormat="1" applyFont="1" applyFill="1" applyAlignment="1">
      <alignment horizontal="left" vertical="center"/>
    </xf>
    <xf numFmtId="176" fontId="52" fillId="21" borderId="0" xfId="33" applyNumberFormat="1" applyFont="1" applyFill="1" applyAlignment="1">
      <alignment horizontal="right" vertical="center"/>
    </xf>
    <xf numFmtId="1" fontId="50" fillId="21" borderId="0" xfId="0" applyNumberFormat="1" applyFont="1" applyFill="1" applyAlignment="1">
      <alignment vertical="center"/>
    </xf>
    <xf numFmtId="169" fontId="50" fillId="21" borderId="0" xfId="33" applyNumberFormat="1" applyFont="1" applyFill="1" applyAlignment="1">
      <alignment vertical="center"/>
    </xf>
    <xf numFmtId="172" fontId="50" fillId="21" borderId="0" xfId="33" applyNumberFormat="1" applyFont="1" applyFill="1" applyAlignment="1">
      <alignment vertical="center"/>
    </xf>
    <xf numFmtId="169" fontId="14" fillId="21" borderId="0" xfId="0" applyNumberFormat="1" applyFont="1" applyFill="1" applyAlignment="1">
      <alignment horizontal="left" vertical="center"/>
    </xf>
    <xf numFmtId="169" fontId="14" fillId="21" borderId="0" xfId="0" applyNumberFormat="1" applyFont="1" applyFill="1" applyAlignment="1">
      <alignment horizontal="right" vertical="center"/>
    </xf>
    <xf numFmtId="3" fontId="14" fillId="21" borderId="0" xfId="0" applyNumberFormat="1" applyFont="1" applyFill="1" applyAlignment="1">
      <alignment horizontal="right" vertical="center"/>
    </xf>
    <xf numFmtId="171" fontId="14" fillId="21" borderId="0" xfId="0" applyNumberFormat="1" applyFont="1" applyFill="1" applyAlignment="1">
      <alignment horizontal="right" vertical="center"/>
    </xf>
    <xf numFmtId="0" fontId="14" fillId="21" borderId="0" xfId="0" applyFont="1" applyFill="1" applyAlignment="1">
      <alignment horizontal="center" vertical="center"/>
    </xf>
    <xf numFmtId="0" fontId="14" fillId="21" borderId="0" xfId="0" applyFont="1" applyFill="1" applyAlignment="1">
      <alignment horizontal="left" vertical="center"/>
    </xf>
    <xf numFmtId="49" fontId="14" fillId="21" borderId="0" xfId="0" applyNumberFormat="1" applyFont="1" applyFill="1" applyAlignment="1">
      <alignment horizontal="center" vertical="center"/>
    </xf>
    <xf numFmtId="174" fontId="14" fillId="21" borderId="0" xfId="0" applyNumberFormat="1" applyFont="1" applyFill="1" applyAlignment="1">
      <alignment vertical="center"/>
    </xf>
    <xf numFmtId="174" fontId="14" fillId="19" borderId="8" xfId="0" applyNumberFormat="1" applyFont="1" applyFill="1" applyBorder="1"/>
    <xf numFmtId="179" fontId="14" fillId="21" borderId="0" xfId="0" applyNumberFormat="1" applyFont="1" applyFill="1" applyAlignment="1">
      <alignment horizontal="right" vertical="center"/>
    </xf>
    <xf numFmtId="0" fontId="14" fillId="21" borderId="0" xfId="0" applyFont="1" applyFill="1" applyAlignment="1">
      <alignment horizontal="left" vertical="center" wrapText="1"/>
    </xf>
    <xf numFmtId="180" fontId="50" fillId="21" borderId="0" xfId="33" applyNumberFormat="1" applyFont="1" applyFill="1" applyAlignment="1">
      <alignment vertical="center"/>
    </xf>
    <xf numFmtId="169" fontId="15" fillId="0" borderId="0" xfId="0" applyNumberFormat="1" applyFont="1" applyAlignment="1">
      <alignment horizontal="center" vertical="top"/>
    </xf>
    <xf numFmtId="1" fontId="50" fillId="20" borderId="6" xfId="0" applyNumberFormat="1" applyFont="1" applyFill="1" applyBorder="1" applyAlignment="1">
      <alignment horizontal="center" vertical="center"/>
    </xf>
    <xf numFmtId="1" fontId="50" fillId="20" borderId="10" xfId="0" applyNumberFormat="1" applyFont="1" applyFill="1" applyBorder="1" applyAlignment="1">
      <alignment horizontal="center" vertical="center"/>
    </xf>
    <xf numFmtId="165" fontId="16" fillId="20" borderId="7" xfId="30" applyNumberFormat="1" applyFont="1" applyFill="1" applyBorder="1" applyAlignment="1">
      <alignment horizontal="center" vertical="center"/>
    </xf>
    <xf numFmtId="165" fontId="16" fillId="20" borderId="8" xfId="30" applyNumberFormat="1" applyFont="1" applyFill="1" applyBorder="1" applyAlignment="1">
      <alignment horizontal="center" vertical="center"/>
    </xf>
    <xf numFmtId="165" fontId="16" fillId="20" borderId="9" xfId="30" applyNumberFormat="1" applyFont="1" applyFill="1" applyBorder="1" applyAlignment="1">
      <alignment horizontal="center" vertical="center"/>
    </xf>
    <xf numFmtId="9" fontId="14" fillId="20" borderId="11" xfId="30" applyNumberFormat="1" applyFont="1" applyFill="1" applyBorder="1" applyAlignment="1">
      <alignment horizontal="center" vertical="center" wrapText="1"/>
    </xf>
    <xf numFmtId="0" fontId="50" fillId="21" borderId="0" xfId="33" applyNumberFormat="1" applyFont="1" applyFill="1" applyAlignment="1">
      <alignment horizontal="left" vertical="center"/>
    </xf>
    <xf numFmtId="0" fontId="50" fillId="19" borderId="0" xfId="33" applyNumberFormat="1" applyFont="1" applyFill="1" applyAlignment="1">
      <alignment horizontal="left" vertical="center"/>
    </xf>
    <xf numFmtId="165" fontId="14" fillId="20" borderId="11" xfId="30" applyNumberFormat="1" applyFont="1" applyFill="1" applyBorder="1" applyAlignment="1">
      <alignment horizontal="center" vertical="center"/>
    </xf>
    <xf numFmtId="165" fontId="50" fillId="20" borderId="11" xfId="30" applyNumberFormat="1" applyFont="1" applyFill="1" applyBorder="1" applyAlignment="1">
      <alignment horizontal="center" vertical="center" wrapText="1"/>
    </xf>
    <xf numFmtId="0" fontId="14" fillId="20" borderId="11" xfId="30" applyFont="1" applyFill="1" applyBorder="1" applyAlignment="1">
      <alignment horizontal="center" vertical="center" wrapText="1"/>
    </xf>
    <xf numFmtId="165" fontId="50" fillId="20" borderId="11" xfId="30" applyNumberFormat="1" applyFont="1" applyFill="1" applyBorder="1" applyAlignment="1">
      <alignment horizontal="center" vertical="center"/>
    </xf>
    <xf numFmtId="0" fontId="50" fillId="20" borderId="11" xfId="30" applyFont="1" applyFill="1" applyBorder="1" applyAlignment="1">
      <alignment horizontal="center" vertical="center" wrapText="1"/>
    </xf>
    <xf numFmtId="9" fontId="50" fillId="20" borderId="11" xfId="30" applyNumberFormat="1" applyFont="1" applyFill="1" applyBorder="1" applyAlignment="1">
      <alignment horizontal="center" vertical="center" wrapText="1"/>
    </xf>
    <xf numFmtId="0" fontId="14" fillId="19" borderId="8" xfId="0" applyFont="1" applyFill="1" applyBorder="1" applyAlignment="1">
      <alignment horizontal="center" vertical="center"/>
    </xf>
    <xf numFmtId="0" fontId="14" fillId="20" borderId="7" xfId="0" applyFont="1" applyFill="1" applyBorder="1" applyAlignment="1">
      <alignment horizontal="center" vertical="center" wrapText="1"/>
    </xf>
    <xf numFmtId="0" fontId="14" fillId="20" borderId="8" xfId="0" applyFont="1" applyFill="1" applyBorder="1" applyAlignment="1">
      <alignment horizontal="center" vertical="center" wrapText="1"/>
    </xf>
    <xf numFmtId="0" fontId="14" fillId="20" borderId="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center"/>
    </xf>
    <xf numFmtId="3" fontId="40" fillId="19" borderId="8" xfId="0" applyNumberFormat="1" applyFont="1" applyFill="1" applyBorder="1" applyAlignment="1">
      <alignment horizontal="center" vertical="center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9" xfId="38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0" fontId="16" fillId="0" borderId="0" xfId="49" applyFont="1" applyAlignment="1">
      <alignment horizontal="left" vertical="center"/>
    </xf>
    <xf numFmtId="0" fontId="14" fillId="20" borderId="6" xfId="39" applyFont="1" applyFill="1" applyBorder="1" applyAlignment="1">
      <alignment horizontal="center" vertical="center" wrapText="1"/>
    </xf>
    <xf numFmtId="0" fontId="14" fillId="20" borderId="26" xfId="39" applyFont="1" applyFill="1" applyBorder="1" applyAlignment="1">
      <alignment horizontal="center" vertical="center" wrapText="1"/>
    </xf>
    <xf numFmtId="0" fontId="14" fillId="20" borderId="10" xfId="39" applyFont="1" applyFill="1" applyBorder="1" applyAlignment="1">
      <alignment horizontal="center" vertical="center" wrapText="1"/>
    </xf>
    <xf numFmtId="0" fontId="14" fillId="20" borderId="6" xfId="39" applyFont="1" applyFill="1" applyBorder="1" applyAlignment="1">
      <alignment horizontal="center" vertical="center"/>
    </xf>
    <xf numFmtId="0" fontId="14" fillId="20" borderId="26" xfId="39" applyFont="1" applyFill="1" applyBorder="1" applyAlignment="1">
      <alignment horizontal="center" vertical="center"/>
    </xf>
    <xf numFmtId="0" fontId="14" fillId="20" borderId="10" xfId="39" applyFont="1" applyFill="1" applyBorder="1" applyAlignment="1">
      <alignment horizontal="center" vertical="center"/>
    </xf>
    <xf numFmtId="0" fontId="14" fillId="20" borderId="11" xfId="0" applyFont="1" applyFill="1" applyBorder="1" applyAlignment="1">
      <alignment horizontal="center" vertical="center"/>
    </xf>
    <xf numFmtId="0" fontId="13" fillId="19" borderId="7" xfId="0" applyFont="1" applyFill="1" applyBorder="1" applyAlignment="1">
      <alignment horizontal="center" vertical="center"/>
    </xf>
    <xf numFmtId="0" fontId="13" fillId="19" borderId="9" xfId="0" applyFont="1" applyFill="1" applyBorder="1" applyAlignment="1">
      <alignment horizontal="center" vertical="center"/>
    </xf>
    <xf numFmtId="0" fontId="13" fillId="19" borderId="8" xfId="0" applyFont="1" applyFill="1" applyBorder="1" applyAlignment="1">
      <alignment horizontal="center" vertical="center"/>
    </xf>
    <xf numFmtId="0" fontId="14" fillId="20" borderId="6" xfId="0" applyFont="1" applyFill="1" applyBorder="1" applyAlignment="1">
      <alignment horizontal="center" vertical="center" wrapText="1"/>
    </xf>
    <xf numFmtId="0" fontId="14" fillId="20" borderId="10" xfId="0" applyFont="1" applyFill="1" applyBorder="1" applyAlignment="1">
      <alignment horizontal="center" vertical="center" wrapText="1"/>
    </xf>
    <xf numFmtId="0" fontId="14" fillId="20" borderId="27" xfId="0" applyFont="1" applyFill="1" applyBorder="1" applyAlignment="1">
      <alignment horizontal="center" vertical="center" wrapText="1"/>
    </xf>
    <xf numFmtId="0" fontId="14" fillId="20" borderId="28" xfId="0" applyFont="1" applyFill="1" applyBorder="1" applyAlignment="1">
      <alignment horizontal="center" vertical="center" wrapText="1"/>
    </xf>
    <xf numFmtId="0" fontId="14" fillId="20" borderId="3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horizontal="center" vertical="center" wrapText="1"/>
    </xf>
    <xf numFmtId="0" fontId="14" fillId="20" borderId="26" xfId="0" applyFont="1" applyFill="1" applyBorder="1" applyAlignment="1">
      <alignment horizontal="center" vertical="center" wrapText="1"/>
    </xf>
    <xf numFmtId="0" fontId="14" fillId="20" borderId="5" xfId="0" applyFont="1" applyFill="1" applyBorder="1" applyAlignment="1">
      <alignment horizontal="center" vertical="center" wrapText="1"/>
    </xf>
    <xf numFmtId="0" fontId="14" fillId="20" borderId="4" xfId="0" applyFont="1" applyFill="1" applyBorder="1" applyAlignment="1">
      <alignment horizontal="center" vertical="center" wrapText="1"/>
    </xf>
  </cellXfs>
  <cellStyles count="94">
    <cellStyle name="20% - Énfasis1" xfId="1" xr:uid="{00000000-0005-0000-0000-000000000000}"/>
    <cellStyle name="20% - Énfasis1 2" xfId="52" xr:uid="{95D54A7A-E4A0-489E-9363-A80F5403B92C}"/>
    <cellStyle name="20% - Énfasis2" xfId="2" xr:uid="{00000000-0005-0000-0000-000001000000}"/>
    <cellStyle name="20% - Énfasis2 2" xfId="54" xr:uid="{CF91F1AC-DDC0-4C52-A6E3-748CA6560CC2}"/>
    <cellStyle name="20% - Énfasis3" xfId="3" xr:uid="{00000000-0005-0000-0000-000002000000}"/>
    <cellStyle name="20% - Énfasis3 2" xfId="55" xr:uid="{457B8DDF-54F6-44E2-A71B-1470334D9FDB}"/>
    <cellStyle name="20% - Énfasis4" xfId="4" xr:uid="{00000000-0005-0000-0000-000003000000}"/>
    <cellStyle name="20% - Énfasis4 2" xfId="56" xr:uid="{549CB072-49D1-4324-9315-3D5AB92428D4}"/>
    <cellStyle name="20% - Énfasis5" xfId="5" xr:uid="{00000000-0005-0000-0000-000004000000}"/>
    <cellStyle name="20% - Énfasis5 2" xfId="57" xr:uid="{7F2F45FE-4882-4897-9AC2-7FED5AA3B267}"/>
    <cellStyle name="20% - Énfasis6" xfId="6" xr:uid="{00000000-0005-0000-0000-000005000000}"/>
    <cellStyle name="20% - Énfasis6 2" xfId="58" xr:uid="{001CB800-883A-48EE-BBB7-00168501E48F}"/>
    <cellStyle name="40% - Énfasis1" xfId="7" xr:uid="{00000000-0005-0000-0000-000006000000}"/>
    <cellStyle name="40% - Énfasis1 2" xfId="59" xr:uid="{A662BBEB-254B-4A93-9033-30D8D7F9352B}"/>
    <cellStyle name="40% - Énfasis2" xfId="8" xr:uid="{00000000-0005-0000-0000-000007000000}"/>
    <cellStyle name="40% - Énfasis2 2" xfId="60" xr:uid="{5E8D5B1F-4FB6-4CA8-B98B-BB4FCC7EC4A2}"/>
    <cellStyle name="40% - Énfasis3" xfId="9" xr:uid="{00000000-0005-0000-0000-000008000000}"/>
    <cellStyle name="40% - Énfasis3 2" xfId="61" xr:uid="{1242C880-87E5-4924-B882-9C03E9C6A4AB}"/>
    <cellStyle name="40% - Énfasis4" xfId="10" xr:uid="{00000000-0005-0000-0000-000009000000}"/>
    <cellStyle name="40% - Énfasis4 2" xfId="62" xr:uid="{DAD1F534-6EFF-4BA4-B67A-D8B7B9B14E9E}"/>
    <cellStyle name="40% - Énfasis5" xfId="11" xr:uid="{00000000-0005-0000-0000-00000A000000}"/>
    <cellStyle name="40% - Énfasis5 2" xfId="63" xr:uid="{528E8E24-FAAA-41E6-84DF-3B052D64B850}"/>
    <cellStyle name="40% - Énfasis6" xfId="12" xr:uid="{00000000-0005-0000-0000-00000B000000}"/>
    <cellStyle name="40% - Énfasis6 2" xfId="64" xr:uid="{EA6F747F-C478-4EF3-B4F2-9A3ADD2FBDFA}"/>
    <cellStyle name="60% - Énfasis1" xfId="13" xr:uid="{00000000-0005-0000-0000-00000C000000}"/>
    <cellStyle name="60% - Énfasis1 2" xfId="65" xr:uid="{CB74734D-0B5E-4D6A-8ECA-E8504CDF789B}"/>
    <cellStyle name="60% - Énfasis2" xfId="14" xr:uid="{00000000-0005-0000-0000-00000D000000}"/>
    <cellStyle name="60% - Énfasis2 2" xfId="66" xr:uid="{C3C0B624-533C-4F87-954A-6F423D2E540A}"/>
    <cellStyle name="60% - Énfasis3" xfId="15" xr:uid="{00000000-0005-0000-0000-00000E000000}"/>
    <cellStyle name="60% - Énfasis3 2" xfId="67" xr:uid="{8C0B8AFA-D9F6-4A7A-854B-EEF200FE9BE0}"/>
    <cellStyle name="60% - Énfasis4" xfId="16" xr:uid="{00000000-0005-0000-0000-00000F000000}"/>
    <cellStyle name="60% - Énfasis4 2" xfId="68" xr:uid="{F79D1A8C-65FE-437D-A1F8-65A6FC7E49A0}"/>
    <cellStyle name="60% - Énfasis5" xfId="17" xr:uid="{00000000-0005-0000-0000-000010000000}"/>
    <cellStyle name="60% - Énfasis5 2" xfId="69" xr:uid="{8D4D1177-41EF-449A-81D5-50504D4D3DEB}"/>
    <cellStyle name="60% - Énfasis6" xfId="18" xr:uid="{00000000-0005-0000-0000-000011000000}"/>
    <cellStyle name="60% - Énfasis6 2" xfId="70" xr:uid="{E77319ED-4408-475E-AEF9-A2B130458DC4}"/>
    <cellStyle name="Buena" xfId="19" xr:uid="{00000000-0005-0000-0000-000012000000}"/>
    <cellStyle name="Cálculo" xfId="20" xr:uid="{00000000-0005-0000-0000-000013000000}"/>
    <cellStyle name="Cálculo 2" xfId="71" xr:uid="{5F4F9B67-4CC6-4E2E-B6BE-60559DE9BC74}"/>
    <cellStyle name="Celda de comprobación" xfId="21" xr:uid="{00000000-0005-0000-0000-000014000000}"/>
    <cellStyle name="Celda de comprobación 2" xfId="72" xr:uid="{5F2010E5-06E0-4DBF-A17F-68C5CAA155CA}"/>
    <cellStyle name="Celda vinculada" xfId="22" xr:uid="{00000000-0005-0000-0000-000015000000}"/>
    <cellStyle name="Celda vinculada 2" xfId="73" xr:uid="{8504B6A4-C3BF-4B16-8B46-78C5880F9484}"/>
    <cellStyle name="Encabezado 1" xfId="23" xr:uid="{00000000-0005-0000-0000-000016000000}"/>
    <cellStyle name="Encabezado 1 2" xfId="74" xr:uid="{EA552E7D-18CD-47E6-9888-D2A68143DC46}"/>
    <cellStyle name="Encabezado 4" xfId="24" xr:uid="{00000000-0005-0000-0000-000017000000}"/>
    <cellStyle name="Encabezado 4 2" xfId="75" xr:uid="{081AFEB9-8FD1-48CF-9968-D91A01C1480B}"/>
    <cellStyle name="Énfasis1" xfId="25" xr:uid="{00000000-0005-0000-0000-000018000000}"/>
    <cellStyle name="Énfasis1 2" xfId="76" xr:uid="{89A5850A-BC0E-4914-8A4B-7A812312EBE0}"/>
    <cellStyle name="Énfasis2" xfId="26" xr:uid="{00000000-0005-0000-0000-000019000000}"/>
    <cellStyle name="Énfasis2 2" xfId="77" xr:uid="{716478AC-4F79-4D10-B3CA-E74D6EB2F279}"/>
    <cellStyle name="Énfasis3" xfId="27" xr:uid="{00000000-0005-0000-0000-00001A000000}"/>
    <cellStyle name="Énfasis3 2" xfId="78" xr:uid="{6968CA89-72E1-482B-BC13-53D5AFFA80C8}"/>
    <cellStyle name="Énfasis4" xfId="28" xr:uid="{00000000-0005-0000-0000-00001B000000}"/>
    <cellStyle name="Énfasis4 2" xfId="79" xr:uid="{3D7A1BF9-2790-4AB7-A0E7-4FB48A8D9766}"/>
    <cellStyle name="Énfasis5" xfId="29" xr:uid="{00000000-0005-0000-0000-00001C000000}"/>
    <cellStyle name="Énfasis5 2" xfId="80" xr:uid="{3B1B3E99-4FC5-4821-89D8-B0F18E6879CA}"/>
    <cellStyle name="Énfasis6" xfId="30" xr:uid="{00000000-0005-0000-0000-00001D000000}"/>
    <cellStyle name="Énfasis6 2" xfId="81" xr:uid="{3007D59E-2F9A-4E3A-8290-04E79A649467}"/>
    <cellStyle name="Entrada" xfId="31" xr:uid="{00000000-0005-0000-0000-00001E000000}"/>
    <cellStyle name="Entrada 2" xfId="82" xr:uid="{4C9E4238-88AF-4646-B876-BD6892EF8314}"/>
    <cellStyle name="Incorrecto" xfId="32" xr:uid="{00000000-0005-0000-0000-00001F000000}"/>
    <cellStyle name="Incorrecto 2" xfId="83" xr:uid="{0D87C2D8-AA4F-448D-97E2-FB54D65A2F94}"/>
    <cellStyle name="Millares" xfId="33" builtinId="3"/>
    <cellStyle name="Millares 2" xfId="84" xr:uid="{20D5659E-5436-4253-9579-C898A10668B4}"/>
    <cellStyle name="Neutral" xfId="34" xr:uid="{00000000-0005-0000-0000-000021000000}"/>
    <cellStyle name="Neutral 2" xfId="85" xr:uid="{757701E6-41B3-4446-9C3E-BEA4C774FCB6}"/>
    <cellStyle name="Normal" xfId="0" builtinId="0"/>
    <cellStyle name="Normal 2" xfId="35" xr:uid="{00000000-0005-0000-0000-000023000000}"/>
    <cellStyle name="Normal 3" xfId="50" xr:uid="{DAF98692-801E-4852-AD30-2F8DE059661B}"/>
    <cellStyle name="Normal 3 2" xfId="53" xr:uid="{6C2A14E6-5428-48CF-AF66-306202C45330}"/>
    <cellStyle name="Normal_99-100" xfId="36" xr:uid="{00000000-0005-0000-0000-000024000000}"/>
    <cellStyle name="Normal_C-76-79 Año 20112" xfId="49" xr:uid="{00000000-0005-0000-0000-000025000000}"/>
    <cellStyle name="Normal_cuadro 7" xfId="37" xr:uid="{00000000-0005-0000-0000-000026000000}"/>
    <cellStyle name="Normal_Hoja1" xfId="38" xr:uid="{00000000-0005-0000-0000-000027000000}"/>
    <cellStyle name="Normal_Rank imp" xfId="39" xr:uid="{00000000-0005-0000-0000-000028000000}"/>
    <cellStyle name="Notas" xfId="40" xr:uid="{00000000-0005-0000-0000-000029000000}"/>
    <cellStyle name="Notas 2" xfId="86" xr:uid="{06984748-D957-4FB7-8BA8-329B478227AB}"/>
    <cellStyle name="Porcentaje 2" xfId="51" xr:uid="{C4878827-CDB2-4E1E-BE7F-88BCA4EFE1B1}"/>
    <cellStyle name="Salida" xfId="41" xr:uid="{00000000-0005-0000-0000-00002A000000}"/>
    <cellStyle name="Salida 2" xfId="87" xr:uid="{1FE15AEF-6E0C-4DE7-BAD0-2773F69E770D}"/>
    <cellStyle name="Texto de advertencia" xfId="42" xr:uid="{00000000-0005-0000-0000-00002B000000}"/>
    <cellStyle name="Texto de advertencia 2" xfId="88" xr:uid="{D4EDC4B7-1DC9-4B11-9DC2-7B397C64279D}"/>
    <cellStyle name="Texto explicativo" xfId="43" xr:uid="{00000000-0005-0000-0000-00002C000000}"/>
    <cellStyle name="Texto explicativo 2" xfId="89" xr:uid="{3529E706-5D02-40F1-997E-4C27B9375603}"/>
    <cellStyle name="Título" xfId="44" xr:uid="{00000000-0005-0000-0000-00002D000000}"/>
    <cellStyle name="Título 1" xfId="45" xr:uid="{00000000-0005-0000-0000-00002E000000}"/>
    <cellStyle name="Título 2" xfId="46" xr:uid="{00000000-0005-0000-0000-00002F000000}"/>
    <cellStyle name="Título 2 2" xfId="91" xr:uid="{DC906ECC-3DDE-4651-8D30-F0AF6A75D5D0}"/>
    <cellStyle name="Título 3" xfId="47" xr:uid="{00000000-0005-0000-0000-000030000000}"/>
    <cellStyle name="Título 3 2" xfId="92" xr:uid="{FDD42F4D-2C68-47C4-B6FB-3735E25D8CBD}"/>
    <cellStyle name="Título 4" xfId="90" xr:uid="{2091F254-D0BC-4538-ABA1-4B56004395F8}"/>
    <cellStyle name="Total" xfId="48" xr:uid="{00000000-0005-0000-0000-000031000000}"/>
    <cellStyle name="Total 2" xfId="93" xr:uid="{4E4E019D-EB15-45D6-88BA-08EF3E9920A1}"/>
  </cellStyles>
  <dxfs count="77"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E2E3F6"/>
      <color rgb="FFB5B7D6"/>
      <color rgb="FFDEDFF5"/>
      <color rgb="FFE8E9F8"/>
      <color rgb="FFFFFFB7"/>
      <color rgb="FFBDFFDB"/>
      <color rgb="FFFFFFC1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B27"/>
  <sheetViews>
    <sheetView showGridLines="0" tabSelected="1" topLeftCell="B4" zoomScale="115" zoomScaleNormal="115" workbookViewId="0">
      <selection activeCell="B12" sqref="B12"/>
    </sheetView>
  </sheetViews>
  <sheetFormatPr baseColWidth="10" defaultColWidth="10.7109375" defaultRowHeight="13.5" customHeight="1" x14ac:dyDescent="0.2"/>
  <cols>
    <col min="1" max="1" width="7.42578125" style="153" customWidth="1"/>
    <col min="2" max="2" width="102.42578125" style="153" customWidth="1"/>
    <col min="3" max="16384" width="10.7109375" style="153"/>
  </cols>
  <sheetData>
    <row r="1" spans="1:2" ht="13.5" customHeight="1" x14ac:dyDescent="0.2">
      <c r="A1" s="152" t="s">
        <v>47</v>
      </c>
    </row>
    <row r="10" spans="1:2" ht="15" customHeight="1" x14ac:dyDescent="0.2">
      <c r="A10" s="154" t="s">
        <v>2</v>
      </c>
      <c r="B10" s="198" t="s">
        <v>3</v>
      </c>
    </row>
    <row r="11" spans="1:2" ht="18" customHeight="1" x14ac:dyDescent="0.2">
      <c r="A11" s="155" t="s">
        <v>40</v>
      </c>
      <c r="B11" s="16" t="s">
        <v>670</v>
      </c>
    </row>
    <row r="12" spans="1:2" ht="18" customHeight="1" x14ac:dyDescent="0.2">
      <c r="A12" s="155" t="s">
        <v>41</v>
      </c>
      <c r="B12" s="16" t="s">
        <v>655</v>
      </c>
    </row>
    <row r="13" spans="1:2" ht="18" customHeight="1" x14ac:dyDescent="0.2">
      <c r="A13" s="155" t="s">
        <v>42</v>
      </c>
      <c r="B13" s="16" t="s">
        <v>656</v>
      </c>
    </row>
    <row r="14" spans="1:2" ht="18" customHeight="1" x14ac:dyDescent="0.2">
      <c r="A14" s="155" t="s">
        <v>43</v>
      </c>
      <c r="B14" s="16" t="s">
        <v>657</v>
      </c>
    </row>
    <row r="15" spans="1:2" ht="18" customHeight="1" x14ac:dyDescent="0.2">
      <c r="A15" s="155" t="s">
        <v>44</v>
      </c>
      <c r="B15" s="16" t="s">
        <v>658</v>
      </c>
    </row>
    <row r="16" spans="1:2" ht="18" customHeight="1" x14ac:dyDescent="0.2">
      <c r="A16" s="155" t="s">
        <v>45</v>
      </c>
      <c r="B16" s="16" t="s">
        <v>659</v>
      </c>
    </row>
    <row r="17" spans="1:2" ht="18" customHeight="1" x14ac:dyDescent="0.2">
      <c r="A17" s="155" t="s">
        <v>50</v>
      </c>
      <c r="B17" s="16" t="s">
        <v>669</v>
      </c>
    </row>
    <row r="18" spans="1:2" ht="18" customHeight="1" x14ac:dyDescent="0.2">
      <c r="A18" s="155" t="s">
        <v>51</v>
      </c>
      <c r="B18" s="16" t="s">
        <v>660</v>
      </c>
    </row>
    <row r="19" spans="1:2" ht="18" customHeight="1" x14ac:dyDescent="0.2">
      <c r="A19" s="155" t="s">
        <v>52</v>
      </c>
      <c r="B19" s="16" t="s">
        <v>661</v>
      </c>
    </row>
    <row r="20" spans="1:2" ht="18" customHeight="1" x14ac:dyDescent="0.2">
      <c r="A20" s="155" t="s">
        <v>53</v>
      </c>
      <c r="B20" s="16" t="s">
        <v>662</v>
      </c>
    </row>
    <row r="21" spans="1:2" ht="18" customHeight="1" x14ac:dyDescent="0.2">
      <c r="A21" s="155" t="s">
        <v>17</v>
      </c>
      <c r="B21" s="16" t="s">
        <v>663</v>
      </c>
    </row>
    <row r="22" spans="1:2" ht="18" customHeight="1" x14ac:dyDescent="0.2">
      <c r="A22" s="155" t="s">
        <v>18</v>
      </c>
      <c r="B22" s="16" t="s">
        <v>664</v>
      </c>
    </row>
    <row r="23" spans="1:2" ht="18" customHeight="1" x14ac:dyDescent="0.2">
      <c r="A23" s="155" t="s">
        <v>592</v>
      </c>
      <c r="B23" s="16" t="s">
        <v>665</v>
      </c>
    </row>
    <row r="24" spans="1:2" ht="18" customHeight="1" x14ac:dyDescent="0.2">
      <c r="A24" s="155" t="s">
        <v>593</v>
      </c>
      <c r="B24" s="16" t="s">
        <v>666</v>
      </c>
    </row>
    <row r="25" spans="1:2" ht="18" customHeight="1" x14ac:dyDescent="0.2">
      <c r="A25" s="155" t="s">
        <v>594</v>
      </c>
      <c r="B25" s="16" t="s">
        <v>667</v>
      </c>
    </row>
    <row r="26" spans="1:2" ht="18" customHeight="1" x14ac:dyDescent="0.2">
      <c r="A26" s="155" t="s">
        <v>595</v>
      </c>
      <c r="B26" s="16" t="s">
        <v>668</v>
      </c>
    </row>
    <row r="27" spans="1:2" ht="13.5" customHeight="1" x14ac:dyDescent="0.2">
      <c r="B27" s="156"/>
    </row>
  </sheetData>
  <phoneticPr fontId="12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2"/>
  <sheetViews>
    <sheetView showGridLines="0" topLeftCell="A94" zoomScale="130" zoomScaleNormal="130" workbookViewId="0">
      <selection activeCell="K30" sqref="K30"/>
    </sheetView>
  </sheetViews>
  <sheetFormatPr baseColWidth="10" defaultColWidth="30.28515625" defaultRowHeight="13.5" x14ac:dyDescent="0.25"/>
  <cols>
    <col min="1" max="1" width="8" style="24" customWidth="1"/>
    <col min="2" max="2" width="2.140625" style="24" customWidth="1"/>
    <col min="3" max="3" width="34.5703125" style="24" customWidth="1"/>
    <col min="4" max="10" width="7.140625" style="24" customWidth="1"/>
    <col min="11" max="16384" width="30.28515625" style="24"/>
  </cols>
  <sheetData>
    <row r="1" spans="1:10" ht="15" customHeight="1" x14ac:dyDescent="0.25">
      <c r="A1" s="92" t="s">
        <v>627</v>
      </c>
    </row>
    <row r="2" spans="1:10" x14ac:dyDescent="0.25">
      <c r="A2" s="71" t="s">
        <v>652</v>
      </c>
      <c r="B2" s="50"/>
      <c r="C2" s="50"/>
      <c r="D2" s="50"/>
      <c r="E2" s="50"/>
      <c r="F2" s="50"/>
      <c r="G2" s="50"/>
      <c r="H2" s="50"/>
      <c r="I2" s="49"/>
    </row>
    <row r="3" spans="1:10" ht="4.3499999999999996" customHeight="1" x14ac:dyDescent="0.25">
      <c r="A3" s="50"/>
      <c r="B3" s="25"/>
      <c r="C3" s="26"/>
      <c r="D3" s="26"/>
      <c r="E3" s="26"/>
      <c r="F3" s="26"/>
      <c r="G3" s="26"/>
      <c r="H3" s="26"/>
      <c r="I3" s="26"/>
    </row>
    <row r="4" spans="1:10" s="4" customFormat="1" ht="13.35" customHeight="1" x14ac:dyDescent="0.25">
      <c r="A4" s="292" t="s">
        <v>64</v>
      </c>
      <c r="B4" s="294" t="s">
        <v>68</v>
      </c>
      <c r="C4" s="295"/>
      <c r="D4" s="288" t="s">
        <v>16</v>
      </c>
      <c r="E4" s="288"/>
      <c r="F4" s="288"/>
      <c r="G4" s="288" t="s">
        <v>61</v>
      </c>
      <c r="H4" s="288"/>
      <c r="I4" s="288"/>
      <c r="J4" s="288"/>
    </row>
    <row r="5" spans="1:10" s="28" customFormat="1" ht="22.35" customHeight="1" x14ac:dyDescent="0.2">
      <c r="A5" s="293"/>
      <c r="B5" s="296"/>
      <c r="C5" s="297"/>
      <c r="D5" s="221">
        <v>2023</v>
      </c>
      <c r="E5" s="222" t="s">
        <v>596</v>
      </c>
      <c r="F5" s="235" t="s">
        <v>606</v>
      </c>
      <c r="G5" s="221">
        <v>2023</v>
      </c>
      <c r="H5" s="222" t="s">
        <v>596</v>
      </c>
      <c r="I5" s="235" t="s">
        <v>606</v>
      </c>
      <c r="J5" s="235" t="s">
        <v>614</v>
      </c>
    </row>
    <row r="6" spans="1:10" s="28" customFormat="1" ht="6" customHeight="1" x14ac:dyDescent="0.2">
      <c r="A6" s="74" t="s">
        <v>0</v>
      </c>
      <c r="B6" s="74"/>
      <c r="C6" s="74"/>
      <c r="D6" s="75"/>
      <c r="E6" s="75"/>
      <c r="F6" s="76"/>
      <c r="G6" s="75"/>
      <c r="H6" s="75"/>
      <c r="I6" s="76"/>
      <c r="J6" s="76"/>
    </row>
    <row r="7" spans="1:10" s="4" customFormat="1" ht="17.100000000000001" customHeight="1" x14ac:dyDescent="0.25">
      <c r="A7" s="247" t="s">
        <v>12</v>
      </c>
      <c r="B7" s="248" t="s">
        <v>340</v>
      </c>
      <c r="C7" s="249"/>
      <c r="D7" s="250">
        <v>272126.01925999974</v>
      </c>
      <c r="E7" s="250">
        <v>141545.09255800003</v>
      </c>
      <c r="F7" s="246">
        <v>-47.985461683190842</v>
      </c>
      <c r="G7" s="250">
        <v>630277.01305999968</v>
      </c>
      <c r="H7" s="250">
        <v>449328.48229000007</v>
      </c>
      <c r="I7" s="246">
        <v>-28.709365409265541</v>
      </c>
      <c r="J7" s="246">
        <v>100.00000000000001</v>
      </c>
    </row>
    <row r="8" spans="1:10" ht="11.1" customHeight="1" x14ac:dyDescent="0.25">
      <c r="A8" s="204"/>
      <c r="B8" s="70"/>
      <c r="C8" s="17" t="s">
        <v>79</v>
      </c>
      <c r="D8" s="82">
        <v>135759.04926999993</v>
      </c>
      <c r="E8" s="82">
        <v>67590.604860000036</v>
      </c>
      <c r="F8" s="77">
        <v>-50.212818060050878</v>
      </c>
      <c r="G8" s="82">
        <v>307122.92656999995</v>
      </c>
      <c r="H8" s="82">
        <v>221931.24684000004</v>
      </c>
      <c r="I8" s="77">
        <v>-27.738625924620742</v>
      </c>
      <c r="J8" s="77">
        <v>49.391760279457174</v>
      </c>
    </row>
    <row r="9" spans="1:10" ht="11.1" customHeight="1" x14ac:dyDescent="0.25">
      <c r="A9" s="204"/>
      <c r="B9" s="70"/>
      <c r="C9" s="17" t="s">
        <v>227</v>
      </c>
      <c r="D9" s="82">
        <v>24613.123499999991</v>
      </c>
      <c r="E9" s="82">
        <v>15875.684697999994</v>
      </c>
      <c r="F9" s="77">
        <v>-35.499106003348182</v>
      </c>
      <c r="G9" s="82">
        <v>56984.691500000044</v>
      </c>
      <c r="H9" s="82">
        <v>53810.43011999999</v>
      </c>
      <c r="I9" s="77">
        <v>-5.5703756508009743</v>
      </c>
      <c r="J9" s="77">
        <v>11.975744303088787</v>
      </c>
    </row>
    <row r="10" spans="1:10" ht="11.1" customHeight="1" x14ac:dyDescent="0.25">
      <c r="A10" s="204"/>
      <c r="B10" s="70"/>
      <c r="C10" s="17" t="s">
        <v>408</v>
      </c>
      <c r="D10" s="82">
        <v>32766.317699999996</v>
      </c>
      <c r="E10" s="82">
        <v>15418.071599999999</v>
      </c>
      <c r="F10" s="77">
        <v>-52.945363769087784</v>
      </c>
      <c r="G10" s="82">
        <v>58361.670779999979</v>
      </c>
      <c r="H10" s="82">
        <v>38424.909529999997</v>
      </c>
      <c r="I10" s="77">
        <v>-34.16071024620517</v>
      </c>
      <c r="J10" s="77">
        <v>8.551630053400503</v>
      </c>
    </row>
    <row r="11" spans="1:10" ht="11.1" customHeight="1" x14ac:dyDescent="0.25">
      <c r="A11" s="204"/>
      <c r="B11" s="70"/>
      <c r="C11" s="17" t="s">
        <v>84</v>
      </c>
      <c r="D11" s="82">
        <v>20023.049499999994</v>
      </c>
      <c r="E11" s="82">
        <v>10588.8742</v>
      </c>
      <c r="F11" s="77">
        <v>-47.116575824276893</v>
      </c>
      <c r="G11" s="82">
        <v>56485.961359999987</v>
      </c>
      <c r="H11" s="82">
        <v>31885.901900000001</v>
      </c>
      <c r="I11" s="77">
        <v>-43.550749368001895</v>
      </c>
      <c r="J11" s="77">
        <v>7.0963455816318781</v>
      </c>
    </row>
    <row r="12" spans="1:10" ht="11.1" customHeight="1" x14ac:dyDescent="0.25">
      <c r="A12" s="204"/>
      <c r="B12" s="70"/>
      <c r="C12" s="17" t="s">
        <v>87</v>
      </c>
      <c r="D12" s="82">
        <v>14597.049199999998</v>
      </c>
      <c r="E12" s="82">
        <v>5948.4746000000005</v>
      </c>
      <c r="F12" s="77">
        <v>-59.248787076774391</v>
      </c>
      <c r="G12" s="82">
        <v>43416.916780000007</v>
      </c>
      <c r="H12" s="82">
        <v>18506.658999999996</v>
      </c>
      <c r="I12" s="77">
        <v>-57.374543444031275</v>
      </c>
      <c r="J12" s="77">
        <v>4.1187371220450828</v>
      </c>
    </row>
    <row r="13" spans="1:10" ht="11.1" customHeight="1" x14ac:dyDescent="0.25">
      <c r="A13" s="204"/>
      <c r="B13" s="70"/>
      <c r="C13" s="17" t="s">
        <v>412</v>
      </c>
      <c r="D13" s="82">
        <v>4389.4455999999982</v>
      </c>
      <c r="E13" s="82">
        <v>4354.6421</v>
      </c>
      <c r="F13" s="77">
        <v>-0.79289056458515805</v>
      </c>
      <c r="G13" s="82">
        <v>13924.858570000006</v>
      </c>
      <c r="H13" s="82">
        <v>17810.171140000006</v>
      </c>
      <c r="I13" s="77">
        <v>27.901989456256281</v>
      </c>
      <c r="J13" s="77">
        <v>3.9637307319648576</v>
      </c>
    </row>
    <row r="14" spans="1:10" ht="11.1" customHeight="1" x14ac:dyDescent="0.25">
      <c r="A14" s="204"/>
      <c r="B14" s="70"/>
      <c r="C14" s="17" t="s">
        <v>86</v>
      </c>
      <c r="D14" s="82">
        <v>5114.5048999999981</v>
      </c>
      <c r="E14" s="82">
        <v>3187.9722999999999</v>
      </c>
      <c r="F14" s="77">
        <v>-37.668017484937764</v>
      </c>
      <c r="G14" s="82">
        <v>16595.813020000001</v>
      </c>
      <c r="H14" s="82">
        <v>13728.909369999999</v>
      </c>
      <c r="I14" s="77">
        <v>-17.274861114336669</v>
      </c>
      <c r="J14" s="77">
        <v>3.0554282470656413</v>
      </c>
    </row>
    <row r="15" spans="1:10" ht="11.1" customHeight="1" x14ac:dyDescent="0.25">
      <c r="A15" s="204"/>
      <c r="B15" s="70"/>
      <c r="C15" s="17" t="s">
        <v>94</v>
      </c>
      <c r="D15" s="82">
        <v>6846.9238000000023</v>
      </c>
      <c r="E15" s="82">
        <v>3797.1502000000005</v>
      </c>
      <c r="F15" s="77">
        <v>-44.542245380326875</v>
      </c>
      <c r="G15" s="82">
        <v>18882.892230000001</v>
      </c>
      <c r="H15" s="82">
        <v>12547.419670000001</v>
      </c>
      <c r="I15" s="77">
        <v>-33.551388647627732</v>
      </c>
      <c r="J15" s="77">
        <v>2.7924825967079023</v>
      </c>
    </row>
    <row r="16" spans="1:10" ht="11.1" customHeight="1" x14ac:dyDescent="0.25">
      <c r="A16" s="204"/>
      <c r="B16" s="70"/>
      <c r="C16" s="17" t="s">
        <v>80</v>
      </c>
      <c r="D16" s="82">
        <v>7463.6720999999989</v>
      </c>
      <c r="E16" s="82">
        <v>3979.5807999999993</v>
      </c>
      <c r="F16" s="77">
        <v>-46.680658706858246</v>
      </c>
      <c r="G16" s="82">
        <v>15328.410239999999</v>
      </c>
      <c r="H16" s="82">
        <v>10958.40488</v>
      </c>
      <c r="I16" s="77">
        <v>-28.509188438839693</v>
      </c>
      <c r="J16" s="77">
        <v>2.4388404723756998</v>
      </c>
    </row>
    <row r="17" spans="1:10" ht="11.1" customHeight="1" x14ac:dyDescent="0.25">
      <c r="A17" s="204"/>
      <c r="B17" s="70"/>
      <c r="C17" s="17" t="s">
        <v>407</v>
      </c>
      <c r="D17" s="82">
        <v>1095.184</v>
      </c>
      <c r="E17" s="82">
        <v>1324.1160000000002</v>
      </c>
      <c r="F17" s="77">
        <v>20.903519408610816</v>
      </c>
      <c r="G17" s="82">
        <v>3641.1857099999997</v>
      </c>
      <c r="H17" s="82">
        <v>4568.4695700000002</v>
      </c>
      <c r="I17" s="77">
        <v>25.466535734591812</v>
      </c>
      <c r="J17" s="77">
        <v>1.0167326911298435</v>
      </c>
    </row>
    <row r="18" spans="1:10" ht="11.1" customHeight="1" x14ac:dyDescent="0.25">
      <c r="A18" s="30"/>
      <c r="B18" s="70"/>
      <c r="C18" s="17" t="s">
        <v>22</v>
      </c>
      <c r="D18" s="82">
        <v>19457.699689999834</v>
      </c>
      <c r="E18" s="82">
        <v>9479.9212000000116</v>
      </c>
      <c r="F18" s="77">
        <v>-51.279332341262517</v>
      </c>
      <c r="G18" s="82">
        <v>39531.68629999971</v>
      </c>
      <c r="H18" s="82">
        <v>25155.960270000098</v>
      </c>
      <c r="I18" s="77">
        <v>-36.365071605861942</v>
      </c>
      <c r="J18" s="77">
        <v>5.5985679211326396</v>
      </c>
    </row>
    <row r="19" spans="1:10" s="4" customFormat="1" ht="17.100000000000001" customHeight="1" x14ac:dyDescent="0.25">
      <c r="A19" s="247" t="s">
        <v>77</v>
      </c>
      <c r="B19" s="248" t="s">
        <v>424</v>
      </c>
      <c r="C19" s="249"/>
      <c r="D19" s="250">
        <v>30765.426631999999</v>
      </c>
      <c r="E19" s="250">
        <v>47977.538604999987</v>
      </c>
      <c r="F19" s="246">
        <v>55.946280800465729</v>
      </c>
      <c r="G19" s="250">
        <v>155680.17128000004</v>
      </c>
      <c r="H19" s="250">
        <v>341259.84768999997</v>
      </c>
      <c r="I19" s="246">
        <v>119.20572471379404</v>
      </c>
      <c r="J19" s="246">
        <v>100.00000000000007</v>
      </c>
    </row>
    <row r="20" spans="1:10" ht="11.1" customHeight="1" x14ac:dyDescent="0.25">
      <c r="A20" s="204"/>
      <c r="B20" s="70"/>
      <c r="C20" s="17" t="s">
        <v>79</v>
      </c>
      <c r="D20" s="82">
        <v>18257.956392</v>
      </c>
      <c r="E20" s="82">
        <v>31209.013520000008</v>
      </c>
      <c r="F20" s="77">
        <v>70.933771830426267</v>
      </c>
      <c r="G20" s="82">
        <v>92698.112770000022</v>
      </c>
      <c r="H20" s="82">
        <v>223918.33060999998</v>
      </c>
      <c r="I20" s="77">
        <v>141.55651492666297</v>
      </c>
      <c r="J20" s="77">
        <v>65.615199715322831</v>
      </c>
    </row>
    <row r="21" spans="1:10" ht="11.1" customHeight="1" x14ac:dyDescent="0.25">
      <c r="A21" s="204"/>
      <c r="B21" s="70"/>
      <c r="C21" s="17" t="s">
        <v>408</v>
      </c>
      <c r="D21" s="82">
        <v>6863.1131999999998</v>
      </c>
      <c r="E21" s="82">
        <v>8656.7815599999994</v>
      </c>
      <c r="F21" s="77">
        <v>26.134908571812577</v>
      </c>
      <c r="G21" s="82">
        <v>33933.222989999995</v>
      </c>
      <c r="H21" s="82">
        <v>58248.85652999999</v>
      </c>
      <c r="I21" s="77">
        <v>71.657306313537418</v>
      </c>
      <c r="J21" s="77">
        <v>17.068769421392105</v>
      </c>
    </row>
    <row r="22" spans="1:10" ht="11.1" customHeight="1" x14ac:dyDescent="0.25">
      <c r="A22" s="204"/>
      <c r="B22" s="70"/>
      <c r="C22" s="17" t="s">
        <v>81</v>
      </c>
      <c r="D22" s="82">
        <v>2209.7422300000003</v>
      </c>
      <c r="E22" s="82">
        <v>3005.2475000000004</v>
      </c>
      <c r="F22" s="77">
        <v>35.999912532784428</v>
      </c>
      <c r="G22" s="82">
        <v>10926.84866</v>
      </c>
      <c r="H22" s="82">
        <v>20914.982929999998</v>
      </c>
      <c r="I22" s="77">
        <v>91.409102301962335</v>
      </c>
      <c r="J22" s="77">
        <v>6.1287558649440479</v>
      </c>
    </row>
    <row r="23" spans="1:10" ht="11.1" customHeight="1" x14ac:dyDescent="0.25">
      <c r="A23" s="204"/>
      <c r="B23" s="70"/>
      <c r="C23" s="17" t="s">
        <v>84</v>
      </c>
      <c r="D23" s="82">
        <v>640.82249999999999</v>
      </c>
      <c r="E23" s="82">
        <v>1662.1392000000001</v>
      </c>
      <c r="F23" s="77">
        <v>159.37591142633102</v>
      </c>
      <c r="G23" s="82">
        <v>3738.6618199999994</v>
      </c>
      <c r="H23" s="82">
        <v>13015.9202</v>
      </c>
      <c r="I23" s="77">
        <v>248.14382328915755</v>
      </c>
      <c r="J23" s="77">
        <v>3.8140790040507917</v>
      </c>
    </row>
    <row r="24" spans="1:10" ht="11.1" customHeight="1" x14ac:dyDescent="0.25">
      <c r="A24" s="204"/>
      <c r="B24" s="70"/>
      <c r="C24" s="17" t="s">
        <v>87</v>
      </c>
      <c r="D24" s="82">
        <v>1868.0400000000004</v>
      </c>
      <c r="E24" s="82">
        <v>1555.2807000000003</v>
      </c>
      <c r="F24" s="77">
        <v>-16.742644697115693</v>
      </c>
      <c r="G24" s="82">
        <v>9851.8648999999987</v>
      </c>
      <c r="H24" s="82">
        <v>10920.39594</v>
      </c>
      <c r="I24" s="77">
        <v>10.84597739459463</v>
      </c>
      <c r="J24" s="77">
        <v>3.2000236810514187</v>
      </c>
    </row>
    <row r="25" spans="1:10" ht="11.1" customHeight="1" x14ac:dyDescent="0.25">
      <c r="A25" s="204"/>
      <c r="B25" s="70"/>
      <c r="C25" s="17" t="s">
        <v>412</v>
      </c>
      <c r="D25" s="213" t="s">
        <v>654</v>
      </c>
      <c r="E25" s="82">
        <v>319.95000000000005</v>
      </c>
      <c r="F25" s="77">
        <v>0</v>
      </c>
      <c r="G25" s="213" t="s">
        <v>654</v>
      </c>
      <c r="H25" s="82">
        <v>2617.0287700000003</v>
      </c>
      <c r="I25" s="77">
        <v>0</v>
      </c>
      <c r="J25" s="77">
        <v>0.76687274747227407</v>
      </c>
    </row>
    <row r="26" spans="1:10" ht="11.1" customHeight="1" x14ac:dyDescent="0.25">
      <c r="A26" s="204"/>
      <c r="B26" s="70"/>
      <c r="C26" s="17" t="s">
        <v>80</v>
      </c>
      <c r="D26" s="82">
        <v>73.096499999999992</v>
      </c>
      <c r="E26" s="82">
        <v>275.35287</v>
      </c>
      <c r="F26" s="77">
        <v>276.6977488662248</v>
      </c>
      <c r="G26" s="82">
        <v>328.54088000000002</v>
      </c>
      <c r="H26" s="82">
        <v>1912.2577099999999</v>
      </c>
      <c r="I26" s="77">
        <v>482.04559201278079</v>
      </c>
      <c r="J26" s="77">
        <v>0.56035238922602237</v>
      </c>
    </row>
    <row r="27" spans="1:10" ht="11.1" customHeight="1" x14ac:dyDescent="0.25">
      <c r="A27" s="204"/>
      <c r="B27" s="70"/>
      <c r="C27" s="17" t="s">
        <v>94</v>
      </c>
      <c r="D27" s="82">
        <v>68.341989999999996</v>
      </c>
      <c r="E27" s="82">
        <v>201.95011199999999</v>
      </c>
      <c r="F27" s="77">
        <v>195.49931455024941</v>
      </c>
      <c r="G27" s="82">
        <v>289.07546999999994</v>
      </c>
      <c r="H27" s="82">
        <v>1525.2818199999999</v>
      </c>
      <c r="I27" s="77">
        <v>427.64138721282723</v>
      </c>
      <c r="J27" s="77">
        <v>0.44695613337598511</v>
      </c>
    </row>
    <row r="28" spans="1:10" ht="11.1" customHeight="1" x14ac:dyDescent="0.25">
      <c r="A28" s="204"/>
      <c r="B28" s="70"/>
      <c r="C28" s="17" t="s">
        <v>161</v>
      </c>
      <c r="D28" s="82">
        <v>111.6319</v>
      </c>
      <c r="E28" s="82">
        <v>165.86975000000001</v>
      </c>
      <c r="F28" s="77">
        <v>48.586335984606556</v>
      </c>
      <c r="G28" s="82">
        <v>738.37072999999987</v>
      </c>
      <c r="H28" s="82">
        <v>1523.0917000000002</v>
      </c>
      <c r="I28" s="77">
        <v>106.27736692650322</v>
      </c>
      <c r="J28" s="77">
        <v>0.44631435848953865</v>
      </c>
    </row>
    <row r="29" spans="1:10" ht="11.1" customHeight="1" x14ac:dyDescent="0.25">
      <c r="A29" s="204"/>
      <c r="B29" s="70"/>
      <c r="C29" s="17" t="s">
        <v>93</v>
      </c>
      <c r="D29" s="82">
        <v>107.97300000000001</v>
      </c>
      <c r="E29" s="82">
        <v>201.17231099999998</v>
      </c>
      <c r="F29" s="77">
        <v>86.317237642743976</v>
      </c>
      <c r="G29" s="82">
        <v>601.61586</v>
      </c>
      <c r="H29" s="82">
        <v>1301.1901800000001</v>
      </c>
      <c r="I29" s="77">
        <v>116.28255943917436</v>
      </c>
      <c r="J29" s="77">
        <v>0.38129014849177323</v>
      </c>
    </row>
    <row r="30" spans="1:10" ht="11.1" customHeight="1" x14ac:dyDescent="0.25">
      <c r="A30" s="30"/>
      <c r="B30" s="70"/>
      <c r="C30" s="17" t="s">
        <v>22</v>
      </c>
      <c r="D30" s="82">
        <v>564.70891999999731</v>
      </c>
      <c r="E30" s="82">
        <v>724.78108199997951</v>
      </c>
      <c r="F30" s="77">
        <v>28.345959543189615</v>
      </c>
      <c r="G30" s="82">
        <v>2573.8572000000568</v>
      </c>
      <c r="H30" s="82">
        <v>5362.5113000001293</v>
      </c>
      <c r="I30" s="77">
        <v>108.34533089092942</v>
      </c>
      <c r="J30" s="77">
        <v>1.5713865361832513</v>
      </c>
    </row>
    <row r="31" spans="1:10" s="4" customFormat="1" ht="17.100000000000001" customHeight="1" x14ac:dyDescent="0.25">
      <c r="A31" s="247" t="s">
        <v>71</v>
      </c>
      <c r="B31" s="248" t="s">
        <v>423</v>
      </c>
      <c r="C31" s="249"/>
      <c r="D31" s="250">
        <v>64021.577454999984</v>
      </c>
      <c r="E31" s="250">
        <v>96186.489980000042</v>
      </c>
      <c r="F31" s="246">
        <v>50.240737269568839</v>
      </c>
      <c r="G31" s="250">
        <v>132064.83828999999</v>
      </c>
      <c r="H31" s="250">
        <v>217911.43223000001</v>
      </c>
      <c r="I31" s="246">
        <v>65.003368838789839</v>
      </c>
      <c r="J31" s="246">
        <v>100</v>
      </c>
    </row>
    <row r="32" spans="1:10" ht="11.1" customHeight="1" x14ac:dyDescent="0.25">
      <c r="A32" s="204"/>
      <c r="B32" s="70"/>
      <c r="C32" s="17" t="s">
        <v>408</v>
      </c>
      <c r="D32" s="82">
        <v>24468.385599999987</v>
      </c>
      <c r="E32" s="82">
        <v>36747.705300000031</v>
      </c>
      <c r="F32" s="77">
        <v>50.184429413275431</v>
      </c>
      <c r="G32" s="82">
        <v>50209.286619999977</v>
      </c>
      <c r="H32" s="82">
        <v>84075.429649999991</v>
      </c>
      <c r="I32" s="77">
        <v>67.449958582980614</v>
      </c>
      <c r="J32" s="77">
        <v>38.582385875588436</v>
      </c>
    </row>
    <row r="33" spans="1:10" ht="11.1" customHeight="1" x14ac:dyDescent="0.25">
      <c r="A33" s="204"/>
      <c r="B33" s="70"/>
      <c r="C33" s="17" t="s">
        <v>80</v>
      </c>
      <c r="D33" s="82">
        <v>13131.504000000006</v>
      </c>
      <c r="E33" s="82">
        <v>20249.396399999998</v>
      </c>
      <c r="F33" s="77">
        <v>54.204700390754844</v>
      </c>
      <c r="G33" s="82">
        <v>28466.995599999998</v>
      </c>
      <c r="H33" s="82">
        <v>48630.069170000017</v>
      </c>
      <c r="I33" s="77">
        <v>70.829650776353859</v>
      </c>
      <c r="J33" s="77">
        <v>22.316437771228177</v>
      </c>
    </row>
    <row r="34" spans="1:10" ht="11.1" customHeight="1" x14ac:dyDescent="0.25">
      <c r="A34" s="204"/>
      <c r="B34" s="70"/>
      <c r="C34" s="17" t="s">
        <v>87</v>
      </c>
      <c r="D34" s="82">
        <v>8788.2254000000048</v>
      </c>
      <c r="E34" s="82">
        <v>10484.400000000009</v>
      </c>
      <c r="F34" s="77">
        <v>19.30053591934502</v>
      </c>
      <c r="G34" s="82">
        <v>19818.263899999998</v>
      </c>
      <c r="H34" s="82">
        <v>24910.538369999998</v>
      </c>
      <c r="I34" s="77">
        <v>25.694856500523233</v>
      </c>
      <c r="J34" s="77">
        <v>11.431496785220316</v>
      </c>
    </row>
    <row r="35" spans="1:10" ht="11.1" customHeight="1" x14ac:dyDescent="0.25">
      <c r="A35" s="204"/>
      <c r="B35" s="70"/>
      <c r="C35" s="17" t="s">
        <v>90</v>
      </c>
      <c r="D35" s="82">
        <v>6914.436090000002</v>
      </c>
      <c r="E35" s="82">
        <v>13281.108399999983</v>
      </c>
      <c r="F35" s="77">
        <v>92.077968862967367</v>
      </c>
      <c r="G35" s="82">
        <v>10290.445069999996</v>
      </c>
      <c r="H35" s="82">
        <v>24174.325579999993</v>
      </c>
      <c r="I35" s="77">
        <v>134.92011682250785</v>
      </c>
      <c r="J35" s="77">
        <v>11.093647236683115</v>
      </c>
    </row>
    <row r="36" spans="1:10" ht="11.1" customHeight="1" x14ac:dyDescent="0.25">
      <c r="A36" s="204"/>
      <c r="B36" s="70"/>
      <c r="C36" s="17" t="s">
        <v>81</v>
      </c>
      <c r="D36" s="82">
        <v>2935.0859999999998</v>
      </c>
      <c r="E36" s="82">
        <v>3980.1080000000006</v>
      </c>
      <c r="F36" s="77">
        <v>35.604476325395609</v>
      </c>
      <c r="G36" s="82">
        <v>5915.2694499999998</v>
      </c>
      <c r="H36" s="82">
        <v>9971.4783799999987</v>
      </c>
      <c r="I36" s="77">
        <v>68.571837078359962</v>
      </c>
      <c r="J36" s="77">
        <v>4.5759317342631913</v>
      </c>
    </row>
    <row r="37" spans="1:10" ht="11.1" customHeight="1" x14ac:dyDescent="0.25">
      <c r="A37" s="204"/>
      <c r="B37" s="70"/>
      <c r="C37" s="17" t="s">
        <v>84</v>
      </c>
      <c r="D37" s="82">
        <v>1457.0980000000002</v>
      </c>
      <c r="E37" s="82">
        <v>3617.9219999999996</v>
      </c>
      <c r="F37" s="77">
        <v>148.29640834041356</v>
      </c>
      <c r="G37" s="82">
        <v>3319.8792599999997</v>
      </c>
      <c r="H37" s="82">
        <v>8633.0721399999966</v>
      </c>
      <c r="I37" s="77">
        <v>160.04175043402023</v>
      </c>
      <c r="J37" s="77">
        <v>3.9617343852285853</v>
      </c>
    </row>
    <row r="38" spans="1:10" ht="11.1" customHeight="1" x14ac:dyDescent="0.25">
      <c r="A38" s="204"/>
      <c r="B38" s="70"/>
      <c r="C38" s="17" t="s">
        <v>151</v>
      </c>
      <c r="D38" s="82">
        <v>3654.3759999999997</v>
      </c>
      <c r="E38" s="82">
        <v>4029.1279999999979</v>
      </c>
      <c r="F38" s="77">
        <v>10.254883460267861</v>
      </c>
      <c r="G38" s="82">
        <v>7866.3105300000007</v>
      </c>
      <c r="H38" s="82">
        <v>7831.4288800000004</v>
      </c>
      <c r="I38" s="77">
        <v>0</v>
      </c>
      <c r="J38" s="77">
        <v>3.5938586607673364</v>
      </c>
    </row>
    <row r="39" spans="1:10" ht="11.1" customHeight="1" x14ac:dyDescent="0.25">
      <c r="A39" s="204"/>
      <c r="B39" s="70"/>
      <c r="C39" s="17" t="s">
        <v>86</v>
      </c>
      <c r="D39" s="82">
        <v>1173.9880000000001</v>
      </c>
      <c r="E39" s="82">
        <v>1203.3816000000002</v>
      </c>
      <c r="F39" s="77">
        <v>2.5037393908626138</v>
      </c>
      <c r="G39" s="82">
        <v>3137.1355599999997</v>
      </c>
      <c r="H39" s="82">
        <v>3516.996979999999</v>
      </c>
      <c r="I39" s="77">
        <v>12.108543374517078</v>
      </c>
      <c r="J39" s="77">
        <v>1.6139570760509241</v>
      </c>
    </row>
    <row r="40" spans="1:10" ht="11.1" customHeight="1" x14ac:dyDescent="0.25">
      <c r="A40" s="204"/>
      <c r="B40" s="70"/>
      <c r="C40" s="17" t="s">
        <v>79</v>
      </c>
      <c r="D40" s="82">
        <v>317.92235600000004</v>
      </c>
      <c r="E40" s="82">
        <v>779.6776799999999</v>
      </c>
      <c r="F40" s="77">
        <v>145.24153941536588</v>
      </c>
      <c r="G40" s="82">
        <v>717.51066999999989</v>
      </c>
      <c r="H40" s="82">
        <v>1974.4588200000003</v>
      </c>
      <c r="I40" s="77">
        <v>0</v>
      </c>
      <c r="J40" s="77">
        <v>0.90608317323893728</v>
      </c>
    </row>
    <row r="41" spans="1:10" ht="11.1" customHeight="1" x14ac:dyDescent="0.25">
      <c r="A41" s="204"/>
      <c r="B41" s="70"/>
      <c r="C41" s="17" t="s">
        <v>153</v>
      </c>
      <c r="D41" s="82">
        <v>225.60000000000002</v>
      </c>
      <c r="E41" s="82">
        <v>651.96</v>
      </c>
      <c r="F41" s="77">
        <v>188.98936170212767</v>
      </c>
      <c r="G41" s="82">
        <v>490.71298000000002</v>
      </c>
      <c r="H41" s="82">
        <v>1806.1221</v>
      </c>
      <c r="I41" s="77">
        <v>268.06079594633917</v>
      </c>
      <c r="J41" s="77">
        <v>0.82883310963404799</v>
      </c>
    </row>
    <row r="42" spans="1:10" ht="11.1" customHeight="1" x14ac:dyDescent="0.25">
      <c r="A42" s="28"/>
      <c r="B42" s="70"/>
      <c r="C42" s="17" t="s">
        <v>22</v>
      </c>
      <c r="D42" s="82">
        <v>954.95600899998681</v>
      </c>
      <c r="E42" s="82">
        <v>1161.7026000000187</v>
      </c>
      <c r="F42" s="77">
        <v>21.649854972537774</v>
      </c>
      <c r="G42" s="82">
        <v>1833.0286499999929</v>
      </c>
      <c r="H42" s="82">
        <v>2387.512160000013</v>
      </c>
      <c r="I42" s="77">
        <v>30.249582296491774</v>
      </c>
      <c r="J42" s="77">
        <v>1.0956341920969315</v>
      </c>
    </row>
    <row r="43" spans="1:10" s="4" customFormat="1" ht="17.100000000000001" customHeight="1" x14ac:dyDescent="0.25">
      <c r="A43" s="247" t="s">
        <v>13</v>
      </c>
      <c r="B43" s="248" t="s">
        <v>341</v>
      </c>
      <c r="C43" s="249"/>
      <c r="D43" s="250">
        <v>169531.11784599998</v>
      </c>
      <c r="E43" s="250">
        <v>65383.011383999998</v>
      </c>
      <c r="F43" s="246">
        <v>-61.433032345487668</v>
      </c>
      <c r="G43" s="250">
        <v>185726.74895000001</v>
      </c>
      <c r="H43" s="250">
        <v>189336.03688</v>
      </c>
      <c r="I43" s="246">
        <v>1.9433323150300108</v>
      </c>
      <c r="J43" s="246">
        <v>100.00000000000003</v>
      </c>
    </row>
    <row r="44" spans="1:10" ht="11.1" customHeight="1" x14ac:dyDescent="0.25">
      <c r="A44" s="204"/>
      <c r="B44" s="70"/>
      <c r="C44" s="17" t="s">
        <v>408</v>
      </c>
      <c r="D44" s="82">
        <v>63196.382900000004</v>
      </c>
      <c r="E44" s="82">
        <v>28855.096649999999</v>
      </c>
      <c r="F44" s="77">
        <v>-54.340588296549484</v>
      </c>
      <c r="G44" s="82">
        <v>61163.673820000018</v>
      </c>
      <c r="H44" s="82">
        <v>75319.676089999964</v>
      </c>
      <c r="I44" s="77">
        <v>23.144460405795719</v>
      </c>
      <c r="J44" s="77">
        <v>39.780951017653919</v>
      </c>
    </row>
    <row r="45" spans="1:10" ht="11.1" customHeight="1" x14ac:dyDescent="0.25">
      <c r="A45" s="204"/>
      <c r="B45" s="70"/>
      <c r="C45" s="17" t="s">
        <v>79</v>
      </c>
      <c r="D45" s="82">
        <v>61465.192738999984</v>
      </c>
      <c r="E45" s="82">
        <v>19312.599028000001</v>
      </c>
      <c r="F45" s="77">
        <v>-68.579616906096419</v>
      </c>
      <c r="G45" s="82">
        <v>62618.533739999992</v>
      </c>
      <c r="H45" s="82">
        <v>53283.335869999995</v>
      </c>
      <c r="I45" s="77">
        <v>-14.908042894713747</v>
      </c>
      <c r="J45" s="77">
        <v>28.142205122720849</v>
      </c>
    </row>
    <row r="46" spans="1:10" ht="11.1" customHeight="1" x14ac:dyDescent="0.25">
      <c r="A46" s="204"/>
      <c r="B46" s="70"/>
      <c r="C46" s="17" t="s">
        <v>80</v>
      </c>
      <c r="D46" s="82">
        <v>7599.2396910000043</v>
      </c>
      <c r="E46" s="82">
        <v>3754.8986190000005</v>
      </c>
      <c r="F46" s="77">
        <v>-50.588496064322939</v>
      </c>
      <c r="G46" s="82">
        <v>10756.447960000001</v>
      </c>
      <c r="H46" s="82">
        <v>16045.586580000001</v>
      </c>
      <c r="I46" s="77">
        <v>49.171795742132687</v>
      </c>
      <c r="J46" s="77">
        <v>8.4746606321804396</v>
      </c>
    </row>
    <row r="47" spans="1:10" ht="11.1" customHeight="1" x14ac:dyDescent="0.25">
      <c r="A47" s="204"/>
      <c r="B47" s="70"/>
      <c r="C47" s="17" t="s">
        <v>81</v>
      </c>
      <c r="D47" s="82">
        <v>9698.126400000001</v>
      </c>
      <c r="E47" s="82">
        <v>4700.0862999999999</v>
      </c>
      <c r="F47" s="77">
        <v>-51.536141042665726</v>
      </c>
      <c r="G47" s="82">
        <v>9101.0534299999981</v>
      </c>
      <c r="H47" s="82">
        <v>12543.237949999997</v>
      </c>
      <c r="I47" s="77">
        <v>37.821825203810498</v>
      </c>
      <c r="J47" s="77">
        <v>6.6248550232145309</v>
      </c>
    </row>
    <row r="48" spans="1:10" ht="11.1" customHeight="1" x14ac:dyDescent="0.25">
      <c r="A48" s="204"/>
      <c r="B48" s="70"/>
      <c r="C48" s="17" t="s">
        <v>86</v>
      </c>
      <c r="D48" s="82">
        <v>3771.8560000000011</v>
      </c>
      <c r="E48" s="82">
        <v>1569.5565000000001</v>
      </c>
      <c r="F48" s="77">
        <v>-58.387687652975096</v>
      </c>
      <c r="G48" s="82">
        <v>11647.044810000005</v>
      </c>
      <c r="H48" s="82">
        <v>8440.7420899999979</v>
      </c>
      <c r="I48" s="77">
        <v>-27.528894859639554</v>
      </c>
      <c r="J48" s="77">
        <v>4.4580747696486789</v>
      </c>
    </row>
    <row r="49" spans="1:10" ht="11.1" customHeight="1" x14ac:dyDescent="0.25">
      <c r="A49" s="204"/>
      <c r="B49" s="70"/>
      <c r="C49" s="17" t="s">
        <v>152</v>
      </c>
      <c r="D49" s="82">
        <v>1879.2451999999992</v>
      </c>
      <c r="E49" s="82">
        <v>1282.135</v>
      </c>
      <c r="F49" s="77">
        <v>-31.773937749049431</v>
      </c>
      <c r="G49" s="82">
        <v>3995.5516900000011</v>
      </c>
      <c r="H49" s="82">
        <v>5963.5717299999997</v>
      </c>
      <c r="I49" s="77">
        <v>49.255276684957572</v>
      </c>
      <c r="J49" s="77">
        <v>3.1497288251468336</v>
      </c>
    </row>
    <row r="50" spans="1:10" ht="11.1" customHeight="1" x14ac:dyDescent="0.25">
      <c r="A50" s="204"/>
      <c r="B50" s="70"/>
      <c r="C50" s="17" t="s">
        <v>94</v>
      </c>
      <c r="D50" s="82">
        <v>6189.5986899999989</v>
      </c>
      <c r="E50" s="82">
        <v>1746.9994870000003</v>
      </c>
      <c r="F50" s="77">
        <v>-71.775238193996699</v>
      </c>
      <c r="G50" s="82">
        <v>6459.6929100000007</v>
      </c>
      <c r="H50" s="82">
        <v>4504.3921300000011</v>
      </c>
      <c r="I50" s="77">
        <v>-30.269252845952998</v>
      </c>
      <c r="J50" s="77">
        <v>2.3790463792452026</v>
      </c>
    </row>
    <row r="51" spans="1:10" ht="11.1" customHeight="1" x14ac:dyDescent="0.25">
      <c r="A51" s="204"/>
      <c r="B51" s="70"/>
      <c r="C51" s="17" t="s">
        <v>85</v>
      </c>
      <c r="D51" s="82">
        <v>6629.4656000000004</v>
      </c>
      <c r="E51" s="82">
        <v>956.20479999999998</v>
      </c>
      <c r="F51" s="77">
        <v>-85.576442239929577</v>
      </c>
      <c r="G51" s="82">
        <v>6566.5382900000004</v>
      </c>
      <c r="H51" s="82">
        <v>2790.7055</v>
      </c>
      <c r="I51" s="77">
        <v>-57.501115858109152</v>
      </c>
      <c r="J51" s="77">
        <v>1.4739431256653648</v>
      </c>
    </row>
    <row r="52" spans="1:10" ht="11.1" customHeight="1" x14ac:dyDescent="0.25">
      <c r="A52" s="204"/>
      <c r="B52" s="70"/>
      <c r="C52" s="17" t="s">
        <v>90</v>
      </c>
      <c r="D52" s="82">
        <v>3129.9879999999998</v>
      </c>
      <c r="E52" s="82">
        <v>1170.9080000000001</v>
      </c>
      <c r="F52" s="77">
        <v>-62.590655299636921</v>
      </c>
      <c r="G52" s="82">
        <v>2610.0397900000003</v>
      </c>
      <c r="H52" s="82">
        <v>2454.1072799999997</v>
      </c>
      <c r="I52" s="77">
        <v>-5.9743345905083123</v>
      </c>
      <c r="J52" s="77">
        <v>1.2961649142130283</v>
      </c>
    </row>
    <row r="53" spans="1:10" ht="11.1" customHeight="1" x14ac:dyDescent="0.25">
      <c r="A53" s="204"/>
      <c r="B53" s="70"/>
      <c r="C53" s="17" t="s">
        <v>83</v>
      </c>
      <c r="D53" s="82">
        <v>446.12976900000001</v>
      </c>
      <c r="E53" s="82">
        <v>320.40800000000002</v>
      </c>
      <c r="F53" s="77">
        <v>-28.180537981539622</v>
      </c>
      <c r="G53" s="82">
        <v>1338.9818299999997</v>
      </c>
      <c r="H53" s="82">
        <v>1549.2608199999997</v>
      </c>
      <c r="I53" s="77">
        <v>15.704394584652427</v>
      </c>
      <c r="J53" s="77">
        <v>0.81825987568436931</v>
      </c>
    </row>
    <row r="54" spans="1:10" ht="11.1" customHeight="1" x14ac:dyDescent="0.25">
      <c r="A54" s="30"/>
      <c r="B54" s="70"/>
      <c r="C54" s="17" t="s">
        <v>22</v>
      </c>
      <c r="D54" s="82">
        <v>5525.8928569999698</v>
      </c>
      <c r="E54" s="82">
        <v>1714.1189999999842</v>
      </c>
      <c r="F54" s="77">
        <v>-68.980234608989747</v>
      </c>
      <c r="G54" s="82">
        <v>9469.1906799999997</v>
      </c>
      <c r="H54" s="82">
        <v>6441.4208400000643</v>
      </c>
      <c r="I54" s="77">
        <v>-31.974959025747861</v>
      </c>
      <c r="J54" s="77">
        <v>3.4021103146267904</v>
      </c>
    </row>
    <row r="55" spans="1:10" s="4" customFormat="1" ht="17.100000000000001" customHeight="1" x14ac:dyDescent="0.25">
      <c r="A55" s="247" t="s">
        <v>11</v>
      </c>
      <c r="B55" s="248" t="s">
        <v>550</v>
      </c>
      <c r="C55" s="249"/>
      <c r="D55" s="250">
        <v>19310.047432999996</v>
      </c>
      <c r="E55" s="250">
        <v>46965.734783000007</v>
      </c>
      <c r="F55" s="246">
        <v>143.21915803654471</v>
      </c>
      <c r="G55" s="250">
        <v>92139.070189999999</v>
      </c>
      <c r="H55" s="250">
        <v>155372.68052000002</v>
      </c>
      <c r="I55" s="246">
        <v>68.628444154695714</v>
      </c>
      <c r="J55" s="246">
        <v>100</v>
      </c>
    </row>
    <row r="56" spans="1:10" ht="11.1" customHeight="1" x14ac:dyDescent="0.25">
      <c r="A56" s="204"/>
      <c r="C56" s="17" t="s">
        <v>79</v>
      </c>
      <c r="D56" s="82">
        <v>3423.1076559999974</v>
      </c>
      <c r="E56" s="82">
        <v>9123.3144800000064</v>
      </c>
      <c r="F56" s="77">
        <v>166.52140092669097</v>
      </c>
      <c r="G56" s="82">
        <v>17146.328379999999</v>
      </c>
      <c r="H56" s="82">
        <v>31806.017060000006</v>
      </c>
      <c r="I56" s="77">
        <v>85.497538336542746</v>
      </c>
      <c r="J56" s="77">
        <v>20.470791231477687</v>
      </c>
    </row>
    <row r="57" spans="1:10" ht="11.1" customHeight="1" x14ac:dyDescent="0.25">
      <c r="A57" s="204"/>
      <c r="C57" s="17" t="s">
        <v>85</v>
      </c>
      <c r="D57" s="82">
        <v>2090.9508300000002</v>
      </c>
      <c r="E57" s="82">
        <v>7816.6319000000003</v>
      </c>
      <c r="F57" s="77">
        <v>273.83145446801348</v>
      </c>
      <c r="G57" s="82">
        <v>10097.499010000001</v>
      </c>
      <c r="H57" s="82">
        <v>29388.398530000002</v>
      </c>
      <c r="I57" s="77">
        <v>191.04631256606578</v>
      </c>
      <c r="J57" s="77">
        <v>18.914778603061457</v>
      </c>
    </row>
    <row r="58" spans="1:10" ht="11.1" customHeight="1" x14ac:dyDescent="0.25">
      <c r="A58" s="204"/>
      <c r="C58" s="17" t="s">
        <v>83</v>
      </c>
      <c r="D58" s="82">
        <v>3230.5101380000001</v>
      </c>
      <c r="E58" s="82">
        <v>7614.4667120000022</v>
      </c>
      <c r="F58" s="77">
        <v>135.70477685341973</v>
      </c>
      <c r="G58" s="82">
        <v>14480.126700000001</v>
      </c>
      <c r="H58" s="82">
        <v>26921.473610000005</v>
      </c>
      <c r="I58" s="77">
        <v>85.920152273253265</v>
      </c>
      <c r="J58" s="77">
        <v>17.327031702033739</v>
      </c>
    </row>
    <row r="59" spans="1:10" ht="11.1" customHeight="1" x14ac:dyDescent="0.25">
      <c r="A59" s="204"/>
      <c r="C59" s="17" t="s">
        <v>150</v>
      </c>
      <c r="D59" s="82">
        <v>1766.4749999999999</v>
      </c>
      <c r="E59" s="82">
        <v>5478.1599999999989</v>
      </c>
      <c r="F59" s="77">
        <v>210.11817319803558</v>
      </c>
      <c r="G59" s="82">
        <v>5496.3443500000003</v>
      </c>
      <c r="H59" s="82">
        <v>8961.7337999999982</v>
      </c>
      <c r="I59" s="77">
        <v>63.048987278244262</v>
      </c>
      <c r="J59" s="77">
        <v>5.7678954691435722</v>
      </c>
    </row>
    <row r="60" spans="1:10" ht="11.1" customHeight="1" x14ac:dyDescent="0.25">
      <c r="A60" s="204"/>
      <c r="C60" s="17" t="s">
        <v>94</v>
      </c>
      <c r="D60" s="82">
        <v>1203.1719999999998</v>
      </c>
      <c r="E60" s="82">
        <v>2142.8439709999993</v>
      </c>
      <c r="F60" s="77">
        <v>78.099554427795837</v>
      </c>
      <c r="G60" s="82">
        <v>5642.2873499999987</v>
      </c>
      <c r="H60" s="82">
        <v>8519.0172899999998</v>
      </c>
      <c r="I60" s="77">
        <v>50.985172529364384</v>
      </c>
      <c r="J60" s="77">
        <v>5.4829570175970588</v>
      </c>
    </row>
    <row r="61" spans="1:10" ht="11.1" customHeight="1" x14ac:dyDescent="0.25">
      <c r="A61" s="204"/>
      <c r="C61" s="17" t="s">
        <v>227</v>
      </c>
      <c r="D61" s="82">
        <v>132.82499999999999</v>
      </c>
      <c r="E61" s="82">
        <v>3564.5479999999993</v>
      </c>
      <c r="F61" s="77">
        <v>2583.6423865989082</v>
      </c>
      <c r="G61" s="82">
        <v>605.09091000000001</v>
      </c>
      <c r="H61" s="82">
        <v>7746.1809599999988</v>
      </c>
      <c r="I61" s="77">
        <v>1180.1681254805164</v>
      </c>
      <c r="J61" s="77">
        <v>4.9855488970616602</v>
      </c>
    </row>
    <row r="62" spans="1:10" ht="11.1" customHeight="1" x14ac:dyDescent="0.25">
      <c r="A62" s="204"/>
      <c r="C62" s="17" t="s">
        <v>153</v>
      </c>
      <c r="D62" s="82">
        <v>598.16</v>
      </c>
      <c r="E62" s="82">
        <v>1529.2619999999997</v>
      </c>
      <c r="F62" s="77">
        <v>155.66102714992641</v>
      </c>
      <c r="G62" s="82">
        <v>2550.6976400000003</v>
      </c>
      <c r="H62" s="82">
        <v>4782.7612099999997</v>
      </c>
      <c r="I62" s="77">
        <v>87.50796389963331</v>
      </c>
      <c r="J62" s="77">
        <v>3.0782510760534567</v>
      </c>
    </row>
    <row r="63" spans="1:10" ht="11.1" customHeight="1" x14ac:dyDescent="0.25">
      <c r="A63" s="204"/>
      <c r="C63" s="17" t="s">
        <v>228</v>
      </c>
      <c r="D63" s="82">
        <v>259.65651700000001</v>
      </c>
      <c r="E63" s="82">
        <v>1046.23756</v>
      </c>
      <c r="F63" s="77">
        <v>302.93136952152827</v>
      </c>
      <c r="G63" s="82">
        <v>1637.8001300000001</v>
      </c>
      <c r="H63" s="82">
        <v>4692.7329099999988</v>
      </c>
      <c r="I63" s="77">
        <v>186.52659283889531</v>
      </c>
      <c r="J63" s="77">
        <v>3.0203076205510508</v>
      </c>
    </row>
    <row r="64" spans="1:10" ht="11.1" customHeight="1" x14ac:dyDescent="0.25">
      <c r="A64" s="204"/>
      <c r="C64" s="17" t="s">
        <v>81</v>
      </c>
      <c r="D64" s="82">
        <v>1170.2509809999997</v>
      </c>
      <c r="E64" s="82">
        <v>1088.4046299999998</v>
      </c>
      <c r="F64" s="77">
        <v>-6.9939143251185998</v>
      </c>
      <c r="G64" s="82">
        <v>6242.9642699999995</v>
      </c>
      <c r="H64" s="82">
        <v>4478.2350499999993</v>
      </c>
      <c r="I64" s="77">
        <v>-28.267488706931211</v>
      </c>
      <c r="J64" s="77">
        <v>2.8822538396147115</v>
      </c>
    </row>
    <row r="65" spans="1:10" ht="11.1" customHeight="1" x14ac:dyDescent="0.25">
      <c r="A65" s="204"/>
      <c r="C65" s="17" t="s">
        <v>152</v>
      </c>
      <c r="D65" s="82">
        <v>1151.0620000000001</v>
      </c>
      <c r="E65" s="82">
        <v>1015.7340000000003</v>
      </c>
      <c r="F65" s="77">
        <v>-11.756795029285982</v>
      </c>
      <c r="G65" s="82">
        <v>5691.3828300000014</v>
      </c>
      <c r="H65" s="82">
        <v>3863.8624800000002</v>
      </c>
      <c r="I65" s="77">
        <v>-32.110304377468857</v>
      </c>
      <c r="J65" s="77">
        <v>2.4868351804631659</v>
      </c>
    </row>
    <row r="66" spans="1:10" ht="11.1" customHeight="1" x14ac:dyDescent="0.25">
      <c r="A66" s="30"/>
      <c r="B66" s="70"/>
      <c r="C66" s="17" t="s">
        <v>22</v>
      </c>
      <c r="D66" s="82">
        <v>4283.8773109999984</v>
      </c>
      <c r="E66" s="82">
        <v>6546.1315299999987</v>
      </c>
      <c r="F66" s="77">
        <v>52.808566977188143</v>
      </c>
      <c r="G66" s="82">
        <v>22548.548620000001</v>
      </c>
      <c r="H66" s="82">
        <v>24212.267620000028</v>
      </c>
      <c r="I66" s="77">
        <v>7.3783862014265011</v>
      </c>
      <c r="J66" s="77">
        <v>15.583349362942448</v>
      </c>
    </row>
    <row r="67" spans="1:10" ht="12" customHeight="1" x14ac:dyDescent="0.25">
      <c r="A67" s="66"/>
      <c r="B67" s="67"/>
      <c r="C67" s="68"/>
      <c r="D67" s="68"/>
      <c r="E67" s="68"/>
      <c r="F67" s="68"/>
      <c r="G67" s="68"/>
      <c r="H67" s="68"/>
      <c r="I67" s="68"/>
      <c r="J67" s="65" t="s">
        <v>26</v>
      </c>
    </row>
    <row r="68" spans="1:10" ht="12" customHeight="1" x14ac:dyDescent="0.25">
      <c r="A68" s="281" t="s">
        <v>628</v>
      </c>
      <c r="B68" s="281"/>
      <c r="C68" s="281"/>
      <c r="D68" s="281"/>
      <c r="E68" s="281"/>
      <c r="F68" s="281"/>
      <c r="G68" s="64"/>
      <c r="H68" s="64"/>
      <c r="I68" s="72"/>
      <c r="J68" s="72"/>
    </row>
    <row r="69" spans="1:10" ht="12" customHeight="1" x14ac:dyDescent="0.25">
      <c r="A69" s="292" t="s">
        <v>64</v>
      </c>
      <c r="B69" s="294" t="s">
        <v>68</v>
      </c>
      <c r="C69" s="295"/>
      <c r="D69" s="288" t="s">
        <v>16</v>
      </c>
      <c r="E69" s="288"/>
      <c r="F69" s="288"/>
      <c r="G69" s="288" t="s">
        <v>61</v>
      </c>
      <c r="H69" s="288"/>
      <c r="I69" s="288"/>
      <c r="J69" s="288"/>
    </row>
    <row r="70" spans="1:10" ht="23.1" customHeight="1" x14ac:dyDescent="0.25">
      <c r="A70" s="293"/>
      <c r="B70" s="296"/>
      <c r="C70" s="297"/>
      <c r="D70" s="221">
        <v>2023</v>
      </c>
      <c r="E70" s="222" t="s">
        <v>596</v>
      </c>
      <c r="F70" s="235" t="s">
        <v>606</v>
      </c>
      <c r="G70" s="221">
        <v>2023</v>
      </c>
      <c r="H70" s="222" t="s">
        <v>596</v>
      </c>
      <c r="I70" s="235" t="s">
        <v>606</v>
      </c>
      <c r="J70" s="235" t="s">
        <v>614</v>
      </c>
    </row>
    <row r="71" spans="1:10" ht="5.0999999999999996" customHeight="1" x14ac:dyDescent="0.25">
      <c r="A71" s="28"/>
      <c r="B71" s="70"/>
      <c r="C71" s="41"/>
      <c r="D71" s="82"/>
      <c r="E71" s="82"/>
      <c r="F71" s="57"/>
      <c r="G71" s="82"/>
      <c r="H71" s="82"/>
      <c r="I71" s="57"/>
      <c r="J71" s="57"/>
    </row>
    <row r="72" spans="1:10" s="4" customFormat="1" ht="17.100000000000001" customHeight="1" x14ac:dyDescent="0.25">
      <c r="A72" s="247" t="s">
        <v>78</v>
      </c>
      <c r="B72" s="248" t="s">
        <v>552</v>
      </c>
      <c r="C72" s="249"/>
      <c r="D72" s="250">
        <v>14934.350101000002</v>
      </c>
      <c r="E72" s="250">
        <v>15771.629768999997</v>
      </c>
      <c r="F72" s="246">
        <v>5.6064017673185029</v>
      </c>
      <c r="G72" s="250">
        <v>37972.24562999999</v>
      </c>
      <c r="H72" s="250">
        <v>78145.84567000001</v>
      </c>
      <c r="I72" s="246">
        <v>105.79727212198597</v>
      </c>
      <c r="J72" s="246">
        <v>100</v>
      </c>
    </row>
    <row r="73" spans="1:10" ht="11.1" customHeight="1" x14ac:dyDescent="0.25">
      <c r="A73" s="204"/>
      <c r="B73" s="70"/>
      <c r="C73" s="17" t="s">
        <v>405</v>
      </c>
      <c r="D73" s="82">
        <v>5791.3820800000003</v>
      </c>
      <c r="E73" s="82">
        <v>5174.0362999999998</v>
      </c>
      <c r="F73" s="77">
        <v>-10.659731502294534</v>
      </c>
      <c r="G73" s="82">
        <v>14147.669370000001</v>
      </c>
      <c r="H73" s="82">
        <v>22724.22754</v>
      </c>
      <c r="I73" s="77">
        <v>60.621703445986007</v>
      </c>
      <c r="J73" s="77">
        <v>29.079252192063453</v>
      </c>
    </row>
    <row r="74" spans="1:10" ht="11.1" customHeight="1" x14ac:dyDescent="0.25">
      <c r="A74" s="204"/>
      <c r="B74" s="70"/>
      <c r="C74" s="17" t="s">
        <v>85</v>
      </c>
      <c r="D74" s="82">
        <v>392.76599999999996</v>
      </c>
      <c r="E74" s="82">
        <v>2366.6538</v>
      </c>
      <c r="F74" s="77">
        <v>502.56076136936503</v>
      </c>
      <c r="G74" s="82">
        <v>1055.1373100000001</v>
      </c>
      <c r="H74" s="82">
        <v>12326.441060000001</v>
      </c>
      <c r="I74" s="77">
        <v>1068.2309916611705</v>
      </c>
      <c r="J74" s="77">
        <v>15.773635763125524</v>
      </c>
    </row>
    <row r="75" spans="1:10" ht="11.1" customHeight="1" x14ac:dyDescent="0.25">
      <c r="A75" s="204"/>
      <c r="B75" s="70"/>
      <c r="C75" s="17" t="s">
        <v>155</v>
      </c>
      <c r="D75" s="82">
        <v>2160.4416700000002</v>
      </c>
      <c r="E75" s="82">
        <v>1857.4216000000001</v>
      </c>
      <c r="F75" s="77">
        <v>-14.025838985044203</v>
      </c>
      <c r="G75" s="82">
        <v>5295.0352199999988</v>
      </c>
      <c r="H75" s="82">
        <v>8542.5743600000005</v>
      </c>
      <c r="I75" s="77">
        <v>61.331775995250169</v>
      </c>
      <c r="J75" s="77">
        <v>10.931578367037204</v>
      </c>
    </row>
    <row r="76" spans="1:10" ht="11.1" customHeight="1" x14ac:dyDescent="0.25">
      <c r="A76" s="204"/>
      <c r="B76" s="70"/>
      <c r="C76" s="17" t="s">
        <v>408</v>
      </c>
      <c r="D76" s="82">
        <v>2913.174931</v>
      </c>
      <c r="E76" s="82">
        <v>1665.2148199999999</v>
      </c>
      <c r="F76" s="77">
        <v>-42.83848860980055</v>
      </c>
      <c r="G76" s="82">
        <v>7530.1945599999981</v>
      </c>
      <c r="H76" s="82">
        <v>7867.424570000001</v>
      </c>
      <c r="I76" s="77">
        <v>4.4783704765259502</v>
      </c>
      <c r="J76" s="77">
        <v>10.067617161919442</v>
      </c>
    </row>
    <row r="77" spans="1:10" ht="11.1" customHeight="1" x14ac:dyDescent="0.25">
      <c r="A77" s="204"/>
      <c r="B77" s="70"/>
      <c r="C77" s="17" t="s">
        <v>227</v>
      </c>
      <c r="D77" s="82">
        <v>1150.509</v>
      </c>
      <c r="E77" s="82">
        <v>775.4799999999999</v>
      </c>
      <c r="F77" s="77">
        <v>-32.596789768702386</v>
      </c>
      <c r="G77" s="82">
        <v>2823.1912199999997</v>
      </c>
      <c r="H77" s="82">
        <v>6657.2888000000003</v>
      </c>
      <c r="I77" s="77">
        <v>135.80722243815995</v>
      </c>
      <c r="J77" s="77">
        <v>8.5190565703426984</v>
      </c>
    </row>
    <row r="78" spans="1:10" ht="11.1" customHeight="1" x14ac:dyDescent="0.25">
      <c r="A78" s="204"/>
      <c r="B78" s="70"/>
      <c r="C78" s="17" t="s">
        <v>80</v>
      </c>
      <c r="D78" s="82">
        <v>614.67403999999999</v>
      </c>
      <c r="E78" s="82">
        <v>1202.8046999999999</v>
      </c>
      <c r="F78" s="77">
        <v>95.681714490496447</v>
      </c>
      <c r="G78" s="82">
        <v>1555.34674</v>
      </c>
      <c r="H78" s="82">
        <v>5808.1325999999999</v>
      </c>
      <c r="I78" s="77">
        <v>273.43008157782236</v>
      </c>
      <c r="J78" s="77">
        <v>7.4324265739307585</v>
      </c>
    </row>
    <row r="79" spans="1:10" ht="11.1" customHeight="1" x14ac:dyDescent="0.25">
      <c r="A79" s="204"/>
      <c r="B79" s="70"/>
      <c r="C79" s="17" t="s">
        <v>153</v>
      </c>
      <c r="D79" s="82">
        <v>1124.4832699999997</v>
      </c>
      <c r="E79" s="82">
        <v>649.81227000000013</v>
      </c>
      <c r="F79" s="77">
        <v>-42.212366574382173</v>
      </c>
      <c r="G79" s="82">
        <v>3153.1454800000001</v>
      </c>
      <c r="H79" s="82">
        <v>3181.9238599999999</v>
      </c>
      <c r="I79" s="77">
        <v>0.91268798672745621</v>
      </c>
      <c r="J79" s="77">
        <v>4.0717760908709852</v>
      </c>
    </row>
    <row r="80" spans="1:10" ht="11.1" customHeight="1" x14ac:dyDescent="0.25">
      <c r="A80" s="204"/>
      <c r="B80" s="70"/>
      <c r="C80" s="17" t="s">
        <v>94</v>
      </c>
      <c r="D80" s="82">
        <v>2.25</v>
      </c>
      <c r="E80" s="82">
        <v>515.306781</v>
      </c>
      <c r="F80" s="77">
        <v>22802.5236</v>
      </c>
      <c r="G80" s="82">
        <v>11.5875</v>
      </c>
      <c r="H80" s="82">
        <v>3157.05728</v>
      </c>
      <c r="I80" s="77">
        <v>27145.370269687162</v>
      </c>
      <c r="J80" s="77">
        <v>4.0399553590242689</v>
      </c>
    </row>
    <row r="81" spans="1:10" ht="11.1" customHeight="1" x14ac:dyDescent="0.25">
      <c r="A81" s="204"/>
      <c r="B81" s="70"/>
      <c r="C81" s="17" t="s">
        <v>79</v>
      </c>
      <c r="D81" s="82">
        <v>217.41962000000001</v>
      </c>
      <c r="E81" s="82">
        <v>362.244438</v>
      </c>
      <c r="F81" s="77">
        <v>66.610740097880779</v>
      </c>
      <c r="G81" s="82">
        <v>727.04082999999991</v>
      </c>
      <c r="H81" s="82">
        <v>2124.9734699999999</v>
      </c>
      <c r="I81" s="77">
        <v>192.27704721892997</v>
      </c>
      <c r="J81" s="77">
        <v>2.719240481411505</v>
      </c>
    </row>
    <row r="82" spans="1:10" ht="11.1" customHeight="1" x14ac:dyDescent="0.25">
      <c r="A82" s="204"/>
      <c r="B82" s="70"/>
      <c r="C82" s="17" t="s">
        <v>22</v>
      </c>
      <c r="D82" s="82">
        <v>567.24949000000379</v>
      </c>
      <c r="E82" s="82">
        <v>1202.6550599999991</v>
      </c>
      <c r="F82" s="77">
        <v>112.01518576949114</v>
      </c>
      <c r="G82" s="82">
        <v>1673.8973999999944</v>
      </c>
      <c r="H82" s="82">
        <v>5755.8021300000109</v>
      </c>
      <c r="I82" s="77">
        <v>243.85632775342327</v>
      </c>
      <c r="J82" s="77">
        <v>7.365461440274168</v>
      </c>
    </row>
    <row r="83" spans="1:10" ht="17.100000000000001" customHeight="1" x14ac:dyDescent="0.25">
      <c r="A83" s="247" t="s">
        <v>14</v>
      </c>
      <c r="B83" s="248" t="s">
        <v>342</v>
      </c>
      <c r="C83" s="249"/>
      <c r="D83" s="250">
        <v>15983.335295000003</v>
      </c>
      <c r="E83" s="250">
        <v>10846.928568000003</v>
      </c>
      <c r="F83" s="246">
        <v>-32.13601311740485</v>
      </c>
      <c r="G83" s="250">
        <v>52597.429649999991</v>
      </c>
      <c r="H83" s="250">
        <v>53557.058519999999</v>
      </c>
      <c r="I83" s="246">
        <v>1.8244786416098391</v>
      </c>
      <c r="J83" s="246">
        <v>99.999999999999986</v>
      </c>
    </row>
    <row r="84" spans="1:10" ht="11.1" customHeight="1" x14ac:dyDescent="0.25">
      <c r="A84" s="204"/>
      <c r="B84" s="70"/>
      <c r="C84" s="17" t="s">
        <v>79</v>
      </c>
      <c r="D84" s="82">
        <v>10113.047555000001</v>
      </c>
      <c r="E84" s="82">
        <v>6906.9084679999996</v>
      </c>
      <c r="F84" s="77">
        <v>-31.702996248790029</v>
      </c>
      <c r="G84" s="82">
        <v>29760.046320000005</v>
      </c>
      <c r="H84" s="82">
        <v>32311.010340000004</v>
      </c>
      <c r="I84" s="77">
        <v>8.5717743600608678</v>
      </c>
      <c r="J84" s="77">
        <v>60.33006896361568</v>
      </c>
    </row>
    <row r="85" spans="1:10" ht="11.1" customHeight="1" x14ac:dyDescent="0.25">
      <c r="A85" s="204"/>
      <c r="B85" s="70"/>
      <c r="C85" s="17" t="s">
        <v>408</v>
      </c>
      <c r="D85" s="82">
        <v>2235.2789319999997</v>
      </c>
      <c r="E85" s="82">
        <v>1261.9750600000002</v>
      </c>
      <c r="F85" s="77">
        <v>-43.542837453809078</v>
      </c>
      <c r="G85" s="82">
        <v>9729.0750799999987</v>
      </c>
      <c r="H85" s="82">
        <v>6889.78755</v>
      </c>
      <c r="I85" s="77">
        <v>-29.183529848964827</v>
      </c>
      <c r="J85" s="77">
        <v>12.864387515657011</v>
      </c>
    </row>
    <row r="86" spans="1:10" ht="11.1" customHeight="1" x14ac:dyDescent="0.25">
      <c r="A86" s="204"/>
      <c r="B86" s="70"/>
      <c r="C86" s="17" t="s">
        <v>80</v>
      </c>
      <c r="D86" s="82">
        <v>1881.4879799999997</v>
      </c>
      <c r="E86" s="82">
        <v>1432.0574200000003</v>
      </c>
      <c r="F86" s="77">
        <v>-23.88697481872828</v>
      </c>
      <c r="G86" s="82">
        <v>5975.6870199999994</v>
      </c>
      <c r="H86" s="82">
        <v>6858.6382700000004</v>
      </c>
      <c r="I86" s="77">
        <v>14.77572782919947</v>
      </c>
      <c r="J86" s="77">
        <v>12.80622659184831</v>
      </c>
    </row>
    <row r="87" spans="1:10" ht="11.1" customHeight="1" x14ac:dyDescent="0.25">
      <c r="A87" s="204"/>
      <c r="B87" s="70"/>
      <c r="C87" s="17" t="s">
        <v>81</v>
      </c>
      <c r="D87" s="82">
        <v>768.50646800000004</v>
      </c>
      <c r="E87" s="82">
        <v>279.87358</v>
      </c>
      <c r="F87" s="77">
        <v>-63.582143852561558</v>
      </c>
      <c r="G87" s="82">
        <v>3378.2766999999999</v>
      </c>
      <c r="H87" s="82">
        <v>1899.4594299999999</v>
      </c>
      <c r="I87" s="77">
        <v>-43.774308658612838</v>
      </c>
      <c r="J87" s="77">
        <v>3.546608948455745</v>
      </c>
    </row>
    <row r="88" spans="1:10" ht="11.1" customHeight="1" x14ac:dyDescent="0.25">
      <c r="A88" s="204"/>
      <c r="B88" s="70"/>
      <c r="C88" s="17" t="s">
        <v>83</v>
      </c>
      <c r="D88" s="82">
        <v>22.1586</v>
      </c>
      <c r="E88" s="82">
        <v>140.85750000000002</v>
      </c>
      <c r="F88" s="77">
        <v>535.67869811269668</v>
      </c>
      <c r="G88" s="82">
        <v>92.605509999999995</v>
      </c>
      <c r="H88" s="82">
        <v>983.67149000000006</v>
      </c>
      <c r="I88" s="77">
        <v>962.21702142777485</v>
      </c>
      <c r="J88" s="77">
        <v>1.8366794539932851</v>
      </c>
    </row>
    <row r="89" spans="1:10" ht="11.1" customHeight="1" x14ac:dyDescent="0.25">
      <c r="A89" s="204"/>
      <c r="B89" s="70"/>
      <c r="C89" s="17" t="s">
        <v>93</v>
      </c>
      <c r="D89" s="82">
        <v>171.8297</v>
      </c>
      <c r="E89" s="82">
        <v>196.37300000000005</v>
      </c>
      <c r="F89" s="77">
        <v>14.283502793754543</v>
      </c>
      <c r="G89" s="82">
        <v>628.62872000000004</v>
      </c>
      <c r="H89" s="82">
        <v>964.69394999999975</v>
      </c>
      <c r="I89" s="77">
        <v>53.460050313959506</v>
      </c>
      <c r="J89" s="77">
        <v>1.80124520774372</v>
      </c>
    </row>
    <row r="90" spans="1:10" ht="11.1" customHeight="1" x14ac:dyDescent="0.25">
      <c r="A90" s="204"/>
      <c r="B90" s="70"/>
      <c r="C90" s="17" t="s">
        <v>85</v>
      </c>
      <c r="D90" s="82">
        <v>164.23573999999999</v>
      </c>
      <c r="E90" s="82">
        <v>105.79295999999999</v>
      </c>
      <c r="F90" s="77">
        <v>-35.58469064041725</v>
      </c>
      <c r="G90" s="82">
        <v>644.19391999999993</v>
      </c>
      <c r="H90" s="82">
        <v>762.86421000000007</v>
      </c>
      <c r="I90" s="77">
        <v>18.421516614127654</v>
      </c>
      <c r="J90" s="77">
        <v>1.424395273155491</v>
      </c>
    </row>
    <row r="91" spans="1:10" ht="11.1" customHeight="1" x14ac:dyDescent="0.25">
      <c r="A91" s="204"/>
      <c r="B91" s="70"/>
      <c r="C91" s="17" t="s">
        <v>150</v>
      </c>
      <c r="D91" s="82">
        <v>107.24499999999999</v>
      </c>
      <c r="E91" s="82">
        <v>93.88</v>
      </c>
      <c r="F91" s="77">
        <v>-12.462119446128018</v>
      </c>
      <c r="G91" s="82">
        <v>335.255</v>
      </c>
      <c r="H91" s="82">
        <v>435.65</v>
      </c>
      <c r="I91" s="77">
        <v>29.945862104964881</v>
      </c>
      <c r="J91" s="77">
        <v>0.81343152898756321</v>
      </c>
    </row>
    <row r="92" spans="1:10" ht="11.1" customHeight="1" x14ac:dyDescent="0.25">
      <c r="A92" s="204"/>
      <c r="B92" s="70"/>
      <c r="C92" s="17" t="s">
        <v>94</v>
      </c>
      <c r="D92" s="82">
        <v>38.5</v>
      </c>
      <c r="E92" s="82">
        <v>72.432500000000005</v>
      </c>
      <c r="F92" s="77">
        <v>88.136363636363654</v>
      </c>
      <c r="G92" s="82">
        <v>119.39999999999999</v>
      </c>
      <c r="H92" s="82">
        <v>416.57769999999999</v>
      </c>
      <c r="I92" s="77">
        <v>248.89254606365162</v>
      </c>
      <c r="J92" s="77">
        <v>0.77782034994404314</v>
      </c>
    </row>
    <row r="93" spans="1:10" ht="11.1" customHeight="1" x14ac:dyDescent="0.25">
      <c r="A93" s="204"/>
      <c r="B93" s="70"/>
      <c r="C93" s="17" t="s">
        <v>228</v>
      </c>
      <c r="D93" s="82">
        <v>47.647999999999996</v>
      </c>
      <c r="E93" s="82">
        <v>68.293999999999997</v>
      </c>
      <c r="F93" s="77">
        <v>43.330255204835467</v>
      </c>
      <c r="G93" s="82">
        <v>258.14559000000003</v>
      </c>
      <c r="H93" s="82">
        <v>406.54649000000001</v>
      </c>
      <c r="I93" s="77">
        <v>57.487288471594631</v>
      </c>
      <c r="J93" s="77">
        <v>0.75909040047108256</v>
      </c>
    </row>
    <row r="94" spans="1:10" ht="11.1" customHeight="1" x14ac:dyDescent="0.25">
      <c r="A94" s="30"/>
      <c r="B94" s="70"/>
      <c r="C94" s="17" t="s">
        <v>22</v>
      </c>
      <c r="D94" s="82">
        <v>433.39732000000186</v>
      </c>
      <c r="E94" s="82">
        <v>288.484080000002</v>
      </c>
      <c r="F94" s="77">
        <v>-33.436579626288243</v>
      </c>
      <c r="G94" s="82">
        <v>1676.1157899999889</v>
      </c>
      <c r="H94" s="82">
        <v>1628.1590899999865</v>
      </c>
      <c r="I94" s="77">
        <v>-2.8611806109172688</v>
      </c>
      <c r="J94" s="77">
        <v>3.040045766128058</v>
      </c>
    </row>
    <row r="95" spans="1:10" s="4" customFormat="1" ht="17.100000000000001" customHeight="1" x14ac:dyDescent="0.25">
      <c r="A95" s="247" t="s">
        <v>97</v>
      </c>
      <c r="B95" s="248" t="s">
        <v>425</v>
      </c>
      <c r="C95" s="249"/>
      <c r="D95" s="250">
        <v>21017.412668000008</v>
      </c>
      <c r="E95" s="250">
        <v>19771.220055000002</v>
      </c>
      <c r="F95" s="246">
        <v>-5.9293340844822069</v>
      </c>
      <c r="G95" s="250">
        <v>42327.08605000002</v>
      </c>
      <c r="H95" s="250">
        <v>52526.431759999999</v>
      </c>
      <c r="I95" s="246">
        <v>24.096498629628616</v>
      </c>
      <c r="J95" s="246">
        <v>99.999999999999986</v>
      </c>
    </row>
    <row r="96" spans="1:10" ht="11.1" customHeight="1" x14ac:dyDescent="0.25">
      <c r="A96" s="204"/>
      <c r="B96" s="70"/>
      <c r="C96" s="17" t="s">
        <v>408</v>
      </c>
      <c r="D96" s="82">
        <v>13104.425814000004</v>
      </c>
      <c r="E96" s="82">
        <v>12854.278120000003</v>
      </c>
      <c r="F96" s="77">
        <v>-1.9088794698105538</v>
      </c>
      <c r="G96" s="82">
        <v>25518.997440000017</v>
      </c>
      <c r="H96" s="82">
        <v>32031.944990000011</v>
      </c>
      <c r="I96" s="77">
        <v>25.521956986410466</v>
      </c>
      <c r="J96" s="77">
        <v>60.982526161986549</v>
      </c>
    </row>
    <row r="97" spans="1:10" ht="11.1" customHeight="1" x14ac:dyDescent="0.25">
      <c r="A97" s="204"/>
      <c r="B97" s="70"/>
      <c r="C97" s="17" t="s">
        <v>79</v>
      </c>
      <c r="D97" s="82">
        <v>1518.0062379999997</v>
      </c>
      <c r="E97" s="82">
        <v>1662.3309180000001</v>
      </c>
      <c r="F97" s="77">
        <v>9.5075156074556624</v>
      </c>
      <c r="G97" s="82">
        <v>5775.60923</v>
      </c>
      <c r="H97" s="82">
        <v>7857.2537799999991</v>
      </c>
      <c r="I97" s="77">
        <v>36.04199084639248</v>
      </c>
      <c r="J97" s="77">
        <v>14.958666554584935</v>
      </c>
    </row>
    <row r="98" spans="1:10" ht="11.1" customHeight="1" x14ac:dyDescent="0.25">
      <c r="A98" s="204"/>
      <c r="B98" s="70"/>
      <c r="C98" s="17" t="s">
        <v>81</v>
      </c>
      <c r="D98" s="82">
        <v>1095.5630000000001</v>
      </c>
      <c r="E98" s="82">
        <v>1263.4882999999995</v>
      </c>
      <c r="F98" s="77">
        <v>15.327762985788995</v>
      </c>
      <c r="G98" s="82">
        <v>1951.9713800000004</v>
      </c>
      <c r="H98" s="82">
        <v>3398.18064</v>
      </c>
      <c r="I98" s="77">
        <v>74.089675433663331</v>
      </c>
      <c r="J98" s="77">
        <v>6.4694678967090757</v>
      </c>
    </row>
    <row r="99" spans="1:10" ht="11.1" customHeight="1" x14ac:dyDescent="0.25">
      <c r="A99" s="204"/>
      <c r="B99" s="70"/>
      <c r="C99" s="17" t="s">
        <v>151</v>
      </c>
      <c r="D99" s="82">
        <v>1311.0485999999996</v>
      </c>
      <c r="E99" s="82">
        <v>1043.4112</v>
      </c>
      <c r="F99" s="77">
        <v>-20.413995331675704</v>
      </c>
      <c r="G99" s="82">
        <v>2452.90229</v>
      </c>
      <c r="H99" s="82">
        <v>2592.5447999999997</v>
      </c>
      <c r="I99" s="77">
        <v>5.6929503702326301</v>
      </c>
      <c r="J99" s="77">
        <v>4.9356956357623325</v>
      </c>
    </row>
    <row r="100" spans="1:10" ht="11.1" customHeight="1" x14ac:dyDescent="0.25">
      <c r="A100" s="204"/>
      <c r="B100" s="70"/>
      <c r="C100" s="17" t="s">
        <v>94</v>
      </c>
      <c r="D100" s="82">
        <v>849.33500000000015</v>
      </c>
      <c r="E100" s="82">
        <v>1011.8073729999998</v>
      </c>
      <c r="F100" s="77">
        <v>19.12936273672927</v>
      </c>
      <c r="G100" s="82">
        <v>1558.4634900000005</v>
      </c>
      <c r="H100" s="82">
        <v>2525.0655800000004</v>
      </c>
      <c r="I100" s="77">
        <v>62.022761277519535</v>
      </c>
      <c r="J100" s="77">
        <v>4.8072284664934957</v>
      </c>
    </row>
    <row r="101" spans="1:10" ht="11.1" customHeight="1" x14ac:dyDescent="0.25">
      <c r="A101" s="204"/>
      <c r="B101" s="70"/>
      <c r="C101" s="17" t="s">
        <v>93</v>
      </c>
      <c r="D101" s="82">
        <v>176.57040000000001</v>
      </c>
      <c r="E101" s="82">
        <v>399.11279999999999</v>
      </c>
      <c r="F101" s="77">
        <v>126.03607399654754</v>
      </c>
      <c r="G101" s="82">
        <v>385.73559999999998</v>
      </c>
      <c r="H101" s="82">
        <v>1076.0669700000001</v>
      </c>
      <c r="I101" s="77">
        <v>178.96491016126075</v>
      </c>
      <c r="J101" s="77">
        <v>2.0486199689266691</v>
      </c>
    </row>
    <row r="102" spans="1:10" ht="11.1" customHeight="1" x14ac:dyDescent="0.25">
      <c r="A102" s="204"/>
      <c r="B102" s="70"/>
      <c r="C102" s="17" t="s">
        <v>339</v>
      </c>
      <c r="D102" s="82">
        <v>817.84800000000007</v>
      </c>
      <c r="E102" s="82">
        <v>279.51619999999997</v>
      </c>
      <c r="F102" s="77">
        <v>-65.822964658469544</v>
      </c>
      <c r="G102" s="82">
        <v>1256.4932999999999</v>
      </c>
      <c r="H102" s="82">
        <v>483.76843999999994</v>
      </c>
      <c r="I102" s="77">
        <v>-61.498526096398606</v>
      </c>
      <c r="J102" s="77">
        <v>0.92100000664503534</v>
      </c>
    </row>
    <row r="103" spans="1:10" ht="11.1" customHeight="1" x14ac:dyDescent="0.25">
      <c r="A103" s="204"/>
      <c r="B103" s="70"/>
      <c r="C103" s="17" t="s">
        <v>153</v>
      </c>
      <c r="D103" s="82">
        <v>155.40551599999998</v>
      </c>
      <c r="E103" s="82">
        <v>226.84740500000001</v>
      </c>
      <c r="F103" s="77">
        <v>45.971269771402469</v>
      </c>
      <c r="G103" s="82">
        <v>248.49172999999999</v>
      </c>
      <c r="H103" s="82">
        <v>453.74817000000002</v>
      </c>
      <c r="I103" s="77">
        <v>82.600913921763123</v>
      </c>
      <c r="J103" s="77">
        <v>0.86384731419265948</v>
      </c>
    </row>
    <row r="104" spans="1:10" ht="11.1" customHeight="1" x14ac:dyDescent="0.25">
      <c r="A104" s="204"/>
      <c r="B104" s="70"/>
      <c r="C104" s="17" t="s">
        <v>83</v>
      </c>
      <c r="D104" s="82">
        <v>290.64299999999997</v>
      </c>
      <c r="E104" s="82">
        <v>225.74549999999999</v>
      </c>
      <c r="F104" s="77">
        <v>-22.328939626965038</v>
      </c>
      <c r="G104" s="82">
        <v>537.07697999999993</v>
      </c>
      <c r="H104" s="82">
        <v>408.22064</v>
      </c>
      <c r="I104" s="77">
        <v>-23.992154718677373</v>
      </c>
      <c r="J104" s="77">
        <v>0.77717184724295085</v>
      </c>
    </row>
    <row r="105" spans="1:10" ht="11.1" customHeight="1" x14ac:dyDescent="0.25">
      <c r="A105" s="204"/>
      <c r="B105" s="70"/>
      <c r="C105" s="17" t="s">
        <v>150</v>
      </c>
      <c r="D105" s="82">
        <v>116.1584</v>
      </c>
      <c r="E105" s="82">
        <v>125.25660000000001</v>
      </c>
      <c r="F105" s="77">
        <v>7.8325803385721704</v>
      </c>
      <c r="G105" s="82">
        <v>246.17200000000003</v>
      </c>
      <c r="H105" s="82">
        <v>346.00049999999999</v>
      </c>
      <c r="I105" s="77">
        <v>40.552337390117458</v>
      </c>
      <c r="J105" s="77">
        <v>0.65871693242160567</v>
      </c>
    </row>
    <row r="106" spans="1:10" ht="11.1" customHeight="1" x14ac:dyDescent="0.25">
      <c r="A106" s="204"/>
      <c r="B106" s="70"/>
      <c r="C106" s="17" t="s">
        <v>22</v>
      </c>
      <c r="D106" s="82">
        <v>1582.4087000000036</v>
      </c>
      <c r="E106" s="82">
        <v>679.42563900000096</v>
      </c>
      <c r="F106" s="77">
        <v>-57.063833193030391</v>
      </c>
      <c r="G106" s="82">
        <v>2395.1726100000014</v>
      </c>
      <c r="H106" s="82">
        <v>1353.6372499999852</v>
      </c>
      <c r="I106" s="77">
        <v>-43.484772481596458</v>
      </c>
      <c r="J106" s="77">
        <v>2.5770592150346845</v>
      </c>
    </row>
    <row r="107" spans="1:10" s="4" customFormat="1" ht="17.100000000000001" customHeight="1" x14ac:dyDescent="0.25">
      <c r="A107" s="247" t="s">
        <v>39</v>
      </c>
      <c r="B107" s="248" t="s">
        <v>551</v>
      </c>
      <c r="C107" s="249"/>
      <c r="D107" s="250">
        <v>48355.183561999998</v>
      </c>
      <c r="E107" s="250">
        <v>40269.666691999992</v>
      </c>
      <c r="F107" s="246">
        <v>-16.721096425232108</v>
      </c>
      <c r="G107" s="250">
        <v>56007.807670000002</v>
      </c>
      <c r="H107" s="250">
        <v>45784.843029999989</v>
      </c>
      <c r="I107" s="246">
        <v>-18.252749152821846</v>
      </c>
      <c r="J107" s="246">
        <v>100.00000000000001</v>
      </c>
    </row>
    <row r="108" spans="1:10" ht="11.1" customHeight="1" x14ac:dyDescent="0.25">
      <c r="A108" s="204"/>
      <c r="B108" s="70"/>
      <c r="C108" s="17" t="s">
        <v>82</v>
      </c>
      <c r="D108" s="82">
        <v>47493.1</v>
      </c>
      <c r="E108" s="82">
        <v>39447.934999999998</v>
      </c>
      <c r="F108" s="77">
        <v>-16.939650180763099</v>
      </c>
      <c r="G108" s="82">
        <v>54195.101330000005</v>
      </c>
      <c r="H108" s="82">
        <v>44364.641069999998</v>
      </c>
      <c r="I108" s="77">
        <v>-18.139019982897054</v>
      </c>
      <c r="J108" s="77">
        <v>96.898095819462739</v>
      </c>
    </row>
    <row r="109" spans="1:10" ht="11.1" customHeight="1" x14ac:dyDescent="0.25">
      <c r="A109" s="204"/>
      <c r="B109" s="70"/>
      <c r="C109" s="17" t="s">
        <v>229</v>
      </c>
      <c r="D109" s="82">
        <v>351</v>
      </c>
      <c r="E109" s="82">
        <v>513.14799500000004</v>
      </c>
      <c r="F109" s="77">
        <v>46.196009971509987</v>
      </c>
      <c r="G109" s="82">
        <v>756.61799999999994</v>
      </c>
      <c r="H109" s="82">
        <v>839.89012000000002</v>
      </c>
      <c r="I109" s="77">
        <v>11.005833855393355</v>
      </c>
      <c r="J109" s="77">
        <v>1.834428305126375</v>
      </c>
    </row>
    <row r="110" spans="1:10" ht="11.1" customHeight="1" x14ac:dyDescent="0.25">
      <c r="A110" s="204"/>
      <c r="B110" s="70"/>
      <c r="C110" s="17" t="s">
        <v>162</v>
      </c>
      <c r="D110" s="82">
        <v>308.60000000000002</v>
      </c>
      <c r="E110" s="82">
        <v>180.08250000000001</v>
      </c>
      <c r="F110" s="77">
        <v>-41.645333765392088</v>
      </c>
      <c r="G110" s="82">
        <v>359.53122000000002</v>
      </c>
      <c r="H110" s="82">
        <v>277.10400000000004</v>
      </c>
      <c r="I110" s="77">
        <v>-22.926303868687668</v>
      </c>
      <c r="J110" s="77">
        <v>0.60523086170336071</v>
      </c>
    </row>
    <row r="111" spans="1:10" ht="11.1" customHeight="1" x14ac:dyDescent="0.25">
      <c r="A111" s="204"/>
      <c r="B111" s="70"/>
      <c r="C111" s="17" t="s">
        <v>150</v>
      </c>
      <c r="D111" s="82">
        <v>129.30000000000001</v>
      </c>
      <c r="E111" s="82">
        <v>39.941895000000002</v>
      </c>
      <c r="F111" s="77">
        <v>-69.109129930394431</v>
      </c>
      <c r="G111" s="82">
        <v>332.27551</v>
      </c>
      <c r="H111" s="82">
        <v>91.763500000000008</v>
      </c>
      <c r="I111" s="77">
        <v>-72.383309260438722</v>
      </c>
      <c r="J111" s="77">
        <v>0.20042331463247134</v>
      </c>
    </row>
    <row r="112" spans="1:10" ht="11.1" customHeight="1" x14ac:dyDescent="0.25">
      <c r="A112" s="204"/>
      <c r="B112" s="70"/>
      <c r="C112" s="17" t="s">
        <v>95</v>
      </c>
      <c r="D112" s="82">
        <v>18.600000000000001</v>
      </c>
      <c r="E112" s="82">
        <v>22.934657999999999</v>
      </c>
      <c r="F112" s="77">
        <v>23.304612903225784</v>
      </c>
      <c r="G112" s="82">
        <v>79.985899999999987</v>
      </c>
      <c r="H112" s="82">
        <v>75.874029999999991</v>
      </c>
      <c r="I112" s="77">
        <v>-5.1407435560517527</v>
      </c>
      <c r="J112" s="77">
        <v>0.16571866359852847</v>
      </c>
    </row>
    <row r="113" spans="1:10" ht="11.1" customHeight="1" x14ac:dyDescent="0.25">
      <c r="A113" s="30"/>
      <c r="B113" s="70"/>
      <c r="C113" s="17" t="s">
        <v>22</v>
      </c>
      <c r="D113" s="82">
        <v>54.583561999999802</v>
      </c>
      <c r="E113" s="82">
        <v>65.624643999995897</v>
      </c>
      <c r="F113" s="77">
        <v>20.227851747740711</v>
      </c>
      <c r="G113" s="82">
        <v>284.29570999999851</v>
      </c>
      <c r="H113" s="82">
        <v>135.57030999999552</v>
      </c>
      <c r="I113" s="77">
        <v>0</v>
      </c>
      <c r="J113" s="77">
        <v>0.29610303547653233</v>
      </c>
    </row>
    <row r="114" spans="1:10" s="4" customFormat="1" ht="16.5" customHeight="1" x14ac:dyDescent="0.25">
      <c r="A114" s="247" t="s">
        <v>99</v>
      </c>
      <c r="B114" s="248" t="s">
        <v>427</v>
      </c>
      <c r="C114" s="249"/>
      <c r="D114" s="250">
        <v>7872.3915010000001</v>
      </c>
      <c r="E114" s="250">
        <v>9752.3400950000014</v>
      </c>
      <c r="F114" s="246">
        <v>23.880273151572794</v>
      </c>
      <c r="G114" s="250">
        <v>35687.262489999986</v>
      </c>
      <c r="H114" s="250">
        <v>43431.849810000014</v>
      </c>
      <c r="I114" s="246">
        <v>21.701264764060156</v>
      </c>
      <c r="J114" s="246">
        <v>100</v>
      </c>
    </row>
    <row r="115" spans="1:10" ht="11.1" customHeight="1" x14ac:dyDescent="0.25">
      <c r="A115" s="204"/>
      <c r="B115" s="30"/>
      <c r="C115" s="17" t="s">
        <v>227</v>
      </c>
      <c r="D115" s="82">
        <v>4696.5793199999998</v>
      </c>
      <c r="E115" s="82">
        <v>6632.7117000000007</v>
      </c>
      <c r="F115" s="77">
        <v>41.224309185094342</v>
      </c>
      <c r="G115" s="82">
        <v>21505.581589999994</v>
      </c>
      <c r="H115" s="82">
        <v>30890.155180000009</v>
      </c>
      <c r="I115" s="77">
        <v>0</v>
      </c>
      <c r="J115" s="77">
        <v>71.123277767661804</v>
      </c>
    </row>
    <row r="116" spans="1:10" ht="11.1" customHeight="1" x14ac:dyDescent="0.25">
      <c r="A116" s="204"/>
      <c r="B116" s="30"/>
      <c r="C116" s="17" t="s">
        <v>79</v>
      </c>
      <c r="D116" s="82">
        <v>2545.3163810000005</v>
      </c>
      <c r="E116" s="82">
        <v>2010.5740499999999</v>
      </c>
      <c r="F116" s="77">
        <v>-21.008874770605601</v>
      </c>
      <c r="G116" s="82">
        <v>12329.622509999997</v>
      </c>
      <c r="H116" s="82">
        <v>9575.83835</v>
      </c>
      <c r="I116" s="77">
        <v>-22.334699685789474</v>
      </c>
      <c r="J116" s="77">
        <v>22.047963399880796</v>
      </c>
    </row>
    <row r="117" spans="1:10" ht="11.1" customHeight="1" x14ac:dyDescent="0.25">
      <c r="A117" s="204"/>
      <c r="B117" s="30"/>
      <c r="C117" s="17" t="s">
        <v>80</v>
      </c>
      <c r="D117" s="82">
        <v>527.56540000000007</v>
      </c>
      <c r="E117" s="82">
        <v>833.49404500000026</v>
      </c>
      <c r="F117" s="77">
        <v>57.988762151574022</v>
      </c>
      <c r="G117" s="82">
        <v>1392.2653599999996</v>
      </c>
      <c r="H117" s="82">
        <v>1918.1112800000003</v>
      </c>
      <c r="I117" s="77">
        <v>37.769087352715623</v>
      </c>
      <c r="J117" s="77">
        <v>4.4163702176884083</v>
      </c>
    </row>
    <row r="118" spans="1:10" ht="11.1" customHeight="1" x14ac:dyDescent="0.25">
      <c r="A118" s="204"/>
      <c r="B118" s="30"/>
      <c r="C118" s="17" t="s">
        <v>88</v>
      </c>
      <c r="D118" s="82">
        <v>78.926400000000001</v>
      </c>
      <c r="E118" s="82">
        <v>119.54130000000001</v>
      </c>
      <c r="F118" s="77">
        <v>51.459207565529418</v>
      </c>
      <c r="G118" s="82">
        <v>408.15890999999999</v>
      </c>
      <c r="H118" s="82">
        <v>574.83773999999994</v>
      </c>
      <c r="I118" s="77">
        <v>40.836749098531236</v>
      </c>
      <c r="J118" s="77">
        <v>1.3235396201513983</v>
      </c>
    </row>
    <row r="119" spans="1:10" ht="11.1" customHeight="1" x14ac:dyDescent="0.25">
      <c r="A119" s="207"/>
      <c r="B119" s="208"/>
      <c r="C119" s="150" t="s">
        <v>22</v>
      </c>
      <c r="D119" s="147">
        <v>24.003999999998996</v>
      </c>
      <c r="E119" s="147">
        <v>156.01900000000023</v>
      </c>
      <c r="F119" s="148">
        <v>549.97083819366253</v>
      </c>
      <c r="G119" s="147">
        <v>51.63412000000244</v>
      </c>
      <c r="H119" s="147">
        <v>472.90726000000723</v>
      </c>
      <c r="I119" s="148">
        <v>815.88132033621343</v>
      </c>
      <c r="J119" s="148">
        <v>1.088848994617591</v>
      </c>
    </row>
    <row r="120" spans="1:10" ht="9" customHeight="1" x14ac:dyDescent="0.25">
      <c r="A120" s="9" t="s">
        <v>48</v>
      </c>
      <c r="B120" s="32"/>
      <c r="C120" s="33"/>
      <c r="D120" s="10"/>
      <c r="E120" s="10"/>
      <c r="F120" s="10"/>
      <c r="G120" s="10"/>
      <c r="H120" s="10"/>
      <c r="I120" s="73"/>
      <c r="J120" s="73" t="s">
        <v>417</v>
      </c>
    </row>
    <row r="121" spans="1:10" ht="9" customHeight="1" x14ac:dyDescent="0.25">
      <c r="A121" s="12" t="s">
        <v>24</v>
      </c>
      <c r="B121" s="12"/>
      <c r="C121" s="12"/>
      <c r="D121" s="12"/>
      <c r="E121" s="10"/>
      <c r="F121" s="10"/>
      <c r="G121" s="10"/>
      <c r="H121" s="10"/>
      <c r="I121" s="73"/>
      <c r="J121" s="73"/>
    </row>
    <row r="122" spans="1:10" ht="9" customHeight="1" x14ac:dyDescent="0.25">
      <c r="A122" s="12" t="s">
        <v>393</v>
      </c>
      <c r="B122" s="12"/>
      <c r="C122" s="12"/>
      <c r="D122" s="12"/>
      <c r="E122" s="12"/>
      <c r="F122" s="12"/>
      <c r="G122" s="12"/>
      <c r="H122" s="10"/>
      <c r="I122" s="73"/>
      <c r="J122" s="73"/>
    </row>
  </sheetData>
  <mergeCells count="9">
    <mergeCell ref="A69:A70"/>
    <mergeCell ref="B69:C70"/>
    <mergeCell ref="D69:F69"/>
    <mergeCell ref="G69:J69"/>
    <mergeCell ref="A4:A5"/>
    <mergeCell ref="B4:C5"/>
    <mergeCell ref="D4:F4"/>
    <mergeCell ref="G4:J4"/>
    <mergeCell ref="A68:F68"/>
  </mergeCells>
  <conditionalFormatting sqref="D96:H106">
    <cfRule type="containsBlanks" dxfId="63" priority="4">
      <formula>LEN(TRIM(D96))=0</formula>
    </cfRule>
  </conditionalFormatting>
  <conditionalFormatting sqref="D108:H113">
    <cfRule type="containsBlanks" dxfId="62" priority="2">
      <formula>LEN(TRIM(D108))=0</formula>
    </cfRule>
  </conditionalFormatting>
  <conditionalFormatting sqref="D115:H119">
    <cfRule type="containsBlanks" dxfId="61" priority="1">
      <formula>LEN(TRIM(D115))=0</formula>
    </cfRule>
  </conditionalFormatting>
  <conditionalFormatting sqref="D8:J18">
    <cfRule type="containsBlanks" dxfId="60" priority="10">
      <formula>LEN(TRIM(D8))=0</formula>
    </cfRule>
  </conditionalFormatting>
  <conditionalFormatting sqref="D20:J30">
    <cfRule type="containsBlanks" dxfId="59" priority="9">
      <formula>LEN(TRIM(D20))=0</formula>
    </cfRule>
  </conditionalFormatting>
  <conditionalFormatting sqref="D32:J42">
    <cfRule type="containsBlanks" dxfId="58" priority="8">
      <formula>LEN(TRIM(D32))=0</formula>
    </cfRule>
  </conditionalFormatting>
  <conditionalFormatting sqref="D44:J54">
    <cfRule type="containsBlanks" dxfId="57" priority="7">
      <formula>LEN(TRIM(D44))=0</formula>
    </cfRule>
  </conditionalFormatting>
  <conditionalFormatting sqref="D56:J66">
    <cfRule type="containsBlanks" dxfId="56" priority="6">
      <formula>LEN(TRIM(D56))=0</formula>
    </cfRule>
  </conditionalFormatting>
  <conditionalFormatting sqref="D73:J82">
    <cfRule type="containsBlanks" dxfId="55" priority="3">
      <formula>LEN(TRIM(D73))=0</formula>
    </cfRule>
  </conditionalFormatting>
  <conditionalFormatting sqref="F84:F94">
    <cfRule type="containsBlanks" dxfId="54" priority="5">
      <formula>LEN(TRIM(F84))=0</formula>
    </cfRule>
  </conditionalFormatting>
  <conditionalFormatting sqref="I84:I94">
    <cfRule type="containsBlanks" dxfId="53" priority="56">
      <formula>LEN(TRIM(I84))=0</formula>
    </cfRule>
  </conditionalFormatting>
  <conditionalFormatting sqref="J96:J106">
    <cfRule type="containsBlanks" dxfId="52" priority="191">
      <formula>LEN(TRIM(J96))=0</formula>
    </cfRule>
  </conditionalFormatting>
  <conditionalFormatting sqref="J108:J113 J115:J119">
    <cfRule type="containsBlanks" dxfId="51" priority="19">
      <formula>LEN(TRIM(J108))=0</formula>
    </cfRule>
  </conditionalFormatting>
  <pageMargins left="0.35433070866141736" right="0.15748031496062992" top="0.39370078740157483" bottom="0.35433070866141736" header="0" footer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2"/>
  <sheetViews>
    <sheetView showGridLines="0" topLeftCell="A85" zoomScale="130" zoomScaleNormal="130" zoomScalePageLayoutView="150" workbookViewId="0">
      <selection activeCell="B72" sqref="B72"/>
    </sheetView>
  </sheetViews>
  <sheetFormatPr baseColWidth="10" defaultColWidth="11.42578125" defaultRowHeight="12.75" x14ac:dyDescent="0.25"/>
  <cols>
    <col min="1" max="1" width="7.7109375" style="40" customWidth="1"/>
    <col min="2" max="2" width="37" style="40" customWidth="1"/>
    <col min="3" max="4" width="8.42578125" style="40" customWidth="1"/>
    <col min="5" max="5" width="8.140625" style="40" customWidth="1"/>
    <col min="6" max="7" width="8.42578125" style="40" customWidth="1"/>
    <col min="8" max="8" width="8.140625" style="40" customWidth="1"/>
    <col min="9" max="9" width="11.42578125" style="40"/>
    <col min="10" max="10" width="11.42578125" style="166"/>
    <col min="11" max="16384" width="11.42578125" style="40"/>
  </cols>
  <sheetData>
    <row r="1" spans="1:8" ht="15" customHeight="1" x14ac:dyDescent="0.25">
      <c r="A1" s="92" t="s">
        <v>615</v>
      </c>
      <c r="B1" s="92"/>
      <c r="C1" s="92"/>
      <c r="D1" s="92"/>
      <c r="E1" s="92"/>
    </row>
    <row r="2" spans="1:8" ht="13.5" x14ac:dyDescent="0.25">
      <c r="A2" s="278" t="s">
        <v>66</v>
      </c>
      <c r="B2" s="278"/>
      <c r="C2" s="278"/>
      <c r="D2" s="278"/>
      <c r="E2" s="278"/>
    </row>
    <row r="3" spans="1:8" ht="2.1" customHeight="1" x14ac:dyDescent="0.25">
      <c r="A3" s="52"/>
      <c r="B3" s="52"/>
      <c r="C3" s="53"/>
      <c r="D3" s="53"/>
      <c r="E3" s="53"/>
    </row>
    <row r="4" spans="1:8" ht="12" customHeight="1" x14ac:dyDescent="0.25">
      <c r="A4" s="279" t="s">
        <v>35</v>
      </c>
      <c r="B4" s="279" t="s">
        <v>5</v>
      </c>
      <c r="C4" s="276" t="s">
        <v>640</v>
      </c>
      <c r="D4" s="277"/>
      <c r="E4" s="227" t="s">
        <v>36</v>
      </c>
      <c r="F4" s="276" t="s">
        <v>409</v>
      </c>
      <c r="G4" s="277"/>
      <c r="H4" s="228" t="s">
        <v>36</v>
      </c>
    </row>
    <row r="5" spans="1:8" ht="12" customHeight="1" x14ac:dyDescent="0.25">
      <c r="A5" s="280"/>
      <c r="B5" s="280"/>
      <c r="C5" s="221">
        <v>2023</v>
      </c>
      <c r="D5" s="222" t="s">
        <v>596</v>
      </c>
      <c r="E5" s="229" t="s">
        <v>37</v>
      </c>
      <c r="F5" s="221">
        <v>2023</v>
      </c>
      <c r="G5" s="222" t="s">
        <v>596</v>
      </c>
      <c r="H5" s="221" t="s">
        <v>37</v>
      </c>
    </row>
    <row r="6" spans="1:8" ht="5.0999999999999996" customHeight="1" x14ac:dyDescent="0.25">
      <c r="A6" s="122"/>
      <c r="B6" s="122"/>
      <c r="C6" s="75"/>
      <c r="D6" s="75"/>
      <c r="E6" s="122"/>
      <c r="F6" s="75"/>
      <c r="G6" s="75"/>
      <c r="H6" s="122"/>
    </row>
    <row r="7" spans="1:8" ht="9.75" customHeight="1" x14ac:dyDescent="0.25">
      <c r="A7" s="115" t="s">
        <v>182</v>
      </c>
      <c r="B7" s="16" t="s">
        <v>521</v>
      </c>
      <c r="C7" s="173">
        <v>785418.67999999993</v>
      </c>
      <c r="D7" s="173">
        <v>780870.45</v>
      </c>
      <c r="E7" s="215">
        <f>IFERROR(((D7/C7-1)*100),"")</f>
        <v>-0.57908350231751227</v>
      </c>
      <c r="F7" s="173">
        <v>302419.01999999996</v>
      </c>
      <c r="G7" s="173">
        <v>240878.43</v>
      </c>
      <c r="H7" s="77">
        <f>IFERROR(((G7/F7-1)*100),"")</f>
        <v>-20.349444290904707</v>
      </c>
    </row>
    <row r="8" spans="1:8" ht="9.75" customHeight="1" x14ac:dyDescent="0.25">
      <c r="A8" s="115" t="s">
        <v>184</v>
      </c>
      <c r="B8" s="16" t="s">
        <v>549</v>
      </c>
      <c r="C8" s="173">
        <v>419384.19500000001</v>
      </c>
      <c r="D8" s="173">
        <v>339390.59499999997</v>
      </c>
      <c r="E8" s="215">
        <f t="shared" ref="E8:E57" si="0">IFERROR(((D8/C8-1)*100),"")</f>
        <v>-19.074061672734246</v>
      </c>
      <c r="F8" s="173">
        <v>233458.90000000002</v>
      </c>
      <c r="G8" s="173">
        <v>131157.37799999997</v>
      </c>
      <c r="H8" s="77">
        <f t="shared" ref="H8:H57" si="1">IFERROR(((G8/F8-1)*100),"")</f>
        <v>-43.819928047292287</v>
      </c>
    </row>
    <row r="9" spans="1:8" ht="9.75" customHeight="1" x14ac:dyDescent="0.25">
      <c r="A9" s="115" t="s">
        <v>183</v>
      </c>
      <c r="B9" s="16" t="s">
        <v>289</v>
      </c>
      <c r="C9" s="173">
        <v>414259.91800000001</v>
      </c>
      <c r="D9" s="173">
        <v>511416.00000000006</v>
      </c>
      <c r="E9" s="215">
        <f t="shared" si="0"/>
        <v>23.45292841003268</v>
      </c>
      <c r="F9" s="173">
        <v>124882.83</v>
      </c>
      <c r="G9" s="173">
        <v>156372.72200000001</v>
      </c>
      <c r="H9" s="64">
        <f t="shared" si="1"/>
        <v>25.215549647617696</v>
      </c>
    </row>
    <row r="10" spans="1:8" ht="9.75" customHeight="1" x14ac:dyDescent="0.25">
      <c r="A10" s="115" t="s">
        <v>185</v>
      </c>
      <c r="B10" s="16" t="s">
        <v>539</v>
      </c>
      <c r="C10" s="173">
        <v>105676.44200000001</v>
      </c>
      <c r="D10" s="173">
        <v>86460.785000000003</v>
      </c>
      <c r="E10" s="215">
        <f t="shared" si="0"/>
        <v>-18.183482180446621</v>
      </c>
      <c r="F10" s="173">
        <v>56409.928000000007</v>
      </c>
      <c r="G10" s="173">
        <v>19834.71</v>
      </c>
      <c r="H10" s="77">
        <f t="shared" si="1"/>
        <v>-64.838263931129291</v>
      </c>
    </row>
    <row r="11" spans="1:8" ht="9.75" customHeight="1" x14ac:dyDescent="0.25">
      <c r="A11" s="115" t="s">
        <v>187</v>
      </c>
      <c r="B11" s="16" t="s">
        <v>489</v>
      </c>
      <c r="C11" s="173">
        <v>4607.4879639999999</v>
      </c>
      <c r="D11" s="173">
        <v>4968.7988740000001</v>
      </c>
      <c r="E11" s="215">
        <f t="shared" si="0"/>
        <v>7.8418199422994661</v>
      </c>
      <c r="F11" s="173">
        <v>2092.3805740000003</v>
      </c>
      <c r="G11" s="173">
        <v>2042.8573779999997</v>
      </c>
      <c r="H11" s="77">
        <f t="shared" si="1"/>
        <v>-2.3668350115355508</v>
      </c>
    </row>
    <row r="12" spans="1:8" ht="9.75" customHeight="1" x14ac:dyDescent="0.25">
      <c r="A12" s="115" t="s">
        <v>75</v>
      </c>
      <c r="B12" s="16" t="s">
        <v>436</v>
      </c>
      <c r="C12" s="173">
        <v>41853.220999999998</v>
      </c>
      <c r="D12" s="173">
        <v>39961.699000000001</v>
      </c>
      <c r="E12" s="215">
        <f t="shared" si="0"/>
        <v>-4.519417991747865</v>
      </c>
      <c r="F12" s="173">
        <v>14025.23</v>
      </c>
      <c r="G12" s="173">
        <v>11281.37</v>
      </c>
      <c r="H12" s="77">
        <f t="shared" si="1"/>
        <v>-19.563743339681405</v>
      </c>
    </row>
    <row r="13" spans="1:8" ht="9.75" customHeight="1" x14ac:dyDescent="0.25">
      <c r="A13" s="115" t="s">
        <v>189</v>
      </c>
      <c r="B13" s="16" t="s">
        <v>524</v>
      </c>
      <c r="C13" s="173">
        <v>14191.041329</v>
      </c>
      <c r="D13" s="173">
        <v>21614.727741999999</v>
      </c>
      <c r="E13" s="215">
        <f t="shared" si="0"/>
        <v>52.312485327129444</v>
      </c>
      <c r="F13" s="173">
        <v>7509.335990999999</v>
      </c>
      <c r="G13" s="173">
        <v>5273.6087720000005</v>
      </c>
      <c r="H13" s="77">
        <f t="shared" si="1"/>
        <v>-29.772635312623329</v>
      </c>
    </row>
    <row r="14" spans="1:8" ht="9.75" customHeight="1" x14ac:dyDescent="0.25">
      <c r="A14" s="115" t="s">
        <v>191</v>
      </c>
      <c r="B14" s="16" t="s">
        <v>543</v>
      </c>
      <c r="C14" s="173">
        <v>46453.775999999998</v>
      </c>
      <c r="D14" s="173">
        <v>38787.798695000005</v>
      </c>
      <c r="E14" s="215">
        <f t="shared" si="0"/>
        <v>-16.502377126457912</v>
      </c>
      <c r="F14" s="173">
        <v>12977.755000000001</v>
      </c>
      <c r="G14" s="173">
        <v>11724.192818000001</v>
      </c>
      <c r="H14" s="77">
        <f t="shared" si="1"/>
        <v>-9.6593145886942686</v>
      </c>
    </row>
    <row r="15" spans="1:8" ht="9.75" customHeight="1" x14ac:dyDescent="0.25">
      <c r="A15" s="115" t="s">
        <v>39</v>
      </c>
      <c r="B15" s="16" t="s">
        <v>551</v>
      </c>
      <c r="C15" s="173">
        <v>20958.431389999998</v>
      </c>
      <c r="D15" s="173">
        <v>12523.203898999998</v>
      </c>
      <c r="E15" s="215">
        <f t="shared" si="0"/>
        <v>-40.247418015380397</v>
      </c>
      <c r="F15" s="173">
        <v>7959.4445799999985</v>
      </c>
      <c r="G15" s="173">
        <v>3832.3687599999994</v>
      </c>
      <c r="H15" s="77">
        <f t="shared" si="1"/>
        <v>-51.851304177307298</v>
      </c>
    </row>
    <row r="16" spans="1:8" ht="9.75" customHeight="1" x14ac:dyDescent="0.25">
      <c r="A16" s="115" t="s">
        <v>193</v>
      </c>
      <c r="B16" s="16" t="s">
        <v>371</v>
      </c>
      <c r="C16" s="173">
        <v>12294.382000000001</v>
      </c>
      <c r="D16" s="173">
        <v>19600.018</v>
      </c>
      <c r="E16" s="215">
        <f t="shared" si="0"/>
        <v>59.422555765714755</v>
      </c>
      <c r="F16" s="173">
        <v>3316.6070000000004</v>
      </c>
      <c r="G16" s="173">
        <v>6431.237000000001</v>
      </c>
      <c r="H16" s="77">
        <f t="shared" si="1"/>
        <v>93.910131649604551</v>
      </c>
    </row>
    <row r="17" spans="1:8" ht="9.75" customHeight="1" x14ac:dyDescent="0.25">
      <c r="A17" s="115" t="s">
        <v>38</v>
      </c>
      <c r="B17" s="16" t="s">
        <v>568</v>
      </c>
      <c r="C17" s="173">
        <v>19156.01096</v>
      </c>
      <c r="D17" s="173">
        <v>22541.878129999997</v>
      </c>
      <c r="E17" s="215">
        <f t="shared" si="0"/>
        <v>17.675220467716812</v>
      </c>
      <c r="F17" s="173">
        <v>8843.9881999999998</v>
      </c>
      <c r="G17" s="173">
        <v>6053.3449600000004</v>
      </c>
      <c r="H17" s="77">
        <f t="shared" si="1"/>
        <v>-31.554126677826176</v>
      </c>
    </row>
    <row r="18" spans="1:8" ht="9.75" customHeight="1" x14ac:dyDescent="0.25">
      <c r="A18" s="115" t="s">
        <v>190</v>
      </c>
      <c r="B18" s="16" t="s">
        <v>530</v>
      </c>
      <c r="C18" s="173">
        <v>1986.6880000000001</v>
      </c>
      <c r="D18" s="173">
        <v>6064.1710000000003</v>
      </c>
      <c r="E18" s="215">
        <f t="shared" si="0"/>
        <v>205.24022896398426</v>
      </c>
      <c r="F18" s="173">
        <v>803.78800000000001</v>
      </c>
      <c r="G18" s="173">
        <v>2113.06</v>
      </c>
      <c r="H18" s="77">
        <f t="shared" si="1"/>
        <v>162.88772661448041</v>
      </c>
    </row>
    <row r="19" spans="1:8" ht="9.75" customHeight="1" x14ac:dyDescent="0.25">
      <c r="A19" s="115" t="s">
        <v>145</v>
      </c>
      <c r="B19" s="16" t="s">
        <v>559</v>
      </c>
      <c r="C19" s="173">
        <v>4375.5319120000004</v>
      </c>
      <c r="D19" s="173">
        <v>6294.0434989999994</v>
      </c>
      <c r="E19" s="215">
        <f t="shared" si="0"/>
        <v>43.846362581391205</v>
      </c>
      <c r="F19" s="173">
        <v>1661.8236840000004</v>
      </c>
      <c r="G19" s="173">
        <v>1895.3912700000003</v>
      </c>
      <c r="H19" s="77">
        <f t="shared" si="1"/>
        <v>14.054895729840844</v>
      </c>
    </row>
    <row r="20" spans="1:8" ht="9.75" customHeight="1" x14ac:dyDescent="0.25">
      <c r="A20" s="115" t="s">
        <v>188</v>
      </c>
      <c r="B20" s="16" t="s">
        <v>544</v>
      </c>
      <c r="C20" s="173">
        <v>5125.5499999999993</v>
      </c>
      <c r="D20" s="173">
        <v>4938.8770000000004</v>
      </c>
      <c r="E20" s="215">
        <f t="shared" si="0"/>
        <v>-3.6420091502375129</v>
      </c>
      <c r="F20" s="173">
        <v>1297.3499999999999</v>
      </c>
      <c r="G20" s="173">
        <v>2255.0250000000001</v>
      </c>
      <c r="H20" s="77">
        <v>0</v>
      </c>
    </row>
    <row r="21" spans="1:8" ht="9.75" customHeight="1" x14ac:dyDescent="0.25">
      <c r="A21" s="115" t="s">
        <v>186</v>
      </c>
      <c r="B21" s="16" t="s">
        <v>413</v>
      </c>
      <c r="C21" s="173">
        <v>75239.179999999993</v>
      </c>
      <c r="D21" s="173">
        <v>31292.120000000003</v>
      </c>
      <c r="E21" s="215">
        <f t="shared" si="0"/>
        <v>-58.409807230753977</v>
      </c>
      <c r="F21" s="173">
        <v>39346.11</v>
      </c>
      <c r="G21" s="173">
        <v>13654.845000000001</v>
      </c>
      <c r="H21" s="77">
        <f t="shared" si="1"/>
        <v>-65.295565432008402</v>
      </c>
    </row>
    <row r="22" spans="1:8" ht="9.75" customHeight="1" x14ac:dyDescent="0.25">
      <c r="A22" s="115" t="s">
        <v>202</v>
      </c>
      <c r="B22" s="39" t="s">
        <v>545</v>
      </c>
      <c r="C22" s="173">
        <v>7314.3448600000002</v>
      </c>
      <c r="D22" s="173">
        <v>8893.5375500000009</v>
      </c>
      <c r="E22" s="215">
        <f t="shared" si="0"/>
        <v>21.590350471935515</v>
      </c>
      <c r="F22" s="173">
        <v>2228.5053900000003</v>
      </c>
      <c r="G22" s="173">
        <v>3511.6022499999999</v>
      </c>
      <c r="H22" s="77">
        <f t="shared" si="1"/>
        <v>57.576565251206311</v>
      </c>
    </row>
    <row r="23" spans="1:8" ht="9.75" customHeight="1" x14ac:dyDescent="0.25">
      <c r="A23" s="115" t="s">
        <v>194</v>
      </c>
      <c r="B23" s="16" t="s">
        <v>369</v>
      </c>
      <c r="C23" s="173">
        <v>22527.18</v>
      </c>
      <c r="D23" s="173">
        <v>28326.400000000001</v>
      </c>
      <c r="E23" s="215">
        <f t="shared" si="0"/>
        <v>25.743213309433322</v>
      </c>
      <c r="F23" s="173">
        <v>12713.64</v>
      </c>
      <c r="G23" s="173">
        <v>341.54199999999997</v>
      </c>
      <c r="H23" s="77">
        <f t="shared" si="1"/>
        <v>-97.313578172734168</v>
      </c>
    </row>
    <row r="24" spans="1:8" ht="9.75" customHeight="1" x14ac:dyDescent="0.25">
      <c r="A24" s="115" t="s">
        <v>125</v>
      </c>
      <c r="B24" s="16" t="s">
        <v>462</v>
      </c>
      <c r="C24" s="173">
        <v>1186.8347120000003</v>
      </c>
      <c r="D24" s="173">
        <v>2051.9174130000001</v>
      </c>
      <c r="E24" s="215">
        <f t="shared" si="0"/>
        <v>72.889905582741292</v>
      </c>
      <c r="F24" s="173">
        <v>410.91536100000002</v>
      </c>
      <c r="G24" s="173">
        <v>703.81922800000007</v>
      </c>
      <c r="H24" s="77">
        <f t="shared" si="1"/>
        <v>71.280826856214816</v>
      </c>
    </row>
    <row r="25" spans="1:8" ht="9.75" customHeight="1" x14ac:dyDescent="0.25">
      <c r="A25" s="115" t="s">
        <v>211</v>
      </c>
      <c r="B25" s="16" t="s">
        <v>525</v>
      </c>
      <c r="C25" s="173">
        <v>11730.008999999998</v>
      </c>
      <c r="D25" s="173">
        <v>23524.92</v>
      </c>
      <c r="E25" s="215">
        <f t="shared" si="0"/>
        <v>100.55329880821064</v>
      </c>
      <c r="F25" s="173">
        <v>8730.2259999999987</v>
      </c>
      <c r="G25" s="173">
        <v>7778.5399999999991</v>
      </c>
      <c r="H25" s="77">
        <f t="shared" si="1"/>
        <v>-10.901046547935866</v>
      </c>
    </row>
    <row r="26" spans="1:8" ht="9.75" customHeight="1" x14ac:dyDescent="0.25">
      <c r="A26" s="115" t="s">
        <v>213</v>
      </c>
      <c r="B26" s="16" t="s">
        <v>485</v>
      </c>
      <c r="C26" s="173">
        <v>4020.7384199999997</v>
      </c>
      <c r="D26" s="173">
        <v>4435.8598299999994</v>
      </c>
      <c r="E26" s="215">
        <f t="shared" si="0"/>
        <v>10.324506760626306</v>
      </c>
      <c r="F26" s="173">
        <v>1366.1856089999997</v>
      </c>
      <c r="G26" s="173">
        <v>1448.4463219999996</v>
      </c>
      <c r="H26" s="77">
        <f t="shared" si="1"/>
        <v>6.0211959823095906</v>
      </c>
    </row>
    <row r="27" spans="1:8" ht="9.75" customHeight="1" x14ac:dyDescent="0.25">
      <c r="A27" s="115" t="s">
        <v>196</v>
      </c>
      <c r="B27" s="16" t="s">
        <v>537</v>
      </c>
      <c r="C27" s="173">
        <v>832.58673899999997</v>
      </c>
      <c r="D27" s="173">
        <v>939.14411399999995</v>
      </c>
      <c r="E27" s="215">
        <f t="shared" si="0"/>
        <v>12.798351211788873</v>
      </c>
      <c r="F27" s="173">
        <v>391.07011900000003</v>
      </c>
      <c r="G27" s="173">
        <v>291.63579699999997</v>
      </c>
      <c r="H27" s="77">
        <f t="shared" si="1"/>
        <v>-25.42621314414464</v>
      </c>
    </row>
    <row r="28" spans="1:8" ht="9.75" customHeight="1" x14ac:dyDescent="0.25">
      <c r="A28" s="115" t="s">
        <v>137</v>
      </c>
      <c r="B28" s="16" t="s">
        <v>459</v>
      </c>
      <c r="C28" s="173">
        <v>674.9004339999999</v>
      </c>
      <c r="D28" s="173">
        <v>700.04253300000016</v>
      </c>
      <c r="E28" s="215">
        <f t="shared" si="0"/>
        <v>3.7253049091979573</v>
      </c>
      <c r="F28" s="173">
        <v>283.96277699999996</v>
      </c>
      <c r="G28" s="173">
        <v>200.34437199999999</v>
      </c>
      <c r="H28" s="77">
        <f t="shared" si="1"/>
        <v>-29.446959873899235</v>
      </c>
    </row>
    <row r="29" spans="1:8" ht="9.75" customHeight="1" x14ac:dyDescent="0.25">
      <c r="A29" s="115" t="s">
        <v>167</v>
      </c>
      <c r="B29" s="16" t="s">
        <v>486</v>
      </c>
      <c r="C29" s="173">
        <v>6943.6505950000001</v>
      </c>
      <c r="D29" s="173">
        <v>7138.4542920000004</v>
      </c>
      <c r="E29" s="215">
        <f t="shared" si="0"/>
        <v>2.8054939449325911</v>
      </c>
      <c r="F29" s="173">
        <v>2365.6920380000001</v>
      </c>
      <c r="G29" s="173">
        <v>4021.0028370000005</v>
      </c>
      <c r="H29" s="77">
        <f t="shared" si="1"/>
        <v>69.971525135597574</v>
      </c>
    </row>
    <row r="30" spans="1:8" ht="9.75" customHeight="1" x14ac:dyDescent="0.25">
      <c r="A30" s="115" t="s">
        <v>199</v>
      </c>
      <c r="B30" s="16" t="s">
        <v>570</v>
      </c>
      <c r="C30" s="173">
        <v>5495.143841000001</v>
      </c>
      <c r="D30" s="173">
        <v>4451.6907139999994</v>
      </c>
      <c r="E30" s="215">
        <f t="shared" si="0"/>
        <v>-18.988640828919866</v>
      </c>
      <c r="F30" s="173">
        <v>2076.6452950000003</v>
      </c>
      <c r="G30" s="173">
        <v>1512.4832699999999</v>
      </c>
      <c r="H30" s="77">
        <f t="shared" si="1"/>
        <v>-27.166990258680656</v>
      </c>
    </row>
    <row r="31" spans="1:8" ht="9.75" customHeight="1" x14ac:dyDescent="0.25">
      <c r="A31" s="115" t="s">
        <v>212</v>
      </c>
      <c r="B31" s="16" t="s">
        <v>587</v>
      </c>
      <c r="C31" s="173">
        <v>4854.058</v>
      </c>
      <c r="D31" s="173">
        <v>4616.93</v>
      </c>
      <c r="E31" s="215">
        <f t="shared" si="0"/>
        <v>-4.8851497036088043</v>
      </c>
      <c r="F31" s="173">
        <v>1427.044132</v>
      </c>
      <c r="G31" s="173">
        <v>2006.7459999999999</v>
      </c>
      <c r="H31" s="77">
        <f t="shared" si="1"/>
        <v>40.622560648320572</v>
      </c>
    </row>
    <row r="32" spans="1:8" ht="9.75" customHeight="1" x14ac:dyDescent="0.25">
      <c r="A32" s="115" t="s">
        <v>195</v>
      </c>
      <c r="B32" s="16" t="s">
        <v>370</v>
      </c>
      <c r="C32" s="173">
        <v>6452.4098400000012</v>
      </c>
      <c r="D32" s="173">
        <v>7044.9875599999987</v>
      </c>
      <c r="E32" s="215">
        <f t="shared" si="0"/>
        <v>9.18382022676969</v>
      </c>
      <c r="F32" s="173">
        <v>3364.9348400000008</v>
      </c>
      <c r="G32" s="173">
        <v>3541.4465999999993</v>
      </c>
      <c r="H32" s="77">
        <f t="shared" si="1"/>
        <v>5.2456219330534903</v>
      </c>
    </row>
    <row r="33" spans="1:8" ht="9.75" customHeight="1" x14ac:dyDescent="0.25">
      <c r="A33" s="115" t="s">
        <v>120</v>
      </c>
      <c r="B33" s="16" t="s">
        <v>449</v>
      </c>
      <c r="C33" s="173">
        <v>452.37937699999998</v>
      </c>
      <c r="D33" s="173">
        <v>506.12056799999999</v>
      </c>
      <c r="E33" s="215">
        <f t="shared" si="0"/>
        <v>11.879673064760432</v>
      </c>
      <c r="F33" s="173">
        <v>136.43746300000001</v>
      </c>
      <c r="G33" s="173">
        <v>159.535732</v>
      </c>
      <c r="H33" s="77">
        <f t="shared" si="1"/>
        <v>16.929565012506863</v>
      </c>
    </row>
    <row r="34" spans="1:8" ht="9.75" customHeight="1" x14ac:dyDescent="0.25">
      <c r="A34" s="115" t="s">
        <v>239</v>
      </c>
      <c r="B34" s="16" t="s">
        <v>534</v>
      </c>
      <c r="C34" s="173">
        <v>7185.4294229999996</v>
      </c>
      <c r="D34" s="173">
        <v>5541.9760839999999</v>
      </c>
      <c r="E34" s="215">
        <f t="shared" si="0"/>
        <v>-22.8720267398276</v>
      </c>
      <c r="F34" s="173">
        <v>3221.3222630000005</v>
      </c>
      <c r="G34" s="173">
        <v>2109.9640939999999</v>
      </c>
      <c r="H34" s="77">
        <f t="shared" si="1"/>
        <v>-34.500061722014685</v>
      </c>
    </row>
    <row r="35" spans="1:8" ht="9.75" customHeight="1" x14ac:dyDescent="0.25">
      <c r="A35" s="115" t="s">
        <v>169</v>
      </c>
      <c r="B35" s="16" t="s">
        <v>490</v>
      </c>
      <c r="C35" s="173">
        <v>604.08581600000002</v>
      </c>
      <c r="D35" s="173">
        <v>1955.7477819999999</v>
      </c>
      <c r="E35" s="215">
        <f t="shared" si="0"/>
        <v>223.75330295786978</v>
      </c>
      <c r="F35" s="173">
        <v>170.06911300000002</v>
      </c>
      <c r="G35" s="173">
        <v>1077.0786869999999</v>
      </c>
      <c r="H35" s="77">
        <f t="shared" si="1"/>
        <v>533.31822457379417</v>
      </c>
    </row>
    <row r="36" spans="1:8" ht="9.75" customHeight="1" x14ac:dyDescent="0.25">
      <c r="A36" s="115" t="s">
        <v>200</v>
      </c>
      <c r="B36" s="16" t="s">
        <v>579</v>
      </c>
      <c r="C36" s="173">
        <v>11916.162402</v>
      </c>
      <c r="D36" s="173">
        <v>13257.548419000002</v>
      </c>
      <c r="E36" s="215">
        <f t="shared" si="0"/>
        <v>11.256862501092346</v>
      </c>
      <c r="F36" s="173">
        <v>2235.8629500000002</v>
      </c>
      <c r="G36" s="173">
        <v>3348.9011959999998</v>
      </c>
      <c r="H36" s="77">
        <f t="shared" si="1"/>
        <v>49.78114807976042</v>
      </c>
    </row>
    <row r="37" spans="1:8" ht="9.75" customHeight="1" x14ac:dyDescent="0.25">
      <c r="A37" s="115" t="s">
        <v>74</v>
      </c>
      <c r="B37" s="16" t="s">
        <v>505</v>
      </c>
      <c r="C37" s="173">
        <v>32490.229854999998</v>
      </c>
      <c r="D37" s="173">
        <v>11959.361406</v>
      </c>
      <c r="E37" s="215">
        <f t="shared" si="0"/>
        <v>-63.190899358443467</v>
      </c>
      <c r="F37" s="173">
        <v>12336.792880999999</v>
      </c>
      <c r="G37" s="173">
        <v>5401.085</v>
      </c>
      <c r="H37" s="77">
        <f t="shared" si="1"/>
        <v>-56.219699462424643</v>
      </c>
    </row>
    <row r="38" spans="1:8" ht="9.75" customHeight="1" x14ac:dyDescent="0.25">
      <c r="A38" s="115" t="s">
        <v>203</v>
      </c>
      <c r="B38" s="16" t="s">
        <v>502</v>
      </c>
      <c r="C38" s="173">
        <v>1646.8200729999999</v>
      </c>
      <c r="D38" s="173">
        <v>2023.6306519999998</v>
      </c>
      <c r="E38" s="215">
        <f t="shared" si="0"/>
        <v>22.881101899223701</v>
      </c>
      <c r="F38" s="173">
        <v>676.98926600000004</v>
      </c>
      <c r="G38" s="173">
        <v>640.89978100000008</v>
      </c>
      <c r="H38" s="77">
        <f t="shared" si="1"/>
        <v>-5.3308799433756437</v>
      </c>
    </row>
    <row r="39" spans="1:8" ht="9.75" customHeight="1" x14ac:dyDescent="0.25">
      <c r="A39" s="115" t="s">
        <v>259</v>
      </c>
      <c r="B39" s="16" t="s">
        <v>372</v>
      </c>
      <c r="C39" s="173">
        <v>8765.74</v>
      </c>
      <c r="D39" s="173">
        <v>10984.665000000001</v>
      </c>
      <c r="E39" s="215">
        <f t="shared" si="0"/>
        <v>25.313607293850836</v>
      </c>
      <c r="F39" s="173">
        <v>961.19</v>
      </c>
      <c r="G39" s="173">
        <v>487.2</v>
      </c>
      <c r="H39" s="77">
        <f t="shared" si="1"/>
        <v>-49.312830969943512</v>
      </c>
    </row>
    <row r="40" spans="1:8" ht="9.75" customHeight="1" x14ac:dyDescent="0.25">
      <c r="A40" s="115" t="s">
        <v>168</v>
      </c>
      <c r="B40" s="16" t="s">
        <v>488</v>
      </c>
      <c r="C40" s="173">
        <v>2950.1022680000001</v>
      </c>
      <c r="D40" s="173">
        <v>2513.2484850000001</v>
      </c>
      <c r="E40" s="215">
        <f t="shared" si="0"/>
        <v>-14.808089459765128</v>
      </c>
      <c r="F40" s="173">
        <v>956.41620599999987</v>
      </c>
      <c r="G40" s="173">
        <v>972.58978300000024</v>
      </c>
      <c r="H40" s="77">
        <f t="shared" si="1"/>
        <v>1.6910605339533813</v>
      </c>
    </row>
    <row r="41" spans="1:8" ht="9.75" customHeight="1" x14ac:dyDescent="0.25">
      <c r="A41" s="115" t="s">
        <v>197</v>
      </c>
      <c r="B41" s="16" t="s">
        <v>574</v>
      </c>
      <c r="C41" s="173">
        <v>4194.4650000000001</v>
      </c>
      <c r="D41" s="173">
        <v>3207.3011999999999</v>
      </c>
      <c r="E41" s="215">
        <f t="shared" si="0"/>
        <v>-23.534915656704737</v>
      </c>
      <c r="F41" s="173">
        <v>825.12599999999998</v>
      </c>
      <c r="G41" s="173">
        <v>1421.8415</v>
      </c>
      <c r="H41" s="77">
        <f t="shared" si="1"/>
        <v>72.318106567966595</v>
      </c>
    </row>
    <row r="42" spans="1:8" ht="9.75" customHeight="1" x14ac:dyDescent="0.25">
      <c r="A42" s="115" t="s">
        <v>198</v>
      </c>
      <c r="B42" s="16" t="s">
        <v>518</v>
      </c>
      <c r="C42" s="173">
        <v>876.66611699999999</v>
      </c>
      <c r="D42" s="173">
        <v>728.48648100000014</v>
      </c>
      <c r="E42" s="215">
        <f t="shared" si="0"/>
        <v>-16.902630673930773</v>
      </c>
      <c r="F42" s="173">
        <v>385.39229899999998</v>
      </c>
      <c r="G42" s="173">
        <v>151.10233100000002</v>
      </c>
      <c r="H42" s="77">
        <f t="shared" si="1"/>
        <v>-60.792592018036139</v>
      </c>
    </row>
    <row r="43" spans="1:8" ht="9.75" customHeight="1" x14ac:dyDescent="0.25">
      <c r="A43" s="115" t="s">
        <v>237</v>
      </c>
      <c r="B43" s="16" t="s">
        <v>523</v>
      </c>
      <c r="C43" s="173">
        <v>6478.0338700000002</v>
      </c>
      <c r="D43" s="173">
        <v>5871.2654499999999</v>
      </c>
      <c r="E43" s="215">
        <f t="shared" si="0"/>
        <v>-9.3665521387587329</v>
      </c>
      <c r="F43" s="173">
        <v>1785.1493300000002</v>
      </c>
      <c r="G43" s="173">
        <v>1639.3149099999998</v>
      </c>
      <c r="H43" s="77">
        <f t="shared" si="1"/>
        <v>-8.1693120877456398</v>
      </c>
    </row>
    <row r="44" spans="1:8" ht="9.75" customHeight="1" x14ac:dyDescent="0.25">
      <c r="A44" s="115" t="s">
        <v>208</v>
      </c>
      <c r="B44" s="16" t="s">
        <v>569</v>
      </c>
      <c r="C44" s="173">
        <v>1040.4070919999999</v>
      </c>
      <c r="D44" s="173">
        <v>1040.7226619999999</v>
      </c>
      <c r="E44" s="215">
        <f t="shared" si="0"/>
        <v>3.0331396472260685E-2</v>
      </c>
      <c r="F44" s="173">
        <v>449.80571199999997</v>
      </c>
      <c r="G44" s="173">
        <v>261.41796999999997</v>
      </c>
      <c r="H44" s="77">
        <f t="shared" si="1"/>
        <v>-41.882025277615867</v>
      </c>
    </row>
    <row r="45" spans="1:8" ht="9.75" customHeight="1" x14ac:dyDescent="0.25">
      <c r="A45" s="115" t="s">
        <v>214</v>
      </c>
      <c r="B45" s="16" t="s">
        <v>382</v>
      </c>
      <c r="C45" s="173">
        <v>6248.58</v>
      </c>
      <c r="D45" s="173">
        <v>6151.0020000000004</v>
      </c>
      <c r="E45" s="215">
        <f t="shared" si="0"/>
        <v>-1.5616027961552814</v>
      </c>
      <c r="F45" s="173">
        <v>1565.835</v>
      </c>
      <c r="G45" s="173">
        <v>1853.6749999999997</v>
      </c>
      <c r="H45" s="77">
        <f t="shared" si="1"/>
        <v>18.38252434004859</v>
      </c>
    </row>
    <row r="46" spans="1:8" ht="9.75" customHeight="1" x14ac:dyDescent="0.25">
      <c r="A46" s="115" t="s">
        <v>201</v>
      </c>
      <c r="B46" s="16" t="s">
        <v>517</v>
      </c>
      <c r="C46" s="173">
        <v>19059.02</v>
      </c>
      <c r="D46" s="173">
        <v>16990.810000000001</v>
      </c>
      <c r="E46" s="215">
        <f t="shared" si="0"/>
        <v>-10.851607270468255</v>
      </c>
      <c r="F46" s="173" t="s">
        <v>649</v>
      </c>
      <c r="G46" s="173" t="s">
        <v>649</v>
      </c>
      <c r="H46" s="77">
        <v>0</v>
      </c>
    </row>
    <row r="47" spans="1:8" ht="9.75" customHeight="1" x14ac:dyDescent="0.25">
      <c r="A47" s="115" t="s">
        <v>210</v>
      </c>
      <c r="B47" s="16" t="s">
        <v>516</v>
      </c>
      <c r="C47" s="173">
        <v>738.87500000000011</v>
      </c>
      <c r="D47" s="173">
        <v>648.6806969999999</v>
      </c>
      <c r="E47" s="215">
        <f t="shared" si="0"/>
        <v>-12.20697722889531</v>
      </c>
      <c r="F47" s="173">
        <v>291.25</v>
      </c>
      <c r="G47" s="173">
        <v>158.93999999999997</v>
      </c>
      <c r="H47" s="77">
        <f t="shared" si="1"/>
        <v>-45.428326180257514</v>
      </c>
    </row>
    <row r="48" spans="1:8" ht="9.75" customHeight="1" x14ac:dyDescent="0.25">
      <c r="A48" s="115" t="s">
        <v>207</v>
      </c>
      <c r="B48" s="16" t="s">
        <v>376</v>
      </c>
      <c r="C48" s="173">
        <v>705.68201599999998</v>
      </c>
      <c r="D48" s="173">
        <v>894.05099999999993</v>
      </c>
      <c r="E48" s="215">
        <f t="shared" si="0"/>
        <v>26.693181876410456</v>
      </c>
      <c r="F48" s="173">
        <v>262.33401600000002</v>
      </c>
      <c r="G48" s="173">
        <v>206.3</v>
      </c>
      <c r="H48" s="77">
        <f t="shared" si="1"/>
        <v>-21.359798037018574</v>
      </c>
    </row>
    <row r="49" spans="1:8" ht="9.75" customHeight="1" x14ac:dyDescent="0.25">
      <c r="A49" s="115" t="s">
        <v>244</v>
      </c>
      <c r="B49" s="162" t="s">
        <v>381</v>
      </c>
      <c r="C49" s="173">
        <v>4088.6417300000003</v>
      </c>
      <c r="D49" s="173">
        <v>4469.0593800000006</v>
      </c>
      <c r="E49" s="215">
        <f t="shared" si="0"/>
        <v>9.3042549365165428</v>
      </c>
      <c r="F49" s="173">
        <v>1285.6995500000003</v>
      </c>
      <c r="G49" s="173">
        <v>1449.4236600000002</v>
      </c>
      <c r="H49" s="77">
        <f t="shared" si="1"/>
        <v>12.73424339302287</v>
      </c>
    </row>
    <row r="50" spans="1:8" ht="9.75" customHeight="1" x14ac:dyDescent="0.25">
      <c r="A50" s="115" t="s">
        <v>204</v>
      </c>
      <c r="B50" s="16" t="s">
        <v>378</v>
      </c>
      <c r="C50" s="173">
        <v>11686.827499999998</v>
      </c>
      <c r="D50" s="173">
        <v>6851.0609999999997</v>
      </c>
      <c r="E50" s="215">
        <f t="shared" si="0"/>
        <v>-41.377923136111995</v>
      </c>
      <c r="F50" s="173">
        <v>3569.6524999999988</v>
      </c>
      <c r="G50" s="173">
        <v>1574.9519999999998</v>
      </c>
      <c r="H50" s="77">
        <f t="shared" si="1"/>
        <v>-55.879402827025871</v>
      </c>
    </row>
    <row r="51" spans="1:8" ht="9.75" customHeight="1" x14ac:dyDescent="0.25">
      <c r="A51" s="115" t="s">
        <v>264</v>
      </c>
      <c r="B51" s="16" t="s">
        <v>520</v>
      </c>
      <c r="C51" s="173">
        <v>551.39187300000003</v>
      </c>
      <c r="D51" s="173">
        <v>690.39015199999994</v>
      </c>
      <c r="E51" s="215">
        <f t="shared" si="0"/>
        <v>25.208619460374226</v>
      </c>
      <c r="F51" s="173">
        <v>245.91578399999997</v>
      </c>
      <c r="G51" s="173">
        <v>260.27601999999996</v>
      </c>
      <c r="H51" s="77">
        <f t="shared" si="1"/>
        <v>5.8394934096625439</v>
      </c>
    </row>
    <row r="52" spans="1:8" ht="9.75" customHeight="1" x14ac:dyDescent="0.25">
      <c r="A52" s="115" t="s">
        <v>192</v>
      </c>
      <c r="B52" s="16" t="s">
        <v>374</v>
      </c>
      <c r="C52" s="173">
        <v>1344</v>
      </c>
      <c r="D52" s="173">
        <v>993.48</v>
      </c>
      <c r="E52" s="215">
        <f t="shared" si="0"/>
        <v>-26.080357142857146</v>
      </c>
      <c r="F52" s="173">
        <v>655.20000000000005</v>
      </c>
      <c r="G52" s="173">
        <v>252</v>
      </c>
      <c r="H52" s="77">
        <f t="shared" si="1"/>
        <v>-61.53846153846154</v>
      </c>
    </row>
    <row r="53" spans="1:8" ht="9.75" customHeight="1" x14ac:dyDescent="0.25">
      <c r="A53" s="115" t="s">
        <v>245</v>
      </c>
      <c r="B53" s="16" t="s">
        <v>573</v>
      </c>
      <c r="C53" s="173">
        <v>3989.781986</v>
      </c>
      <c r="D53" s="173">
        <v>9926.056994999999</v>
      </c>
      <c r="E53" s="215">
        <f t="shared" si="0"/>
        <v>148.78695201467579</v>
      </c>
      <c r="F53" s="173">
        <v>1758.1006610000002</v>
      </c>
      <c r="G53" s="173">
        <v>2693.6</v>
      </c>
      <c r="H53" s="77">
        <f t="shared" si="1"/>
        <v>53.210795021707781</v>
      </c>
    </row>
    <row r="54" spans="1:8" ht="9.75" customHeight="1" x14ac:dyDescent="0.25">
      <c r="A54" s="115" t="s">
        <v>277</v>
      </c>
      <c r="B54" s="16" t="s">
        <v>444</v>
      </c>
      <c r="C54" s="173">
        <v>22.705015999999997</v>
      </c>
      <c r="D54" s="173">
        <v>29.314646</v>
      </c>
      <c r="E54" s="215">
        <f t="shared" si="0"/>
        <v>29.110880168505517</v>
      </c>
      <c r="F54" s="173">
        <v>7.7898549999999993</v>
      </c>
      <c r="G54" s="173">
        <v>7.0609019999999987</v>
      </c>
      <c r="H54" s="77">
        <f t="shared" si="1"/>
        <v>-9.3577223196067312</v>
      </c>
    </row>
    <row r="55" spans="1:8" ht="9.75" customHeight="1" x14ac:dyDescent="0.25">
      <c r="A55" s="115" t="s">
        <v>246</v>
      </c>
      <c r="B55" s="16" t="s">
        <v>375</v>
      </c>
      <c r="C55" s="173">
        <v>2381.139064</v>
      </c>
      <c r="D55" s="173">
        <v>3049.5130249999997</v>
      </c>
      <c r="E55" s="215">
        <f t="shared" si="0"/>
        <v>28.069505519649063</v>
      </c>
      <c r="F55" s="173">
        <v>997.21617500000002</v>
      </c>
      <c r="G55" s="173">
        <v>1059.1155799999999</v>
      </c>
      <c r="H55" s="77">
        <f t="shared" si="1"/>
        <v>6.2072203150936645</v>
      </c>
    </row>
    <row r="56" spans="1:8" ht="9.75" customHeight="1" x14ac:dyDescent="0.25">
      <c r="A56" s="115" t="s">
        <v>206</v>
      </c>
      <c r="B56" s="16" t="s">
        <v>541</v>
      </c>
      <c r="C56" s="173">
        <v>641.94249100000002</v>
      </c>
      <c r="D56" s="173">
        <v>456.87435099999999</v>
      </c>
      <c r="E56" s="215">
        <f t="shared" si="0"/>
        <v>-28.829395560294824</v>
      </c>
      <c r="F56" s="173">
        <v>298.88451599999996</v>
      </c>
      <c r="G56" s="173">
        <v>88.398714999999982</v>
      </c>
      <c r="H56" s="77">
        <f t="shared" si="1"/>
        <v>-70.423789032952129</v>
      </c>
    </row>
    <row r="57" spans="1:8" ht="9.9499999999999993" customHeight="1" x14ac:dyDescent="0.25">
      <c r="A57" s="217"/>
      <c r="B57" s="217" t="s">
        <v>22</v>
      </c>
      <c r="C57" s="174">
        <v>166633.55890100013</v>
      </c>
      <c r="D57" s="174">
        <v>175151.56515199991</v>
      </c>
      <c r="E57" s="216">
        <f t="shared" si="0"/>
        <v>5.1118191960723092</v>
      </c>
      <c r="F57" s="174">
        <v>62231.518304000019</v>
      </c>
      <c r="G57" s="174">
        <v>51973.144003999965</v>
      </c>
      <c r="H57" s="148">
        <f t="shared" si="1"/>
        <v>-16.484210219471183</v>
      </c>
    </row>
    <row r="58" spans="1:8" ht="9" customHeight="1" x14ac:dyDescent="0.25">
      <c r="A58" s="78" t="s">
        <v>57</v>
      </c>
      <c r="B58" s="38"/>
      <c r="C58" s="22"/>
      <c r="D58" s="22"/>
      <c r="E58" s="22"/>
    </row>
    <row r="59" spans="1:8" ht="9" customHeight="1" x14ac:dyDescent="0.25">
      <c r="A59" s="42" t="s">
        <v>24</v>
      </c>
      <c r="B59" s="38"/>
      <c r="C59" s="22"/>
      <c r="D59" s="22"/>
      <c r="E59" s="22"/>
    </row>
    <row r="60" spans="1:8" ht="9" customHeight="1" x14ac:dyDescent="0.25">
      <c r="A60" s="42" t="s">
        <v>393</v>
      </c>
      <c r="B60" s="42"/>
      <c r="C60" s="42"/>
      <c r="D60" s="42"/>
      <c r="E60" s="42"/>
      <c r="F60" s="42"/>
      <c r="G60" s="42"/>
    </row>
    <row r="61" spans="1:8" ht="9" customHeight="1" x14ac:dyDescent="0.25">
      <c r="A61" s="91"/>
      <c r="B61" s="91"/>
      <c r="C61" s="22"/>
      <c r="D61" s="22"/>
      <c r="E61" s="22"/>
      <c r="F61" s="22"/>
      <c r="G61" s="22"/>
    </row>
    <row r="62" spans="1:8" ht="9" customHeight="1" x14ac:dyDescent="0.25">
      <c r="A62" s="91"/>
      <c r="B62" s="91"/>
      <c r="C62" s="91"/>
      <c r="D62" s="91"/>
      <c r="E62" s="43"/>
    </row>
    <row r="63" spans="1:8" ht="13.5" x14ac:dyDescent="0.25">
      <c r="A63" s="71" t="s">
        <v>616</v>
      </c>
      <c r="B63" s="71"/>
      <c r="C63" s="71"/>
      <c r="D63" s="71"/>
      <c r="E63" s="71"/>
    </row>
    <row r="64" spans="1:8" ht="2.1" customHeight="1" x14ac:dyDescent="0.25">
      <c r="A64" s="52"/>
      <c r="B64" s="52"/>
      <c r="C64" s="53"/>
      <c r="D64" s="53"/>
      <c r="E64" s="53"/>
    </row>
    <row r="65" spans="1:8" ht="12" customHeight="1" x14ac:dyDescent="0.25">
      <c r="A65" s="279" t="s">
        <v>35</v>
      </c>
      <c r="B65" s="279" t="s">
        <v>5</v>
      </c>
      <c r="C65" s="276" t="s">
        <v>640</v>
      </c>
      <c r="D65" s="277"/>
      <c r="E65" s="227" t="s">
        <v>36</v>
      </c>
      <c r="F65" s="276" t="s">
        <v>409</v>
      </c>
      <c r="G65" s="277"/>
      <c r="H65" s="228" t="s">
        <v>36</v>
      </c>
    </row>
    <row r="66" spans="1:8" ht="12" customHeight="1" x14ac:dyDescent="0.25">
      <c r="A66" s="280"/>
      <c r="B66" s="280"/>
      <c r="C66" s="221">
        <v>2023</v>
      </c>
      <c r="D66" s="222" t="s">
        <v>596</v>
      </c>
      <c r="E66" s="229" t="s">
        <v>37</v>
      </c>
      <c r="F66" s="221">
        <v>2023</v>
      </c>
      <c r="G66" s="222" t="s">
        <v>596</v>
      </c>
      <c r="H66" s="221" t="s">
        <v>37</v>
      </c>
    </row>
    <row r="67" spans="1:8" ht="12" customHeight="1" x14ac:dyDescent="0.25">
      <c r="A67" s="275" t="s">
        <v>49</v>
      </c>
      <c r="B67" s="275"/>
      <c r="C67" s="230">
        <f>SUM(C69:C119)</f>
        <v>1726848.5002920004</v>
      </c>
      <c r="D67" s="230">
        <f>SUM(D69:D119)</f>
        <v>1474387.4070789998</v>
      </c>
      <c r="E67" s="231">
        <f>(D67/C67-1)*100</f>
        <v>-14.619759241781249</v>
      </c>
      <c r="F67" s="230">
        <f>SUM(F69:F119)</f>
        <v>707942.20107099973</v>
      </c>
      <c r="G67" s="230">
        <f>SUM(G69:G119)</f>
        <v>469852.82032500021</v>
      </c>
      <c r="H67" s="231">
        <f>(G67/F67-1)*100</f>
        <v>-33.63118915439842</v>
      </c>
    </row>
    <row r="68" spans="1:8" ht="2.1" customHeight="1" x14ac:dyDescent="0.25">
      <c r="A68" s="123"/>
      <c r="B68" s="123"/>
      <c r="C68" s="132"/>
      <c r="D68" s="132"/>
      <c r="E68" s="131"/>
      <c r="F68" s="132"/>
      <c r="G68" s="132"/>
      <c r="H68" s="131"/>
    </row>
    <row r="69" spans="1:8" ht="9.75" customHeight="1" x14ac:dyDescent="0.25">
      <c r="A69" s="115" t="s">
        <v>182</v>
      </c>
      <c r="B69" s="16" t="s">
        <v>521</v>
      </c>
      <c r="C69" s="173">
        <v>261019.58308499999</v>
      </c>
      <c r="D69" s="173">
        <v>186444.55716599998</v>
      </c>
      <c r="E69" s="215">
        <f>IFERROR(((D69/C69-1)*100),"")</f>
        <v>-28.570663180744926</v>
      </c>
      <c r="F69" s="173">
        <v>100301.162432</v>
      </c>
      <c r="G69" s="173">
        <v>55762.477082999998</v>
      </c>
      <c r="H69" s="77">
        <f>IFERROR(((G69/F69-1)*100),"")</f>
        <v>-44.404954308675507</v>
      </c>
    </row>
    <row r="70" spans="1:8" ht="9.75" customHeight="1" x14ac:dyDescent="0.25">
      <c r="A70" s="115" t="s">
        <v>184</v>
      </c>
      <c r="B70" s="16" t="s">
        <v>549</v>
      </c>
      <c r="C70" s="173">
        <v>250100.33329900002</v>
      </c>
      <c r="D70" s="173">
        <v>164882.64542100002</v>
      </c>
      <c r="E70" s="215">
        <f t="shared" ref="E70:E119" si="2">IFERROR(((D70/C70-1)*100),"")</f>
        <v>-34.073400364533114</v>
      </c>
      <c r="F70" s="173">
        <v>140895.15137800001</v>
      </c>
      <c r="G70" s="173">
        <v>61679.151237000013</v>
      </c>
      <c r="H70" s="77">
        <f t="shared" ref="H70:H119" si="3">IFERROR(((G70/F70-1)*100),"")</f>
        <v>-56.223368488015367</v>
      </c>
    </row>
    <row r="71" spans="1:8" ht="9.75" customHeight="1" x14ac:dyDescent="0.25">
      <c r="A71" s="115" t="s">
        <v>183</v>
      </c>
      <c r="B71" s="16" t="s">
        <v>289</v>
      </c>
      <c r="C71" s="173">
        <v>170600.82198999997</v>
      </c>
      <c r="D71" s="173">
        <v>163858.90668400002</v>
      </c>
      <c r="E71" s="215">
        <f t="shared" si="2"/>
        <v>-3.9518656635752603</v>
      </c>
      <c r="F71" s="173">
        <v>49844.004202999997</v>
      </c>
      <c r="G71" s="173">
        <v>48874.130384999997</v>
      </c>
      <c r="H71" s="64">
        <f t="shared" si="3"/>
        <v>-1.9458184259233846</v>
      </c>
    </row>
    <row r="72" spans="1:8" ht="9.75" customHeight="1" x14ac:dyDescent="0.25">
      <c r="A72" s="115" t="s">
        <v>185</v>
      </c>
      <c r="B72" s="16" t="s">
        <v>539</v>
      </c>
      <c r="C72" s="173">
        <v>145670.14911500001</v>
      </c>
      <c r="D72" s="173">
        <v>86213.024938000017</v>
      </c>
      <c r="E72" s="215">
        <f t="shared" si="2"/>
        <v>-40.816271925458992</v>
      </c>
      <c r="F72" s="173">
        <v>74582.902495000002</v>
      </c>
      <c r="G72" s="173">
        <v>19289.115266000001</v>
      </c>
      <c r="H72" s="77">
        <f t="shared" si="3"/>
        <v>-74.137349686420251</v>
      </c>
    </row>
    <row r="73" spans="1:8" ht="9.75" customHeight="1" x14ac:dyDescent="0.25">
      <c r="A73" s="115" t="s">
        <v>187</v>
      </c>
      <c r="B73" s="16" t="s">
        <v>489</v>
      </c>
      <c r="C73" s="173">
        <v>32490.489636000013</v>
      </c>
      <c r="D73" s="173">
        <v>30941.062035000003</v>
      </c>
      <c r="E73" s="215">
        <f t="shared" si="2"/>
        <v>-4.7688650382271209</v>
      </c>
      <c r="F73" s="173">
        <v>15012.421285000008</v>
      </c>
      <c r="G73" s="173">
        <v>11230.371981999999</v>
      </c>
      <c r="H73" s="77">
        <f t="shared" si="3"/>
        <v>-25.192800223231991</v>
      </c>
    </row>
    <row r="74" spans="1:8" ht="9.75" customHeight="1" x14ac:dyDescent="0.25">
      <c r="A74" s="115" t="s">
        <v>75</v>
      </c>
      <c r="B74" s="16" t="s">
        <v>436</v>
      </c>
      <c r="C74" s="173">
        <v>25974.246431000003</v>
      </c>
      <c r="D74" s="173">
        <v>28574.404441999999</v>
      </c>
      <c r="E74" s="215">
        <f t="shared" si="2"/>
        <v>10.010523377096824</v>
      </c>
      <c r="F74" s="173">
        <v>8736.5189470000005</v>
      </c>
      <c r="G74" s="173">
        <v>8436.2390480000013</v>
      </c>
      <c r="H74" s="77">
        <f t="shared" si="3"/>
        <v>-3.437065733178668</v>
      </c>
    </row>
    <row r="75" spans="1:8" ht="9.75" customHeight="1" x14ac:dyDescent="0.25">
      <c r="A75" s="115" t="s">
        <v>189</v>
      </c>
      <c r="B75" s="16" t="s">
        <v>524</v>
      </c>
      <c r="C75" s="173">
        <v>25392.594498999999</v>
      </c>
      <c r="D75" s="173">
        <v>27459.944166000001</v>
      </c>
      <c r="E75" s="215">
        <f t="shared" si="2"/>
        <v>8.1415456269402497</v>
      </c>
      <c r="F75" s="173">
        <v>12566.739673000002</v>
      </c>
      <c r="G75" s="173">
        <v>6754.6457769999997</v>
      </c>
      <c r="H75" s="77">
        <f t="shared" si="3"/>
        <v>-46.249815363705281</v>
      </c>
    </row>
    <row r="76" spans="1:8" ht="9.75" customHeight="1" x14ac:dyDescent="0.25">
      <c r="A76" s="115" t="s">
        <v>191</v>
      </c>
      <c r="B76" s="16" t="s">
        <v>543</v>
      </c>
      <c r="C76" s="173">
        <v>41453.243789</v>
      </c>
      <c r="D76" s="173">
        <v>27350.692288000002</v>
      </c>
      <c r="E76" s="215">
        <f t="shared" si="2"/>
        <v>-34.020381065431216</v>
      </c>
      <c r="F76" s="173">
        <v>11860.679924</v>
      </c>
      <c r="G76" s="173">
        <v>8249.5987600000008</v>
      </c>
      <c r="H76" s="77">
        <f t="shared" si="3"/>
        <v>-30.445819186916957</v>
      </c>
    </row>
    <row r="77" spans="1:8" ht="9.75" customHeight="1" x14ac:dyDescent="0.25">
      <c r="A77" s="115" t="s">
        <v>39</v>
      </c>
      <c r="B77" s="16" t="s">
        <v>551</v>
      </c>
      <c r="C77" s="173">
        <v>31651.634570000006</v>
      </c>
      <c r="D77" s="173">
        <v>23170.244164</v>
      </c>
      <c r="E77" s="215">
        <f t="shared" si="2"/>
        <v>-26.796058153782752</v>
      </c>
      <c r="F77" s="173">
        <v>11767.362665000004</v>
      </c>
      <c r="G77" s="173">
        <v>6820.990922</v>
      </c>
      <c r="H77" s="77">
        <f t="shared" si="3"/>
        <v>-42.034667272660307</v>
      </c>
    </row>
    <row r="78" spans="1:8" ht="9.75" customHeight="1" x14ac:dyDescent="0.25">
      <c r="A78" s="115" t="s">
        <v>193</v>
      </c>
      <c r="B78" s="16" t="s">
        <v>371</v>
      </c>
      <c r="C78" s="173">
        <v>13204.894335000001</v>
      </c>
      <c r="D78" s="173">
        <v>23168.110447999999</v>
      </c>
      <c r="E78" s="215">
        <f t="shared" si="2"/>
        <v>75.450934026728049</v>
      </c>
      <c r="F78" s="173">
        <v>3680.1885820000002</v>
      </c>
      <c r="G78" s="173">
        <v>7829.2387870000002</v>
      </c>
      <c r="H78" s="77">
        <f t="shared" si="3"/>
        <v>112.74015210234678</v>
      </c>
    </row>
    <row r="79" spans="1:8" ht="9.75" customHeight="1" x14ac:dyDescent="0.25">
      <c r="A79" s="115" t="s">
        <v>38</v>
      </c>
      <c r="B79" s="16" t="s">
        <v>568</v>
      </c>
      <c r="C79" s="173">
        <v>13112.75706</v>
      </c>
      <c r="D79" s="173">
        <v>18663.785382000002</v>
      </c>
      <c r="E79" s="215">
        <f t="shared" si="2"/>
        <v>42.333037183562382</v>
      </c>
      <c r="F79" s="173">
        <v>6162.7147100000002</v>
      </c>
      <c r="G79" s="173">
        <v>5347.7218720000001</v>
      </c>
      <c r="H79" s="77">
        <f t="shared" si="3"/>
        <v>-13.224575148311546</v>
      </c>
    </row>
    <row r="80" spans="1:8" ht="9.75" customHeight="1" x14ac:dyDescent="0.25">
      <c r="A80" s="115" t="s">
        <v>190</v>
      </c>
      <c r="B80" s="16" t="s">
        <v>530</v>
      </c>
      <c r="C80" s="173">
        <v>6909.314531</v>
      </c>
      <c r="D80" s="173">
        <v>18088.649803</v>
      </c>
      <c r="E80" s="215">
        <f t="shared" si="2"/>
        <v>161.80093150835316</v>
      </c>
      <c r="F80" s="173">
        <v>2554.4632500000002</v>
      </c>
      <c r="G80" s="173">
        <v>6234.6567989999994</v>
      </c>
      <c r="H80" s="77">
        <f t="shared" si="3"/>
        <v>144.0691522573284</v>
      </c>
    </row>
    <row r="81" spans="1:8" ht="9.75" customHeight="1" x14ac:dyDescent="0.25">
      <c r="A81" s="115" t="s">
        <v>145</v>
      </c>
      <c r="B81" s="16" t="s">
        <v>559</v>
      </c>
      <c r="C81" s="173">
        <v>15489.526978000002</v>
      </c>
      <c r="D81" s="173">
        <v>17912.438023000002</v>
      </c>
      <c r="E81" s="215">
        <f t="shared" si="2"/>
        <v>15.64225330083544</v>
      </c>
      <c r="F81" s="173">
        <v>5210.1580210000002</v>
      </c>
      <c r="G81" s="173">
        <v>6978.5768430000007</v>
      </c>
      <c r="H81" s="77">
        <f t="shared" si="3"/>
        <v>33.941750228538801</v>
      </c>
    </row>
    <row r="82" spans="1:8" ht="9.75" customHeight="1" x14ac:dyDescent="0.25">
      <c r="A82" s="115" t="s">
        <v>188</v>
      </c>
      <c r="B82" s="16" t="s">
        <v>544</v>
      </c>
      <c r="C82" s="173">
        <v>21853.771652999996</v>
      </c>
      <c r="D82" s="173">
        <v>17795.394953999999</v>
      </c>
      <c r="E82" s="215">
        <f t="shared" si="2"/>
        <v>-18.570600825523307</v>
      </c>
      <c r="F82" s="173">
        <v>4880.6909109999997</v>
      </c>
      <c r="G82" s="173">
        <v>8122.7899849999994</v>
      </c>
      <c r="H82" s="77">
        <f t="shared" si="3"/>
        <v>66.427051684281508</v>
      </c>
    </row>
    <row r="83" spans="1:8" ht="9.75" customHeight="1" x14ac:dyDescent="0.25">
      <c r="A83" s="115" t="s">
        <v>186</v>
      </c>
      <c r="B83" s="16" t="s">
        <v>413</v>
      </c>
      <c r="C83" s="173">
        <v>48196.231866000002</v>
      </c>
      <c r="D83" s="173">
        <v>15865.397895000002</v>
      </c>
      <c r="E83" s="215">
        <f t="shared" si="2"/>
        <v>-67.081663273779228</v>
      </c>
      <c r="F83" s="173">
        <v>25390.587652999999</v>
      </c>
      <c r="G83" s="173">
        <v>6928.5455200000006</v>
      </c>
      <c r="H83" s="77">
        <f t="shared" si="3"/>
        <v>-72.71214981437673</v>
      </c>
    </row>
    <row r="84" spans="1:8" ht="9.75" customHeight="1" x14ac:dyDescent="0.25">
      <c r="A84" s="115" t="s">
        <v>202</v>
      </c>
      <c r="B84" s="16" t="s">
        <v>545</v>
      </c>
      <c r="C84" s="173">
        <v>13547.600418999997</v>
      </c>
      <c r="D84" s="173">
        <v>15467.425186999997</v>
      </c>
      <c r="E84" s="215">
        <f t="shared" si="2"/>
        <v>14.170958019307388</v>
      </c>
      <c r="F84" s="173">
        <v>3969.0005189999997</v>
      </c>
      <c r="G84" s="173">
        <v>6332.1196659999978</v>
      </c>
      <c r="H84" s="77">
        <f t="shared" si="3"/>
        <v>59.539401309914467</v>
      </c>
    </row>
    <row r="85" spans="1:8" ht="9.75" customHeight="1" x14ac:dyDescent="0.25">
      <c r="A85" s="115" t="s">
        <v>194</v>
      </c>
      <c r="B85" s="16" t="s">
        <v>369</v>
      </c>
      <c r="C85" s="173">
        <v>10897.576209999999</v>
      </c>
      <c r="D85" s="173">
        <v>13751.218349000001</v>
      </c>
      <c r="E85" s="215">
        <f t="shared" si="2"/>
        <v>26.18602599338924</v>
      </c>
      <c r="F85" s="173">
        <v>6074.1535530000001</v>
      </c>
      <c r="G85" s="173">
        <v>184.09166500000001</v>
      </c>
      <c r="H85" s="77">
        <f t="shared" si="3"/>
        <v>-96.96926224545183</v>
      </c>
    </row>
    <row r="86" spans="1:8" ht="9.75" customHeight="1" x14ac:dyDescent="0.25">
      <c r="A86" s="115" t="s">
        <v>125</v>
      </c>
      <c r="B86" s="16" t="s">
        <v>462</v>
      </c>
      <c r="C86" s="173">
        <v>7420.9280500000004</v>
      </c>
      <c r="D86" s="173">
        <v>12007.695959000001</v>
      </c>
      <c r="E86" s="215">
        <f t="shared" si="2"/>
        <v>61.808548446982982</v>
      </c>
      <c r="F86" s="173">
        <v>2709.9123620000005</v>
      </c>
      <c r="G86" s="173">
        <v>3975.7902939999994</v>
      </c>
      <c r="H86" s="77">
        <f t="shared" si="3"/>
        <v>46.712873440148492</v>
      </c>
    </row>
    <row r="87" spans="1:8" ht="9.75" customHeight="1" x14ac:dyDescent="0.25">
      <c r="A87" s="115" t="s">
        <v>211</v>
      </c>
      <c r="B87" s="16" t="s">
        <v>525</v>
      </c>
      <c r="C87" s="173">
        <v>6804.5574650000017</v>
      </c>
      <c r="D87" s="173">
        <v>11990.234817</v>
      </c>
      <c r="E87" s="215">
        <f t="shared" si="2"/>
        <v>76.208884687551048</v>
      </c>
      <c r="F87" s="173">
        <v>5021.7581050000008</v>
      </c>
      <c r="G87" s="173">
        <v>3844.9785839999995</v>
      </c>
      <c r="H87" s="77">
        <f t="shared" si="3"/>
        <v>-23.4336162036224</v>
      </c>
    </row>
    <row r="88" spans="1:8" ht="9.75" customHeight="1" x14ac:dyDescent="0.25">
      <c r="A88" s="115" t="s">
        <v>213</v>
      </c>
      <c r="B88" s="16" t="s">
        <v>485</v>
      </c>
      <c r="C88" s="173">
        <v>11044.387648</v>
      </c>
      <c r="D88" s="173">
        <v>11978.086404000001</v>
      </c>
      <c r="E88" s="215">
        <f t="shared" si="2"/>
        <v>8.4540563565702378</v>
      </c>
      <c r="F88" s="173">
        <v>3919.0817789999996</v>
      </c>
      <c r="G88" s="173">
        <v>4287.6089089999996</v>
      </c>
      <c r="H88" s="77">
        <f t="shared" si="3"/>
        <v>9.4034049499736039</v>
      </c>
    </row>
    <row r="89" spans="1:8" ht="9.75" customHeight="1" x14ac:dyDescent="0.25">
      <c r="A89" s="115" t="s">
        <v>196</v>
      </c>
      <c r="B89" s="16" t="s">
        <v>537</v>
      </c>
      <c r="C89" s="173">
        <v>11022.260012999999</v>
      </c>
      <c r="D89" s="173">
        <v>11815.464439000001</v>
      </c>
      <c r="E89" s="215">
        <f t="shared" si="2"/>
        <v>7.1963864494620111</v>
      </c>
      <c r="F89" s="173">
        <v>4764.2292889999999</v>
      </c>
      <c r="G89" s="173">
        <v>3764.0156200000001</v>
      </c>
      <c r="H89" s="77">
        <f t="shared" si="3"/>
        <v>-20.994238696894087</v>
      </c>
    </row>
    <row r="90" spans="1:8" ht="9.75" customHeight="1" x14ac:dyDescent="0.25">
      <c r="A90" s="115" t="s">
        <v>137</v>
      </c>
      <c r="B90" s="16" t="s">
        <v>459</v>
      </c>
      <c r="C90" s="173">
        <v>12078.232336000001</v>
      </c>
      <c r="D90" s="173">
        <v>11812.991465000003</v>
      </c>
      <c r="E90" s="215">
        <f t="shared" si="2"/>
        <v>-2.1960239182469588</v>
      </c>
      <c r="F90" s="173">
        <v>5248.4832020000013</v>
      </c>
      <c r="G90" s="173">
        <v>3645.4572340000013</v>
      </c>
      <c r="H90" s="77">
        <f t="shared" si="3"/>
        <v>-30.542652158801744</v>
      </c>
    </row>
    <row r="91" spans="1:8" ht="9.75" customHeight="1" x14ac:dyDescent="0.25">
      <c r="A91" s="115" t="s">
        <v>167</v>
      </c>
      <c r="B91" s="16" t="s">
        <v>486</v>
      </c>
      <c r="C91" s="173">
        <v>8946.093941000001</v>
      </c>
      <c r="D91" s="173">
        <v>10739.63996</v>
      </c>
      <c r="E91" s="215">
        <f t="shared" si="2"/>
        <v>20.048370057687048</v>
      </c>
      <c r="F91" s="173">
        <v>3100.2952330000003</v>
      </c>
      <c r="G91" s="173">
        <v>6344.1833819999993</v>
      </c>
      <c r="H91" s="77">
        <f t="shared" si="3"/>
        <v>104.63158845233752</v>
      </c>
    </row>
    <row r="92" spans="1:8" ht="9.75" customHeight="1" x14ac:dyDescent="0.25">
      <c r="A92" s="115" t="s">
        <v>199</v>
      </c>
      <c r="B92" s="16" t="s">
        <v>570</v>
      </c>
      <c r="C92" s="173">
        <v>11579.121225999999</v>
      </c>
      <c r="D92" s="173">
        <v>9697.8102579999995</v>
      </c>
      <c r="E92" s="215">
        <f t="shared" si="2"/>
        <v>-16.247441677833596</v>
      </c>
      <c r="F92" s="173">
        <v>4614.9802980000004</v>
      </c>
      <c r="G92" s="173">
        <v>3148.3353669999997</v>
      </c>
      <c r="H92" s="77">
        <f t="shared" si="3"/>
        <v>-31.780090841029207</v>
      </c>
    </row>
    <row r="93" spans="1:8" ht="9.75" customHeight="1" x14ac:dyDescent="0.25">
      <c r="A93" s="115" t="s">
        <v>212</v>
      </c>
      <c r="B93" s="16" t="s">
        <v>587</v>
      </c>
      <c r="C93" s="173">
        <v>13603.151371</v>
      </c>
      <c r="D93" s="173">
        <v>9674.6534900000006</v>
      </c>
      <c r="E93" s="215">
        <f t="shared" si="2"/>
        <v>-28.879321958991078</v>
      </c>
      <c r="F93" s="173">
        <v>4098.1415779999998</v>
      </c>
      <c r="G93" s="173">
        <v>4177.545932</v>
      </c>
      <c r="H93" s="77">
        <f t="shared" si="3"/>
        <v>1.9375698103322181</v>
      </c>
    </row>
    <row r="94" spans="1:8" ht="9.75" customHeight="1" x14ac:dyDescent="0.25">
      <c r="A94" s="115" t="s">
        <v>195</v>
      </c>
      <c r="B94" s="16" t="s">
        <v>370</v>
      </c>
      <c r="C94" s="173">
        <v>7273.1185950000017</v>
      </c>
      <c r="D94" s="173">
        <v>8753.5210099999986</v>
      </c>
      <c r="E94" s="215">
        <f t="shared" si="2"/>
        <v>20.354437998820995</v>
      </c>
      <c r="F94" s="173">
        <v>3188.2192530000002</v>
      </c>
      <c r="G94" s="173">
        <v>3875.5214619999992</v>
      </c>
      <c r="H94" s="77">
        <f t="shared" si="3"/>
        <v>21.55755782332951</v>
      </c>
    </row>
    <row r="95" spans="1:8" ht="9.75" customHeight="1" x14ac:dyDescent="0.25">
      <c r="A95" s="115" t="s">
        <v>120</v>
      </c>
      <c r="B95" s="16" t="s">
        <v>449</v>
      </c>
      <c r="C95" s="173">
        <v>7789.9006210000007</v>
      </c>
      <c r="D95" s="173">
        <v>8740.3199440000008</v>
      </c>
      <c r="E95" s="215">
        <f t="shared" si="2"/>
        <v>12.200660435100552</v>
      </c>
      <c r="F95" s="173">
        <v>2649.3163210000002</v>
      </c>
      <c r="G95" s="173">
        <v>2882.1956949999999</v>
      </c>
      <c r="H95" s="77">
        <f t="shared" si="3"/>
        <v>8.7901686995268911</v>
      </c>
    </row>
    <row r="96" spans="1:8" ht="9.75" customHeight="1" x14ac:dyDescent="0.25">
      <c r="A96" s="115" t="s">
        <v>239</v>
      </c>
      <c r="B96" s="16" t="s">
        <v>534</v>
      </c>
      <c r="C96" s="173">
        <v>10888.166115</v>
      </c>
      <c r="D96" s="173">
        <v>8539.6654739999994</v>
      </c>
      <c r="E96" s="215">
        <f t="shared" si="2"/>
        <v>-21.56929473885052</v>
      </c>
      <c r="F96" s="173">
        <v>4914.0715410000003</v>
      </c>
      <c r="G96" s="173">
        <v>3241.2168419999998</v>
      </c>
      <c r="H96" s="77">
        <f t="shared" si="3"/>
        <v>-34.042131561226299</v>
      </c>
    </row>
    <row r="97" spans="1:8" ht="9.75" customHeight="1" x14ac:dyDescent="0.25">
      <c r="A97" s="115" t="s">
        <v>169</v>
      </c>
      <c r="B97" s="16" t="s">
        <v>490</v>
      </c>
      <c r="C97" s="173">
        <v>1917.6580129999995</v>
      </c>
      <c r="D97" s="173">
        <v>8244.0462830000015</v>
      </c>
      <c r="E97" s="215">
        <f t="shared" si="2"/>
        <v>329.90179829316639</v>
      </c>
      <c r="F97" s="173">
        <v>429.26234599999981</v>
      </c>
      <c r="G97" s="173">
        <v>5060.5495690000007</v>
      </c>
      <c r="H97" s="77">
        <f t="shared" si="3"/>
        <v>1078.8943559004829</v>
      </c>
    </row>
    <row r="98" spans="1:8" ht="9.75" customHeight="1" x14ac:dyDescent="0.25">
      <c r="A98" s="115" t="s">
        <v>200</v>
      </c>
      <c r="B98" s="16" t="s">
        <v>579</v>
      </c>
      <c r="C98" s="173">
        <v>7849.0411189999995</v>
      </c>
      <c r="D98" s="173">
        <v>7982.0997080000006</v>
      </c>
      <c r="E98" s="215">
        <f t="shared" si="2"/>
        <v>1.6952209446057021</v>
      </c>
      <c r="F98" s="173">
        <v>1374.9813269999997</v>
      </c>
      <c r="G98" s="173">
        <v>2203.7300679999998</v>
      </c>
      <c r="H98" s="77">
        <f t="shared" si="3"/>
        <v>60.273454244517197</v>
      </c>
    </row>
    <row r="99" spans="1:8" ht="9.75" customHeight="1" x14ac:dyDescent="0.25">
      <c r="A99" s="115" t="s">
        <v>74</v>
      </c>
      <c r="B99" s="16" t="s">
        <v>505</v>
      </c>
      <c r="C99" s="173">
        <v>18293.554088000001</v>
      </c>
      <c r="D99" s="173">
        <v>7882.4616709999991</v>
      </c>
      <c r="E99" s="215">
        <f t="shared" si="2"/>
        <v>-56.911261567424745</v>
      </c>
      <c r="F99" s="173">
        <v>7008.7742020000005</v>
      </c>
      <c r="G99" s="173">
        <v>3595.677252</v>
      </c>
      <c r="H99" s="77">
        <f t="shared" si="3"/>
        <v>-48.697487629520872</v>
      </c>
    </row>
    <row r="100" spans="1:8" ht="9.75" customHeight="1" x14ac:dyDescent="0.25">
      <c r="A100" s="115" t="s">
        <v>203</v>
      </c>
      <c r="B100" s="16" t="s">
        <v>502</v>
      </c>
      <c r="C100" s="173">
        <v>7145.6108450000011</v>
      </c>
      <c r="D100" s="173">
        <v>7552.9130129999985</v>
      </c>
      <c r="E100" s="215">
        <f t="shared" si="2"/>
        <v>5.7000328850121962</v>
      </c>
      <c r="F100" s="173">
        <v>2657.3741050000003</v>
      </c>
      <c r="G100" s="173">
        <v>2542.0321599999988</v>
      </c>
      <c r="H100" s="77">
        <f t="shared" si="3"/>
        <v>-4.3404481432621438</v>
      </c>
    </row>
    <row r="101" spans="1:8" ht="9.75" customHeight="1" x14ac:dyDescent="0.25">
      <c r="A101" s="115" t="s">
        <v>259</v>
      </c>
      <c r="B101" s="16" t="s">
        <v>372</v>
      </c>
      <c r="C101" s="173">
        <v>7135.2528850000008</v>
      </c>
      <c r="D101" s="173">
        <v>7402.3019370000002</v>
      </c>
      <c r="E101" s="215">
        <f t="shared" si="2"/>
        <v>3.7426711611217023</v>
      </c>
      <c r="F101" s="173">
        <v>871.68904499999996</v>
      </c>
      <c r="G101" s="173">
        <v>392.334587</v>
      </c>
      <c r="H101" s="77">
        <f t="shared" si="3"/>
        <v>-54.991451452736797</v>
      </c>
    </row>
    <row r="102" spans="1:8" ht="9.75" customHeight="1" x14ac:dyDescent="0.25">
      <c r="A102" s="115" t="s">
        <v>168</v>
      </c>
      <c r="B102" s="16" t="s">
        <v>488</v>
      </c>
      <c r="C102" s="173">
        <v>8427.7813679999999</v>
      </c>
      <c r="D102" s="173">
        <v>7360.1326829999998</v>
      </c>
      <c r="E102" s="215">
        <f t="shared" si="2"/>
        <v>-12.668205763545625</v>
      </c>
      <c r="F102" s="173">
        <v>2977.1185769999993</v>
      </c>
      <c r="G102" s="173">
        <v>2206.624139</v>
      </c>
      <c r="H102" s="77">
        <f t="shared" si="3"/>
        <v>-25.880542479984648</v>
      </c>
    </row>
    <row r="103" spans="1:8" ht="9.75" customHeight="1" x14ac:dyDescent="0.25">
      <c r="A103" s="115" t="s">
        <v>197</v>
      </c>
      <c r="B103" s="16" t="s">
        <v>574</v>
      </c>
      <c r="C103" s="173">
        <v>10746.686500000002</v>
      </c>
      <c r="D103" s="173">
        <v>7280.2081600000001</v>
      </c>
      <c r="E103" s="215">
        <f t="shared" si="2"/>
        <v>-32.256252566779544</v>
      </c>
      <c r="F103" s="173">
        <v>2039.9633200000001</v>
      </c>
      <c r="G103" s="173">
        <v>3327.69175</v>
      </c>
      <c r="H103" s="77">
        <f t="shared" si="3"/>
        <v>63.12507766071009</v>
      </c>
    </row>
    <row r="104" spans="1:8" ht="9.75" customHeight="1" x14ac:dyDescent="0.25">
      <c r="A104" s="115" t="s">
        <v>198</v>
      </c>
      <c r="B104" s="16" t="s">
        <v>518</v>
      </c>
      <c r="C104" s="173">
        <v>8457.3648520000006</v>
      </c>
      <c r="D104" s="173">
        <v>6757.0467040000003</v>
      </c>
      <c r="E104" s="215">
        <f t="shared" si="2"/>
        <v>-20.104585503342786</v>
      </c>
      <c r="F104" s="173">
        <v>3735.404031</v>
      </c>
      <c r="G104" s="173">
        <v>1268.0377629999998</v>
      </c>
      <c r="H104" s="77">
        <f t="shared" si="3"/>
        <v>-66.053531225093877</v>
      </c>
    </row>
    <row r="105" spans="1:8" ht="9.75" customHeight="1" x14ac:dyDescent="0.25">
      <c r="A105" s="115" t="s">
        <v>237</v>
      </c>
      <c r="B105" s="16" t="s">
        <v>523</v>
      </c>
      <c r="C105" s="173">
        <v>6805.2980480000006</v>
      </c>
      <c r="D105" s="173">
        <v>6696.5188170000001</v>
      </c>
      <c r="E105" s="215">
        <f t="shared" si="2"/>
        <v>-1.5984491822804037</v>
      </c>
      <c r="F105" s="173">
        <v>1845.2662639999999</v>
      </c>
      <c r="G105" s="173">
        <v>1933.4510149999999</v>
      </c>
      <c r="H105" s="77">
        <f t="shared" si="3"/>
        <v>4.7789716162068174</v>
      </c>
    </row>
    <row r="106" spans="1:8" ht="9.75" customHeight="1" x14ac:dyDescent="0.25">
      <c r="A106" s="115" t="s">
        <v>208</v>
      </c>
      <c r="B106" s="16" t="s">
        <v>569</v>
      </c>
      <c r="C106" s="173">
        <v>6350.7482499999987</v>
      </c>
      <c r="D106" s="173">
        <v>6666.0346209999998</v>
      </c>
      <c r="E106" s="215">
        <f t="shared" si="2"/>
        <v>4.9645547042429294</v>
      </c>
      <c r="F106" s="173">
        <v>2703.3365789999998</v>
      </c>
      <c r="G106" s="173">
        <v>1547.4249620000001</v>
      </c>
      <c r="H106" s="77">
        <f t="shared" si="3"/>
        <v>-42.758701449879645</v>
      </c>
    </row>
    <row r="107" spans="1:8" ht="9.75" customHeight="1" x14ac:dyDescent="0.25">
      <c r="A107" s="115" t="s">
        <v>214</v>
      </c>
      <c r="B107" s="16" t="s">
        <v>382</v>
      </c>
      <c r="C107" s="173">
        <v>7431.1573370000006</v>
      </c>
      <c r="D107" s="173">
        <v>6340.8338269999995</v>
      </c>
      <c r="E107" s="215">
        <f t="shared" si="2"/>
        <v>-14.672324384402968</v>
      </c>
      <c r="F107" s="173">
        <v>1857.2514140000001</v>
      </c>
      <c r="G107" s="173">
        <v>1887.5526479999999</v>
      </c>
      <c r="H107" s="77">
        <f t="shared" si="3"/>
        <v>1.6315095399356494</v>
      </c>
    </row>
    <row r="108" spans="1:8" ht="9.75" customHeight="1" x14ac:dyDescent="0.25">
      <c r="A108" s="115" t="s">
        <v>201</v>
      </c>
      <c r="B108" s="16" t="s">
        <v>517</v>
      </c>
      <c r="C108" s="173">
        <v>10702.227496</v>
      </c>
      <c r="D108" s="173">
        <v>6137.8612659999999</v>
      </c>
      <c r="E108" s="215">
        <f t="shared" si="2"/>
        <v>-42.648749820595292</v>
      </c>
      <c r="F108" s="173" t="s">
        <v>649</v>
      </c>
      <c r="G108" s="173" t="s">
        <v>649</v>
      </c>
      <c r="H108" s="77">
        <v>0</v>
      </c>
    </row>
    <row r="109" spans="1:8" ht="9.75" customHeight="1" x14ac:dyDescent="0.25">
      <c r="A109" s="115" t="s">
        <v>210</v>
      </c>
      <c r="B109" s="16" t="s">
        <v>516</v>
      </c>
      <c r="C109" s="173">
        <v>7775.1429689999986</v>
      </c>
      <c r="D109" s="173">
        <v>6036.3257569999996</v>
      </c>
      <c r="E109" s="215">
        <f t="shared" si="2"/>
        <v>-22.363797282349363</v>
      </c>
      <c r="F109" s="173">
        <v>3077.0721109999999</v>
      </c>
      <c r="G109" s="173">
        <v>1371.8361209999996</v>
      </c>
      <c r="H109" s="77">
        <f t="shared" si="3"/>
        <v>-55.417485469517501</v>
      </c>
    </row>
    <row r="110" spans="1:8" ht="9.75" customHeight="1" x14ac:dyDescent="0.25">
      <c r="A110" s="115" t="s">
        <v>207</v>
      </c>
      <c r="B110" s="16" t="s">
        <v>376</v>
      </c>
      <c r="C110" s="173">
        <v>6460.2352110000002</v>
      </c>
      <c r="D110" s="173">
        <v>6012.9516539999995</v>
      </c>
      <c r="E110" s="215">
        <f t="shared" si="2"/>
        <v>-6.9236419788307408</v>
      </c>
      <c r="F110" s="173">
        <v>2403.71612</v>
      </c>
      <c r="G110" s="173">
        <v>1201.089013</v>
      </c>
      <c r="H110" s="77">
        <f t="shared" si="3"/>
        <v>-50.031994085890638</v>
      </c>
    </row>
    <row r="111" spans="1:8" ht="9.75" customHeight="1" x14ac:dyDescent="0.25">
      <c r="A111" s="115" t="s">
        <v>244</v>
      </c>
      <c r="B111" s="16" t="s">
        <v>381</v>
      </c>
      <c r="C111" s="173">
        <v>6559.5853889999999</v>
      </c>
      <c r="D111" s="173">
        <v>5647.470386</v>
      </c>
      <c r="E111" s="215">
        <f t="shared" si="2"/>
        <v>-13.905070959660925</v>
      </c>
      <c r="F111" s="173">
        <v>1928.2132690000003</v>
      </c>
      <c r="G111" s="173">
        <v>1816.7903530000001</v>
      </c>
      <c r="H111" s="77">
        <f t="shared" si="3"/>
        <v>-5.7785576829779695</v>
      </c>
    </row>
    <row r="112" spans="1:8" ht="9.75" customHeight="1" x14ac:dyDescent="0.25">
      <c r="A112" s="115" t="s">
        <v>204</v>
      </c>
      <c r="B112" s="16" t="s">
        <v>378</v>
      </c>
      <c r="C112" s="173">
        <v>9690.4731659999998</v>
      </c>
      <c r="D112" s="173">
        <v>5644.6583149999997</v>
      </c>
      <c r="E112" s="215">
        <f t="shared" si="2"/>
        <v>-41.750436554482697</v>
      </c>
      <c r="F112" s="173">
        <v>2938.2399070000001</v>
      </c>
      <c r="G112" s="173">
        <v>1317.917091</v>
      </c>
      <c r="H112" s="77">
        <f t="shared" si="3"/>
        <v>-55.146035289350529</v>
      </c>
    </row>
    <row r="113" spans="1:8" ht="9.75" customHeight="1" x14ac:dyDescent="0.25">
      <c r="A113" s="115" t="s">
        <v>264</v>
      </c>
      <c r="B113" s="16" t="s">
        <v>520</v>
      </c>
      <c r="C113" s="173">
        <v>7287.1594979999991</v>
      </c>
      <c r="D113" s="173">
        <v>5609.6244920000008</v>
      </c>
      <c r="E113" s="215">
        <f t="shared" si="2"/>
        <v>-23.02042389027449</v>
      </c>
      <c r="F113" s="173">
        <v>3176.6218699999995</v>
      </c>
      <c r="G113" s="173">
        <v>2197.1994</v>
      </c>
      <c r="H113" s="77">
        <f t="shared" si="3"/>
        <v>-30.832201945395521</v>
      </c>
    </row>
    <row r="114" spans="1:8" ht="9.75" customHeight="1" x14ac:dyDescent="0.25">
      <c r="A114" s="115" t="s">
        <v>192</v>
      </c>
      <c r="B114" s="16" t="s">
        <v>374</v>
      </c>
      <c r="C114" s="173">
        <v>8105.7652820000003</v>
      </c>
      <c r="D114" s="173">
        <v>5520.894002</v>
      </c>
      <c r="E114" s="215">
        <f t="shared" si="2"/>
        <v>-31.889293485219383</v>
      </c>
      <c r="F114" s="173">
        <v>4017.3305719999998</v>
      </c>
      <c r="G114" s="173">
        <v>1491.294942</v>
      </c>
      <c r="H114" s="77">
        <f t="shared" si="3"/>
        <v>-62.878460826847785</v>
      </c>
    </row>
    <row r="115" spans="1:8" ht="9.75" customHeight="1" x14ac:dyDescent="0.25">
      <c r="A115" s="115" t="s">
        <v>245</v>
      </c>
      <c r="B115" s="16" t="s">
        <v>573</v>
      </c>
      <c r="C115" s="173">
        <v>3499.9177339999997</v>
      </c>
      <c r="D115" s="173">
        <v>5491.8790749999998</v>
      </c>
      <c r="E115" s="215">
        <f t="shared" si="2"/>
        <v>56.914518922803921</v>
      </c>
      <c r="F115" s="173">
        <v>1879.1978489999999</v>
      </c>
      <c r="G115" s="173">
        <v>1685.8528790000003</v>
      </c>
      <c r="H115" s="77">
        <f t="shared" si="3"/>
        <v>-10.288696855569867</v>
      </c>
    </row>
    <row r="116" spans="1:8" ht="9.75" customHeight="1" x14ac:dyDescent="0.25">
      <c r="A116" s="115" t="s">
        <v>277</v>
      </c>
      <c r="B116" s="16" t="s">
        <v>444</v>
      </c>
      <c r="C116" s="173">
        <v>3757.1124720000003</v>
      </c>
      <c r="D116" s="173">
        <v>5464.5975930000004</v>
      </c>
      <c r="E116" s="215">
        <f t="shared" si="2"/>
        <v>45.446739583259401</v>
      </c>
      <c r="F116" s="173">
        <v>418.59859799999998</v>
      </c>
      <c r="G116" s="173">
        <v>1260.2915439999999</v>
      </c>
      <c r="H116" s="77">
        <f t="shared" si="3"/>
        <v>201.07400025262385</v>
      </c>
    </row>
    <row r="117" spans="1:8" ht="9.75" customHeight="1" x14ac:dyDescent="0.25">
      <c r="A117" s="115" t="s">
        <v>246</v>
      </c>
      <c r="B117" s="16" t="s">
        <v>375</v>
      </c>
      <c r="C117" s="173">
        <v>3677.1448430000005</v>
      </c>
      <c r="D117" s="173">
        <v>5386.6422979999988</v>
      </c>
      <c r="E117" s="215">
        <f t="shared" si="2"/>
        <v>46.48980467153163</v>
      </c>
      <c r="F117" s="173">
        <v>1597.3426190000005</v>
      </c>
      <c r="G117" s="173">
        <v>1762.6405669999999</v>
      </c>
      <c r="H117" s="77">
        <f t="shared" si="3"/>
        <v>10.348308874615931</v>
      </c>
    </row>
    <row r="118" spans="1:8" ht="9.75" customHeight="1" x14ac:dyDescent="0.25">
      <c r="A118" s="115" t="s">
        <v>206</v>
      </c>
      <c r="B118" s="16" t="s">
        <v>541</v>
      </c>
      <c r="C118" s="173">
        <v>7970.3995429999995</v>
      </c>
      <c r="D118" s="173">
        <v>5292.2183129999994</v>
      </c>
      <c r="E118" s="215">
        <f t="shared" si="2"/>
        <v>-33.601593189291393</v>
      </c>
      <c r="F118" s="173">
        <v>3859.1712159999997</v>
      </c>
      <c r="G118" s="173">
        <v>985.65862400000003</v>
      </c>
      <c r="H118" s="77">
        <f t="shared" si="3"/>
        <v>-74.459318624851605</v>
      </c>
    </row>
    <row r="119" spans="1:8" ht="9.9499999999999993" customHeight="1" x14ac:dyDescent="0.25">
      <c r="A119" s="201"/>
      <c r="B119" s="201" t="s">
        <v>22</v>
      </c>
      <c r="C119" s="174">
        <v>324788.49653700058</v>
      </c>
      <c r="D119" s="174">
        <v>336619.70193899964</v>
      </c>
      <c r="E119" s="216">
        <f t="shared" si="2"/>
        <v>3.6427415158317489</v>
      </c>
      <c r="F119" s="174">
        <v>127428.88656799996</v>
      </c>
      <c r="G119" s="174">
        <v>110555.83296000003</v>
      </c>
      <c r="H119" s="148">
        <f t="shared" si="3"/>
        <v>-13.241152820554502</v>
      </c>
    </row>
    <row r="120" spans="1:8" ht="8.1" customHeight="1" x14ac:dyDescent="0.25">
      <c r="A120" s="78" t="s">
        <v>57</v>
      </c>
      <c r="B120" s="38"/>
      <c r="C120" s="22"/>
      <c r="D120" s="22"/>
      <c r="E120" s="22"/>
    </row>
    <row r="121" spans="1:8" ht="8.1" customHeight="1" x14ac:dyDescent="0.25">
      <c r="A121" s="42" t="s">
        <v>24</v>
      </c>
      <c r="B121" s="38"/>
      <c r="C121" s="22"/>
      <c r="D121" s="22"/>
      <c r="E121" s="22"/>
    </row>
    <row r="122" spans="1:8" ht="8.1" customHeight="1" x14ac:dyDescent="0.25">
      <c r="A122" s="42" t="s">
        <v>393</v>
      </c>
      <c r="B122" s="42"/>
      <c r="C122" s="42"/>
      <c r="D122" s="42"/>
      <c r="E122" s="42"/>
      <c r="F122" s="42"/>
      <c r="G122" s="42"/>
    </row>
  </sheetData>
  <mergeCells count="10">
    <mergeCell ref="A2:E2"/>
    <mergeCell ref="A4:A5"/>
    <mergeCell ref="B4:B5"/>
    <mergeCell ref="C4:D4"/>
    <mergeCell ref="F4:G4"/>
    <mergeCell ref="F65:G65"/>
    <mergeCell ref="A65:A66"/>
    <mergeCell ref="B65:B66"/>
    <mergeCell ref="C65:D65"/>
    <mergeCell ref="A67:B67"/>
  </mergeCells>
  <phoneticPr fontId="12" type="noConversion"/>
  <conditionalFormatting sqref="C7:H57">
    <cfRule type="containsBlanks" dxfId="50" priority="3">
      <formula>LEN(TRIM(C7))=0</formula>
    </cfRule>
  </conditionalFormatting>
  <conditionalFormatting sqref="C69:H119">
    <cfRule type="containsBlanks" dxfId="49" priority="1">
      <formula>LEN(TRIM(C69))=0</formula>
    </cfRule>
  </conditionalFormatting>
  <pageMargins left="0.75" right="0.75" top="1" bottom="1" header="0" footer="0"/>
  <ignoredErrors>
    <ignoredError sqref="A3 B2:B3 C2:E3 C64:E64 A58:A59 B58:B59 B64 A64 A67 B67 A7:B57 A68:B118 A65:B66 A60:B63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K232"/>
  <sheetViews>
    <sheetView showGridLines="0" zoomScale="130" zoomScaleNormal="130" zoomScalePageLayoutView="150" workbookViewId="0">
      <selection activeCell="I34" sqref="I34"/>
    </sheetView>
  </sheetViews>
  <sheetFormatPr baseColWidth="10" defaultColWidth="11.42578125" defaultRowHeight="13.5" x14ac:dyDescent="0.2"/>
  <cols>
    <col min="1" max="1" width="7.7109375" style="16" customWidth="1"/>
    <col min="2" max="2" width="43" style="16" customWidth="1"/>
    <col min="3" max="5" width="7.7109375" style="16" customWidth="1"/>
    <col min="6" max="8" width="6.140625" style="16" customWidth="1"/>
    <col min="9" max="9" width="21.42578125" style="16" customWidth="1"/>
    <col min="10" max="16384" width="11.42578125" style="16"/>
  </cols>
  <sheetData>
    <row r="1" spans="1:10" ht="15" customHeight="1" x14ac:dyDescent="0.25">
      <c r="A1" s="92" t="s">
        <v>646</v>
      </c>
      <c r="B1" s="92"/>
      <c r="C1" s="92"/>
      <c r="D1" s="92"/>
      <c r="E1" s="92"/>
      <c r="F1" s="92"/>
      <c r="G1" s="92"/>
      <c r="H1" s="92"/>
    </row>
    <row r="2" spans="1:10" x14ac:dyDescent="0.25">
      <c r="A2" s="92" t="s">
        <v>1</v>
      </c>
      <c r="B2" s="92"/>
      <c r="C2" s="92"/>
      <c r="D2" s="92"/>
      <c r="E2" s="92"/>
      <c r="F2" s="92"/>
      <c r="G2" s="92"/>
      <c r="H2" s="92"/>
    </row>
    <row r="3" spans="1:10" ht="1.35" customHeight="1" x14ac:dyDescent="0.25">
      <c r="A3" s="50"/>
      <c r="B3" s="51"/>
      <c r="C3" s="51"/>
      <c r="D3" s="51"/>
      <c r="E3" s="51"/>
      <c r="F3" s="51"/>
      <c r="G3" s="51"/>
      <c r="H3" s="51"/>
    </row>
    <row r="4" spans="1:10" s="17" customFormat="1" ht="12" customHeight="1" x14ac:dyDescent="0.2">
      <c r="A4" s="282" t="s">
        <v>20</v>
      </c>
      <c r="B4" s="285" t="s">
        <v>21</v>
      </c>
      <c r="C4" s="288" t="s">
        <v>16</v>
      </c>
      <c r="D4" s="288"/>
      <c r="E4" s="288"/>
      <c r="F4" s="288" t="s">
        <v>19</v>
      </c>
      <c r="G4" s="288"/>
      <c r="H4" s="288"/>
    </row>
    <row r="5" spans="1:10" s="17" customFormat="1" ht="12" customHeight="1" x14ac:dyDescent="0.2">
      <c r="A5" s="283"/>
      <c r="B5" s="286"/>
      <c r="C5" s="279" t="s">
        <v>609</v>
      </c>
      <c r="D5" s="279" t="s">
        <v>623</v>
      </c>
      <c r="E5" s="279" t="s">
        <v>641</v>
      </c>
      <c r="F5" s="279" t="s">
        <v>609</v>
      </c>
      <c r="G5" s="279" t="s">
        <v>623</v>
      </c>
      <c r="H5" s="279" t="s">
        <v>641</v>
      </c>
    </row>
    <row r="6" spans="1:10" ht="12" customHeight="1" x14ac:dyDescent="0.2">
      <c r="A6" s="284"/>
      <c r="B6" s="287"/>
      <c r="C6" s="280"/>
      <c r="D6" s="280"/>
      <c r="E6" s="280"/>
      <c r="F6" s="280"/>
      <c r="G6" s="280"/>
      <c r="H6" s="280"/>
    </row>
    <row r="7" spans="1:10" s="17" customFormat="1" ht="2.1" customHeight="1" x14ac:dyDescent="0.2">
      <c r="A7" s="44"/>
      <c r="B7" s="44"/>
      <c r="C7" s="126"/>
      <c r="D7" s="126"/>
      <c r="E7" s="126"/>
      <c r="F7" s="122"/>
      <c r="G7" s="122"/>
      <c r="H7" s="122"/>
    </row>
    <row r="8" spans="1:10" ht="13.5" customHeight="1" x14ac:dyDescent="0.2">
      <c r="A8" s="113" t="s">
        <v>182</v>
      </c>
      <c r="B8" s="16" t="s">
        <v>521</v>
      </c>
      <c r="C8" s="107">
        <v>339887.85</v>
      </c>
      <c r="D8" s="107">
        <v>200104.16999999998</v>
      </c>
      <c r="E8" s="107">
        <v>240878.43</v>
      </c>
      <c r="F8" s="114">
        <v>1</v>
      </c>
      <c r="G8" s="114">
        <v>1</v>
      </c>
      <c r="H8" s="114">
        <v>1</v>
      </c>
      <c r="I8" s="17"/>
      <c r="J8" s="17"/>
    </row>
    <row r="9" spans="1:10" ht="13.5" customHeight="1" x14ac:dyDescent="0.2">
      <c r="A9" s="113" t="s">
        <v>183</v>
      </c>
      <c r="B9" s="16" t="s">
        <v>289</v>
      </c>
      <c r="C9" s="107">
        <v>193966.024</v>
      </c>
      <c r="D9" s="107">
        <v>161077.25400000004</v>
      </c>
      <c r="E9" s="107">
        <v>156372.72200000001</v>
      </c>
      <c r="F9" s="114">
        <v>2</v>
      </c>
      <c r="G9" s="114">
        <v>2</v>
      </c>
      <c r="H9" s="114">
        <v>2</v>
      </c>
      <c r="I9" s="17"/>
      <c r="J9" s="17"/>
    </row>
    <row r="10" spans="1:10" ht="13.5" customHeight="1" x14ac:dyDescent="0.2">
      <c r="A10" s="113" t="s">
        <v>184</v>
      </c>
      <c r="B10" s="16" t="s">
        <v>549</v>
      </c>
      <c r="C10" s="107">
        <v>98744.557000000001</v>
      </c>
      <c r="D10" s="107">
        <v>109488.66</v>
      </c>
      <c r="E10" s="107">
        <v>131157.37799999997</v>
      </c>
      <c r="F10" s="114">
        <v>3</v>
      </c>
      <c r="G10" s="114">
        <v>3</v>
      </c>
      <c r="H10" s="114">
        <v>3</v>
      </c>
      <c r="I10" s="17"/>
      <c r="J10" s="17"/>
    </row>
    <row r="11" spans="1:10" ht="13.5" customHeight="1" x14ac:dyDescent="0.2">
      <c r="A11" s="113" t="s">
        <v>185</v>
      </c>
      <c r="B11" s="16" t="s">
        <v>539</v>
      </c>
      <c r="C11" s="112">
        <v>37788.134999999995</v>
      </c>
      <c r="D11" s="112">
        <v>28837.94</v>
      </c>
      <c r="E11" s="112">
        <v>19834.71</v>
      </c>
      <c r="F11" s="114">
        <v>4</v>
      </c>
      <c r="G11" s="114">
        <v>4</v>
      </c>
      <c r="H11" s="114">
        <v>4</v>
      </c>
      <c r="I11" s="17"/>
      <c r="J11" s="17"/>
    </row>
    <row r="12" spans="1:10" ht="13.5" customHeight="1" x14ac:dyDescent="0.2">
      <c r="A12" s="113" t="s">
        <v>186</v>
      </c>
      <c r="B12" s="16" t="s">
        <v>413</v>
      </c>
      <c r="C12" s="107">
        <v>9705.2900000000009</v>
      </c>
      <c r="D12" s="107">
        <v>7931.9850000000006</v>
      </c>
      <c r="E12" s="107">
        <v>13654.845000000001</v>
      </c>
      <c r="F12" s="114">
        <v>8</v>
      </c>
      <c r="G12" s="114">
        <v>12</v>
      </c>
      <c r="H12" s="114">
        <v>5</v>
      </c>
      <c r="I12" s="17"/>
      <c r="J12" s="17"/>
    </row>
    <row r="13" spans="1:10" ht="13.5" customHeight="1" x14ac:dyDescent="0.2">
      <c r="A13" s="113" t="s">
        <v>191</v>
      </c>
      <c r="B13" s="16" t="s">
        <v>543</v>
      </c>
      <c r="C13" s="107">
        <v>12014.271005000001</v>
      </c>
      <c r="D13" s="107">
        <v>15049.334872000001</v>
      </c>
      <c r="E13" s="107">
        <v>11724.192818000001</v>
      </c>
      <c r="F13" s="114">
        <v>7</v>
      </c>
      <c r="G13" s="114">
        <v>6</v>
      </c>
      <c r="H13" s="114">
        <v>6</v>
      </c>
      <c r="I13" s="17"/>
      <c r="J13" s="17"/>
    </row>
    <row r="14" spans="1:10" ht="13.5" customHeight="1" x14ac:dyDescent="0.2">
      <c r="A14" s="113" t="s">
        <v>75</v>
      </c>
      <c r="B14" s="16" t="s">
        <v>436</v>
      </c>
      <c r="C14" s="107">
        <v>13899.371000000001</v>
      </c>
      <c r="D14" s="107">
        <v>14780.958000000001</v>
      </c>
      <c r="E14" s="107">
        <v>11281.37</v>
      </c>
      <c r="F14" s="114">
        <v>6</v>
      </c>
      <c r="G14" s="114">
        <v>7</v>
      </c>
      <c r="H14" s="114">
        <v>7</v>
      </c>
      <c r="I14" s="17"/>
      <c r="J14" s="17"/>
    </row>
    <row r="15" spans="1:10" ht="13.5" customHeight="1" x14ac:dyDescent="0.2">
      <c r="A15" s="113" t="s">
        <v>211</v>
      </c>
      <c r="B15" s="16" t="s">
        <v>525</v>
      </c>
      <c r="C15" s="107">
        <v>8985.6200000000008</v>
      </c>
      <c r="D15" s="107">
        <v>6760.76</v>
      </c>
      <c r="E15" s="107">
        <v>7778.5399999999991</v>
      </c>
      <c r="F15" s="114">
        <v>9</v>
      </c>
      <c r="G15" s="114">
        <v>14</v>
      </c>
      <c r="H15" s="114">
        <v>8</v>
      </c>
      <c r="I15" s="17"/>
      <c r="J15" s="17"/>
    </row>
    <row r="16" spans="1:10" ht="13.5" customHeight="1" x14ac:dyDescent="0.2">
      <c r="A16" s="113" t="s">
        <v>193</v>
      </c>
      <c r="B16" s="16" t="s">
        <v>371</v>
      </c>
      <c r="C16" s="107">
        <v>6615.9980000000005</v>
      </c>
      <c r="D16" s="107">
        <v>6552.7829999999994</v>
      </c>
      <c r="E16" s="107">
        <v>6431.237000000001</v>
      </c>
      <c r="F16" s="114">
        <v>12</v>
      </c>
      <c r="G16" s="114">
        <v>15</v>
      </c>
      <c r="H16" s="114">
        <v>9</v>
      </c>
      <c r="I16" s="17"/>
      <c r="J16" s="17"/>
    </row>
    <row r="17" spans="1:11" ht="13.5" customHeight="1" x14ac:dyDescent="0.2">
      <c r="A17" s="113" t="s">
        <v>38</v>
      </c>
      <c r="B17" s="16" t="s">
        <v>568</v>
      </c>
      <c r="C17" s="107">
        <v>8052.1711999999998</v>
      </c>
      <c r="D17" s="107">
        <v>8436.3619699999999</v>
      </c>
      <c r="E17" s="107">
        <v>6053.3449600000004</v>
      </c>
      <c r="F17" s="114">
        <v>11</v>
      </c>
      <c r="G17" s="114">
        <v>11</v>
      </c>
      <c r="H17" s="114">
        <v>10</v>
      </c>
      <c r="I17" s="17"/>
      <c r="J17" s="17"/>
    </row>
    <row r="18" spans="1:11" ht="13.5" customHeight="1" x14ac:dyDescent="0.2">
      <c r="A18" s="113" t="s">
        <v>74</v>
      </c>
      <c r="B18" s="16" t="s">
        <v>505</v>
      </c>
      <c r="C18" s="107">
        <v>2831.5</v>
      </c>
      <c r="D18" s="107">
        <v>3726.776406</v>
      </c>
      <c r="E18" s="107">
        <v>5401.085</v>
      </c>
      <c r="F18" s="114">
        <v>18</v>
      </c>
      <c r="G18" s="114">
        <v>17</v>
      </c>
      <c r="H18" s="114">
        <v>11</v>
      </c>
      <c r="I18" s="17"/>
      <c r="J18" s="17"/>
      <c r="K18" s="17"/>
    </row>
    <row r="19" spans="1:11" ht="13.5" customHeight="1" x14ac:dyDescent="0.2">
      <c r="A19" s="113" t="s">
        <v>189</v>
      </c>
      <c r="B19" s="16" t="s">
        <v>524</v>
      </c>
      <c r="C19" s="107">
        <v>8497.8130700000002</v>
      </c>
      <c r="D19" s="107">
        <v>7843.3058999999985</v>
      </c>
      <c r="E19" s="107">
        <v>5273.6087720000005</v>
      </c>
      <c r="F19" s="114">
        <v>10</v>
      </c>
      <c r="G19" s="114">
        <v>13</v>
      </c>
      <c r="H19" s="114">
        <v>12</v>
      </c>
      <c r="I19" s="17"/>
      <c r="J19" s="17"/>
      <c r="K19" s="17"/>
    </row>
    <row r="20" spans="1:11" ht="13.5" customHeight="1" x14ac:dyDescent="0.2">
      <c r="A20" s="113" t="s">
        <v>167</v>
      </c>
      <c r="B20" s="16" t="s">
        <v>486</v>
      </c>
      <c r="C20" s="107">
        <v>1412.8560279999999</v>
      </c>
      <c r="D20" s="107">
        <v>1704.5954270000002</v>
      </c>
      <c r="E20" s="107">
        <v>4021.0028370000005</v>
      </c>
      <c r="F20" s="114">
        <v>31</v>
      </c>
      <c r="G20" s="114">
        <v>32</v>
      </c>
      <c r="H20" s="114">
        <v>13</v>
      </c>
      <c r="I20" s="17"/>
      <c r="J20" s="17"/>
      <c r="K20" s="17"/>
    </row>
    <row r="21" spans="1:11" ht="13.5" customHeight="1" x14ac:dyDescent="0.2">
      <c r="A21" s="113" t="s">
        <v>39</v>
      </c>
      <c r="B21" s="16" t="s">
        <v>551</v>
      </c>
      <c r="C21" s="107">
        <v>5158.3506669999988</v>
      </c>
      <c r="D21" s="107">
        <v>3532.4844719999992</v>
      </c>
      <c r="E21" s="107">
        <v>3832.3687599999994</v>
      </c>
      <c r="F21" s="114">
        <v>15</v>
      </c>
      <c r="G21" s="114">
        <v>18</v>
      </c>
      <c r="H21" s="114">
        <v>14</v>
      </c>
      <c r="I21" s="17"/>
      <c r="J21" s="17"/>
      <c r="K21" s="17"/>
    </row>
    <row r="22" spans="1:11" ht="13.5" customHeight="1" x14ac:dyDescent="0.2">
      <c r="A22" s="113" t="s">
        <v>195</v>
      </c>
      <c r="B22" s="16" t="s">
        <v>370</v>
      </c>
      <c r="C22" s="107">
        <v>1247.9435599999999</v>
      </c>
      <c r="D22" s="107">
        <v>2255.5973999999997</v>
      </c>
      <c r="E22" s="107">
        <v>3541.4465999999993</v>
      </c>
      <c r="F22" s="114">
        <v>34</v>
      </c>
      <c r="G22" s="114">
        <v>28</v>
      </c>
      <c r="H22" s="114">
        <v>15</v>
      </c>
      <c r="I22" s="17"/>
      <c r="J22" s="17"/>
    </row>
    <row r="23" spans="1:11" ht="13.5" customHeight="1" x14ac:dyDescent="0.2">
      <c r="A23" s="113" t="s">
        <v>202</v>
      </c>
      <c r="B23" s="16" t="s">
        <v>545</v>
      </c>
      <c r="C23" s="107">
        <v>2543.4914399999998</v>
      </c>
      <c r="D23" s="107">
        <v>2838.4438600000012</v>
      </c>
      <c r="E23" s="107">
        <v>3511.6022499999999</v>
      </c>
      <c r="F23" s="114">
        <v>20</v>
      </c>
      <c r="G23" s="114">
        <v>22</v>
      </c>
      <c r="H23" s="114">
        <v>16</v>
      </c>
      <c r="I23" s="17"/>
      <c r="J23" s="17"/>
    </row>
    <row r="24" spans="1:11" ht="13.5" customHeight="1" x14ac:dyDescent="0.2">
      <c r="A24" s="113" t="s">
        <v>200</v>
      </c>
      <c r="B24" s="16" t="s">
        <v>579</v>
      </c>
      <c r="C24" s="107">
        <v>5274.8487460000015</v>
      </c>
      <c r="D24" s="107">
        <v>4633.7984770000003</v>
      </c>
      <c r="E24" s="107">
        <v>3348.9011959999998</v>
      </c>
      <c r="F24" s="114">
        <v>14</v>
      </c>
      <c r="G24" s="114">
        <v>16</v>
      </c>
      <c r="H24" s="114">
        <v>17</v>
      </c>
      <c r="I24" s="17"/>
      <c r="J24" s="17"/>
    </row>
    <row r="25" spans="1:11" ht="13.5" customHeight="1" x14ac:dyDescent="0.2">
      <c r="A25" s="113" t="s">
        <v>300</v>
      </c>
      <c r="B25" s="16" t="s">
        <v>512</v>
      </c>
      <c r="C25" s="107">
        <v>96.924499999999995</v>
      </c>
      <c r="D25" s="107">
        <v>2247.31</v>
      </c>
      <c r="E25" s="107">
        <v>3166.0349999999999</v>
      </c>
      <c r="F25" s="114">
        <v>151</v>
      </c>
      <c r="G25" s="114">
        <v>29</v>
      </c>
      <c r="H25" s="114">
        <v>18</v>
      </c>
      <c r="I25" s="17"/>
      <c r="J25" s="17"/>
    </row>
    <row r="26" spans="1:11" ht="13.5" customHeight="1" x14ac:dyDescent="0.2">
      <c r="A26" s="130" t="s">
        <v>245</v>
      </c>
      <c r="B26" s="16" t="s">
        <v>573</v>
      </c>
      <c r="C26" s="107">
        <v>4496.2079309999999</v>
      </c>
      <c r="D26" s="107">
        <v>2736.2490639999996</v>
      </c>
      <c r="E26" s="107">
        <v>2693.6</v>
      </c>
      <c r="F26" s="114">
        <v>16</v>
      </c>
      <c r="G26" s="114">
        <v>24</v>
      </c>
      <c r="H26" s="114">
        <v>19</v>
      </c>
      <c r="I26" s="17"/>
      <c r="J26" s="17"/>
    </row>
    <row r="27" spans="1:11" ht="13.5" customHeight="1" x14ac:dyDescent="0.2">
      <c r="A27" s="113" t="s">
        <v>188</v>
      </c>
      <c r="B27" s="16" t="s">
        <v>544</v>
      </c>
      <c r="C27" s="107">
        <v>1268.2269999999999</v>
      </c>
      <c r="D27" s="107">
        <v>1415.6250000000002</v>
      </c>
      <c r="E27" s="107">
        <v>2255.0250000000001</v>
      </c>
      <c r="F27" s="114">
        <v>32</v>
      </c>
      <c r="G27" s="114">
        <v>39</v>
      </c>
      <c r="H27" s="114">
        <v>20</v>
      </c>
      <c r="I27" s="17"/>
      <c r="J27" s="17"/>
    </row>
    <row r="28" spans="1:11" ht="13.5" customHeight="1" x14ac:dyDescent="0.2">
      <c r="A28" s="113" t="s">
        <v>190</v>
      </c>
      <c r="B28" s="16" t="s">
        <v>530</v>
      </c>
      <c r="C28" s="107">
        <v>2704.076</v>
      </c>
      <c r="D28" s="107">
        <v>1247.0350000000001</v>
      </c>
      <c r="E28" s="107">
        <v>2113.06</v>
      </c>
      <c r="F28" s="114">
        <v>19</v>
      </c>
      <c r="G28" s="114">
        <v>42</v>
      </c>
      <c r="H28" s="114">
        <v>21</v>
      </c>
      <c r="I28" s="17"/>
      <c r="J28" s="17"/>
    </row>
    <row r="29" spans="1:11" ht="13.5" customHeight="1" x14ac:dyDescent="0.2">
      <c r="A29" s="113" t="s">
        <v>239</v>
      </c>
      <c r="B29" s="16" t="s">
        <v>534</v>
      </c>
      <c r="C29" s="107">
        <v>1572.6308869999996</v>
      </c>
      <c r="D29" s="107">
        <v>1859.3811030000002</v>
      </c>
      <c r="E29" s="107">
        <v>2109.9640939999999</v>
      </c>
      <c r="F29" s="114">
        <v>27</v>
      </c>
      <c r="G29" s="114">
        <v>30</v>
      </c>
      <c r="H29" s="114">
        <v>22</v>
      </c>
      <c r="I29" s="17"/>
      <c r="J29" s="17"/>
    </row>
    <row r="30" spans="1:11" ht="13.5" customHeight="1" x14ac:dyDescent="0.2">
      <c r="A30" s="113" t="s">
        <v>187</v>
      </c>
      <c r="B30" s="16" t="s">
        <v>489</v>
      </c>
      <c r="C30" s="107">
        <v>1440.8598610000004</v>
      </c>
      <c r="D30" s="107">
        <v>1485.0816349999998</v>
      </c>
      <c r="E30" s="107">
        <v>2042.8573779999997</v>
      </c>
      <c r="F30" s="114">
        <v>29</v>
      </c>
      <c r="G30" s="114">
        <v>37</v>
      </c>
      <c r="H30" s="114">
        <v>23</v>
      </c>
      <c r="I30" s="17"/>
      <c r="J30" s="17"/>
    </row>
    <row r="31" spans="1:11" ht="13.5" customHeight="1" x14ac:dyDescent="0.2">
      <c r="A31" s="113" t="s">
        <v>212</v>
      </c>
      <c r="B31" s="16" t="s">
        <v>587</v>
      </c>
      <c r="C31" s="107">
        <v>844.21399999999994</v>
      </c>
      <c r="D31" s="107">
        <v>1765.97</v>
      </c>
      <c r="E31" s="107">
        <v>2006.7459999999999</v>
      </c>
      <c r="F31" s="114">
        <v>48</v>
      </c>
      <c r="G31" s="114">
        <v>31</v>
      </c>
      <c r="H31" s="114">
        <v>24</v>
      </c>
      <c r="I31" s="17"/>
      <c r="J31" s="17"/>
    </row>
    <row r="32" spans="1:11" ht="13.5" customHeight="1" x14ac:dyDescent="0.2">
      <c r="A32" s="113" t="s">
        <v>216</v>
      </c>
      <c r="B32" s="16" t="s">
        <v>379</v>
      </c>
      <c r="C32" s="107">
        <v>447.80870000000004</v>
      </c>
      <c r="D32" s="107">
        <v>1037.1894</v>
      </c>
      <c r="E32" s="107">
        <v>1936.0505999999998</v>
      </c>
      <c r="F32" s="114">
        <v>73</v>
      </c>
      <c r="G32" s="114">
        <v>46</v>
      </c>
      <c r="H32" s="114">
        <v>25</v>
      </c>
      <c r="I32" s="17"/>
      <c r="J32" s="17"/>
    </row>
    <row r="33" spans="1:10" ht="13.5" customHeight="1" x14ac:dyDescent="0.2">
      <c r="A33" s="113" t="s">
        <v>145</v>
      </c>
      <c r="B33" s="16" t="s">
        <v>559</v>
      </c>
      <c r="C33" s="107">
        <v>1907.3470059999997</v>
      </c>
      <c r="D33" s="107">
        <v>2491.3052229999998</v>
      </c>
      <c r="E33" s="107">
        <v>1895.3912700000003</v>
      </c>
      <c r="F33" s="114">
        <v>22</v>
      </c>
      <c r="G33" s="114">
        <v>26</v>
      </c>
      <c r="H33" s="114">
        <v>26</v>
      </c>
      <c r="I33" s="17"/>
      <c r="J33" s="17"/>
    </row>
    <row r="34" spans="1:10" ht="13.5" customHeight="1" x14ac:dyDescent="0.2">
      <c r="A34" s="113" t="s">
        <v>214</v>
      </c>
      <c r="B34" s="16" t="s">
        <v>382</v>
      </c>
      <c r="C34" s="107">
        <v>1667.027</v>
      </c>
      <c r="D34" s="107">
        <v>2630.3</v>
      </c>
      <c r="E34" s="107">
        <v>1853.6749999999997</v>
      </c>
      <c r="F34" s="114">
        <v>26</v>
      </c>
      <c r="G34" s="114">
        <v>25</v>
      </c>
      <c r="H34" s="114">
        <v>27</v>
      </c>
      <c r="I34" s="17"/>
      <c r="J34" s="17"/>
    </row>
    <row r="35" spans="1:10" ht="13.5" customHeight="1" x14ac:dyDescent="0.2">
      <c r="A35" s="113" t="s">
        <v>237</v>
      </c>
      <c r="B35" s="16" t="s">
        <v>523</v>
      </c>
      <c r="C35" s="107">
        <v>1793.0927000000001</v>
      </c>
      <c r="D35" s="107">
        <v>2438.8578400000001</v>
      </c>
      <c r="E35" s="107">
        <v>1639.3149099999998</v>
      </c>
      <c r="F35" s="114">
        <v>24</v>
      </c>
      <c r="G35" s="114">
        <v>27</v>
      </c>
      <c r="H35" s="114">
        <v>28</v>
      </c>
      <c r="I35" s="17"/>
      <c r="J35" s="17"/>
    </row>
    <row r="36" spans="1:10" ht="13.5" customHeight="1" x14ac:dyDescent="0.2">
      <c r="A36" s="113" t="s">
        <v>332</v>
      </c>
      <c r="B36" s="16" t="s">
        <v>586</v>
      </c>
      <c r="C36" s="107">
        <v>851.95499999999993</v>
      </c>
      <c r="D36" s="107">
        <v>417.96299999999997</v>
      </c>
      <c r="E36" s="107">
        <v>1616.9214209999998</v>
      </c>
      <c r="F36" s="114">
        <v>46</v>
      </c>
      <c r="G36" s="114">
        <v>78</v>
      </c>
      <c r="H36" s="114">
        <v>29</v>
      </c>
      <c r="I36" s="17"/>
      <c r="J36" s="17"/>
    </row>
    <row r="37" spans="1:10" ht="13.5" customHeight="1" x14ac:dyDescent="0.2">
      <c r="A37" s="113" t="s">
        <v>204</v>
      </c>
      <c r="B37" s="16" t="s">
        <v>378</v>
      </c>
      <c r="C37" s="107">
        <v>2312.0230000000001</v>
      </c>
      <c r="D37" s="107">
        <v>2964.0860000000002</v>
      </c>
      <c r="E37" s="107">
        <v>1574.9519999999998</v>
      </c>
      <c r="F37" s="114">
        <v>21</v>
      </c>
      <c r="G37" s="114">
        <v>21</v>
      </c>
      <c r="H37" s="114">
        <v>30</v>
      </c>
      <c r="I37" s="17"/>
      <c r="J37" s="17"/>
    </row>
    <row r="38" spans="1:10" ht="13.5" customHeight="1" x14ac:dyDescent="0.2">
      <c r="A38" s="113" t="s">
        <v>199</v>
      </c>
      <c r="B38" s="16" t="s">
        <v>570</v>
      </c>
      <c r="C38" s="107">
        <v>1250.3274859999997</v>
      </c>
      <c r="D38" s="107">
        <v>1688.8799579999998</v>
      </c>
      <c r="E38" s="107">
        <v>1512.4832699999999</v>
      </c>
      <c r="F38" s="114">
        <v>33</v>
      </c>
      <c r="G38" s="114">
        <v>33</v>
      </c>
      <c r="H38" s="114">
        <v>31</v>
      </c>
      <c r="I38" s="17"/>
      <c r="J38" s="17"/>
    </row>
    <row r="39" spans="1:10" ht="13.5" customHeight="1" x14ac:dyDescent="0.2">
      <c r="A39" s="113" t="s">
        <v>244</v>
      </c>
      <c r="B39" s="16" t="s">
        <v>381</v>
      </c>
      <c r="C39" s="107">
        <v>1744.1211800000003</v>
      </c>
      <c r="D39" s="107">
        <v>1275.5145400000001</v>
      </c>
      <c r="E39" s="107">
        <v>1449.4236600000002</v>
      </c>
      <c r="F39" s="114">
        <v>25</v>
      </c>
      <c r="G39" s="114">
        <v>41</v>
      </c>
      <c r="H39" s="114">
        <v>32</v>
      </c>
      <c r="I39" s="17"/>
      <c r="J39" s="17"/>
    </row>
    <row r="40" spans="1:10" ht="13.5" customHeight="1" x14ac:dyDescent="0.2">
      <c r="A40" s="113" t="s">
        <v>213</v>
      </c>
      <c r="B40" s="16" t="s">
        <v>485</v>
      </c>
      <c r="C40" s="107">
        <v>1420.545404</v>
      </c>
      <c r="D40" s="107">
        <v>1566.8681040000001</v>
      </c>
      <c r="E40" s="107">
        <v>1448.4463219999996</v>
      </c>
      <c r="F40" s="114">
        <v>30</v>
      </c>
      <c r="G40" s="114">
        <v>34</v>
      </c>
      <c r="H40" s="114">
        <v>33</v>
      </c>
      <c r="I40" s="17"/>
      <c r="J40" s="17"/>
    </row>
    <row r="41" spans="1:10" ht="13.5" customHeight="1" x14ac:dyDescent="0.2">
      <c r="A41" s="113" t="s">
        <v>197</v>
      </c>
      <c r="B41" s="16" t="s">
        <v>574</v>
      </c>
      <c r="C41" s="107">
        <v>567.66300000000001</v>
      </c>
      <c r="D41" s="107">
        <v>1217.7967000000001</v>
      </c>
      <c r="E41" s="107">
        <v>1421.8415</v>
      </c>
      <c r="F41" s="114">
        <v>64</v>
      </c>
      <c r="G41" s="114">
        <v>43</v>
      </c>
      <c r="H41" s="114">
        <v>34</v>
      </c>
      <c r="I41" s="17"/>
      <c r="J41" s="17"/>
    </row>
    <row r="42" spans="1:10" ht="13.5" customHeight="1" x14ac:dyDescent="0.2">
      <c r="A42" s="113" t="s">
        <v>236</v>
      </c>
      <c r="B42" s="16" t="s">
        <v>504</v>
      </c>
      <c r="C42" s="107">
        <v>1240.913</v>
      </c>
      <c r="D42" s="107">
        <v>1506.45</v>
      </c>
      <c r="E42" s="107">
        <v>1418.27064</v>
      </c>
      <c r="F42" s="114">
        <v>35</v>
      </c>
      <c r="G42" s="114">
        <v>36</v>
      </c>
      <c r="H42" s="114">
        <v>35</v>
      </c>
      <c r="I42" s="17"/>
      <c r="J42" s="17"/>
    </row>
    <row r="43" spans="1:10" ht="13.5" customHeight="1" x14ac:dyDescent="0.2">
      <c r="A43" s="113" t="s">
        <v>235</v>
      </c>
      <c r="B43" s="16" t="s">
        <v>531</v>
      </c>
      <c r="C43" s="112">
        <v>1222.1300000000001</v>
      </c>
      <c r="D43" s="112">
        <v>2801.7200000000003</v>
      </c>
      <c r="E43" s="112">
        <v>1412.16</v>
      </c>
      <c r="F43" s="114">
        <v>36</v>
      </c>
      <c r="G43" s="114">
        <v>23</v>
      </c>
      <c r="H43" s="114">
        <v>36</v>
      </c>
      <c r="I43" s="17"/>
      <c r="J43" s="17"/>
    </row>
    <row r="44" spans="1:10" ht="13.5" customHeight="1" x14ac:dyDescent="0.2">
      <c r="A44" s="113" t="s">
        <v>226</v>
      </c>
      <c r="B44" s="16" t="s">
        <v>501</v>
      </c>
      <c r="C44" s="107">
        <v>920.56585799999993</v>
      </c>
      <c r="D44" s="107">
        <v>1463.9408940000001</v>
      </c>
      <c r="E44" s="107">
        <v>1407.993412</v>
      </c>
      <c r="F44" s="114">
        <v>41</v>
      </c>
      <c r="G44" s="114">
        <v>38</v>
      </c>
      <c r="H44" s="114">
        <v>37</v>
      </c>
      <c r="I44" s="17"/>
      <c r="J44" s="17"/>
    </row>
    <row r="45" spans="1:10" ht="13.5" customHeight="1" x14ac:dyDescent="0.2">
      <c r="A45" s="113" t="s">
        <v>215</v>
      </c>
      <c r="B45" s="16" t="s">
        <v>510</v>
      </c>
      <c r="C45" s="107">
        <v>539.89480000000003</v>
      </c>
      <c r="D45" s="107">
        <v>1324.448699</v>
      </c>
      <c r="E45" s="107">
        <v>1166.1648300000002</v>
      </c>
      <c r="F45" s="114">
        <v>65</v>
      </c>
      <c r="G45" s="114">
        <v>40</v>
      </c>
      <c r="H45" s="114">
        <v>38</v>
      </c>
      <c r="I45" s="17"/>
      <c r="J45" s="17"/>
    </row>
    <row r="46" spans="1:10" ht="13.5" customHeight="1" x14ac:dyDescent="0.2">
      <c r="A46" s="113" t="s">
        <v>283</v>
      </c>
      <c r="B46" s="16" t="s">
        <v>384</v>
      </c>
      <c r="C46" s="107">
        <v>919.63800000000003</v>
      </c>
      <c r="D46" s="107">
        <v>550.85699999999997</v>
      </c>
      <c r="E46" s="107">
        <v>1091.5210000000002</v>
      </c>
      <c r="F46" s="114">
        <v>42</v>
      </c>
      <c r="G46" s="114">
        <v>65</v>
      </c>
      <c r="H46" s="114">
        <v>39</v>
      </c>
      <c r="I46" s="17"/>
      <c r="J46" s="17"/>
    </row>
    <row r="47" spans="1:10" ht="13.5" customHeight="1" x14ac:dyDescent="0.2">
      <c r="A47" s="113" t="s">
        <v>169</v>
      </c>
      <c r="B47" s="16" t="s">
        <v>490</v>
      </c>
      <c r="C47" s="107">
        <v>411.18114999999995</v>
      </c>
      <c r="D47" s="107">
        <v>467.48794500000008</v>
      </c>
      <c r="E47" s="107">
        <v>1077.0786869999999</v>
      </c>
      <c r="F47" s="114">
        <v>75</v>
      </c>
      <c r="G47" s="114">
        <v>75</v>
      </c>
      <c r="H47" s="114">
        <v>40</v>
      </c>
      <c r="I47" s="17"/>
      <c r="J47" s="17"/>
    </row>
    <row r="48" spans="1:10" ht="13.5" customHeight="1" x14ac:dyDescent="0.2">
      <c r="A48" s="113" t="s">
        <v>246</v>
      </c>
      <c r="B48" s="16" t="s">
        <v>375</v>
      </c>
      <c r="C48" s="107">
        <v>1086.0527799999998</v>
      </c>
      <c r="D48" s="107">
        <v>904.34466500000008</v>
      </c>
      <c r="E48" s="107">
        <v>1059.1155799999999</v>
      </c>
      <c r="F48" s="114">
        <v>37</v>
      </c>
      <c r="G48" s="114">
        <v>48</v>
      </c>
      <c r="H48" s="114">
        <v>41</v>
      </c>
      <c r="I48" s="17"/>
      <c r="J48" s="17"/>
    </row>
    <row r="49" spans="1:10" ht="13.5" customHeight="1" x14ac:dyDescent="0.2">
      <c r="A49" s="113" t="s">
        <v>102</v>
      </c>
      <c r="B49" s="16" t="s">
        <v>431</v>
      </c>
      <c r="C49" s="107">
        <v>886.40372000000013</v>
      </c>
      <c r="D49" s="107">
        <v>1164.1464449999999</v>
      </c>
      <c r="E49" s="107">
        <v>1027.1742400000001</v>
      </c>
      <c r="F49" s="114">
        <v>43</v>
      </c>
      <c r="G49" s="114">
        <v>44</v>
      </c>
      <c r="H49" s="114">
        <v>42</v>
      </c>
      <c r="I49" s="17"/>
      <c r="J49" s="17"/>
    </row>
    <row r="50" spans="1:10" ht="13.5" customHeight="1" x14ac:dyDescent="0.2">
      <c r="A50" s="113" t="s">
        <v>147</v>
      </c>
      <c r="B50" s="16" t="s">
        <v>439</v>
      </c>
      <c r="C50" s="107">
        <v>1804.2760000000001</v>
      </c>
      <c r="D50" s="107">
        <v>1120.86592</v>
      </c>
      <c r="E50" s="107">
        <v>995.51975000000004</v>
      </c>
      <c r="F50" s="114">
        <v>23</v>
      </c>
      <c r="G50" s="114">
        <v>45</v>
      </c>
      <c r="H50" s="114">
        <v>43</v>
      </c>
      <c r="I50" s="17"/>
      <c r="J50" s="17"/>
    </row>
    <row r="51" spans="1:10" ht="13.5" customHeight="1" x14ac:dyDescent="0.2">
      <c r="A51" s="113" t="s">
        <v>284</v>
      </c>
      <c r="B51" s="16" t="s">
        <v>535</v>
      </c>
      <c r="C51" s="107">
        <v>849.98947700000008</v>
      </c>
      <c r="D51" s="107">
        <v>1544.7630749999998</v>
      </c>
      <c r="E51" s="107">
        <v>994.27368200000001</v>
      </c>
      <c r="F51" s="114">
        <v>47</v>
      </c>
      <c r="G51" s="114">
        <v>35</v>
      </c>
      <c r="H51" s="114">
        <v>44</v>
      </c>
      <c r="I51" s="17"/>
      <c r="J51" s="17"/>
    </row>
    <row r="52" spans="1:10" ht="13.5" customHeight="1" x14ac:dyDescent="0.2">
      <c r="A52" s="113" t="s">
        <v>222</v>
      </c>
      <c r="B52" s="16" t="s">
        <v>492</v>
      </c>
      <c r="C52" s="107">
        <v>349.93</v>
      </c>
      <c r="D52" s="107">
        <v>365.25</v>
      </c>
      <c r="E52" s="107">
        <v>979.67</v>
      </c>
      <c r="F52" s="114">
        <v>85</v>
      </c>
      <c r="G52" s="114">
        <v>87</v>
      </c>
      <c r="H52" s="114">
        <v>45</v>
      </c>
      <c r="I52" s="17"/>
      <c r="J52" s="17"/>
    </row>
    <row r="53" spans="1:10" ht="13.5" customHeight="1" x14ac:dyDescent="0.2">
      <c r="A53" s="113" t="s">
        <v>168</v>
      </c>
      <c r="B53" s="16" t="s">
        <v>488</v>
      </c>
      <c r="C53" s="107">
        <v>666.32799599999998</v>
      </c>
      <c r="D53" s="107">
        <v>874.33070599999996</v>
      </c>
      <c r="E53" s="107">
        <v>972.58978300000024</v>
      </c>
      <c r="F53" s="114">
        <v>54</v>
      </c>
      <c r="G53" s="114">
        <v>50</v>
      </c>
      <c r="H53" s="114">
        <v>46</v>
      </c>
      <c r="I53" s="17"/>
      <c r="J53" s="17"/>
    </row>
    <row r="54" spans="1:10" ht="13.5" customHeight="1" x14ac:dyDescent="0.2">
      <c r="A54" s="113" t="s">
        <v>327</v>
      </c>
      <c r="B54" s="16" t="s">
        <v>577</v>
      </c>
      <c r="C54" s="107">
        <v>677.09247000000005</v>
      </c>
      <c r="D54" s="107">
        <v>345.88576900000004</v>
      </c>
      <c r="E54" s="107">
        <v>900.25761900000009</v>
      </c>
      <c r="F54" s="114">
        <v>53</v>
      </c>
      <c r="G54" s="114">
        <v>90</v>
      </c>
      <c r="H54" s="114">
        <v>47</v>
      </c>
      <c r="I54" s="17"/>
      <c r="J54" s="17"/>
    </row>
    <row r="55" spans="1:10" ht="13.5" customHeight="1" x14ac:dyDescent="0.2">
      <c r="A55" s="113" t="s">
        <v>251</v>
      </c>
      <c r="B55" s="16" t="s">
        <v>526</v>
      </c>
      <c r="C55" s="107">
        <v>947.0100000000001</v>
      </c>
      <c r="D55" s="107">
        <v>489.15</v>
      </c>
      <c r="E55" s="107">
        <v>900.20999999999992</v>
      </c>
      <c r="F55" s="114">
        <v>40</v>
      </c>
      <c r="G55" s="114">
        <v>71</v>
      </c>
      <c r="H55" s="114">
        <v>48</v>
      </c>
      <c r="I55" s="17"/>
      <c r="J55" s="17"/>
    </row>
    <row r="56" spans="1:10" ht="13.5" customHeight="1" x14ac:dyDescent="0.2">
      <c r="A56" s="113" t="s">
        <v>144</v>
      </c>
      <c r="B56" s="16" t="s">
        <v>466</v>
      </c>
      <c r="C56" s="107">
        <v>638.47869799999989</v>
      </c>
      <c r="D56" s="107">
        <v>856.08412299999998</v>
      </c>
      <c r="E56" s="107">
        <v>788.17867099999989</v>
      </c>
      <c r="F56" s="114">
        <v>56</v>
      </c>
      <c r="G56" s="114">
        <v>51</v>
      </c>
      <c r="H56" s="114">
        <v>49</v>
      </c>
      <c r="I56" s="17"/>
      <c r="J56" s="17"/>
    </row>
    <row r="57" spans="1:10" ht="13.5" customHeight="1" x14ac:dyDescent="0.2">
      <c r="A57" s="113" t="s">
        <v>295</v>
      </c>
      <c r="B57" s="16" t="s">
        <v>366</v>
      </c>
      <c r="C57" s="107">
        <v>93.015999999999991</v>
      </c>
      <c r="D57" s="107">
        <v>262.97500000000002</v>
      </c>
      <c r="E57" s="107">
        <v>777.16800000000012</v>
      </c>
      <c r="F57" s="114">
        <v>157</v>
      </c>
      <c r="G57" s="114">
        <v>107</v>
      </c>
      <c r="H57" s="114">
        <v>50</v>
      </c>
      <c r="I57" s="17"/>
      <c r="J57" s="17"/>
    </row>
    <row r="58" spans="1:10" ht="13.5" customHeight="1" x14ac:dyDescent="0.2">
      <c r="A58" s="113" t="s">
        <v>250</v>
      </c>
      <c r="B58" s="16" t="s">
        <v>529</v>
      </c>
      <c r="C58" s="107">
        <v>378.21280000000002</v>
      </c>
      <c r="D58" s="107">
        <v>412.20983999999999</v>
      </c>
      <c r="E58" s="107">
        <v>704.34687299999996</v>
      </c>
      <c r="F58" s="114">
        <v>80</v>
      </c>
      <c r="G58" s="114">
        <v>80</v>
      </c>
      <c r="H58" s="114">
        <v>51</v>
      </c>
      <c r="I58" s="114"/>
      <c r="J58" s="114"/>
    </row>
    <row r="59" spans="1:10" x14ac:dyDescent="0.2">
      <c r="A59" s="66"/>
      <c r="B59" s="67"/>
      <c r="C59" s="68"/>
      <c r="D59" s="68"/>
      <c r="E59" s="68"/>
      <c r="F59" s="68"/>
      <c r="G59" s="68"/>
      <c r="H59" s="65" t="s">
        <v>26</v>
      </c>
      <c r="I59" s="17"/>
      <c r="J59" s="17"/>
    </row>
    <row r="60" spans="1:10" x14ac:dyDescent="0.2">
      <c r="A60" s="281" t="s">
        <v>629</v>
      </c>
      <c r="B60" s="281"/>
      <c r="C60" s="281"/>
      <c r="D60" s="281"/>
      <c r="E60" s="281"/>
      <c r="F60" s="281"/>
      <c r="G60" s="64"/>
      <c r="H60" s="64"/>
      <c r="I60" s="17"/>
      <c r="J60" s="17"/>
    </row>
    <row r="61" spans="1:10" ht="11.1" customHeight="1" x14ac:dyDescent="0.2">
      <c r="A61" s="282" t="s">
        <v>20</v>
      </c>
      <c r="B61" s="285" t="s">
        <v>21</v>
      </c>
      <c r="C61" s="288" t="s">
        <v>16</v>
      </c>
      <c r="D61" s="288"/>
      <c r="E61" s="288"/>
      <c r="F61" s="288" t="s">
        <v>19</v>
      </c>
      <c r="G61" s="288"/>
      <c r="H61" s="288"/>
      <c r="I61" s="17"/>
      <c r="J61" s="17"/>
    </row>
    <row r="62" spans="1:10" ht="11.1" customHeight="1" x14ac:dyDescent="0.2">
      <c r="A62" s="283"/>
      <c r="B62" s="286"/>
      <c r="C62" s="279" t="s">
        <v>609</v>
      </c>
      <c r="D62" s="279" t="s">
        <v>623</v>
      </c>
      <c r="E62" s="279" t="s">
        <v>641</v>
      </c>
      <c r="F62" s="279" t="s">
        <v>609</v>
      </c>
      <c r="G62" s="279" t="s">
        <v>623</v>
      </c>
      <c r="H62" s="279" t="s">
        <v>641</v>
      </c>
      <c r="I62" s="17"/>
      <c r="J62" s="17"/>
    </row>
    <row r="63" spans="1:10" ht="14.25" customHeight="1" x14ac:dyDescent="0.2">
      <c r="A63" s="284"/>
      <c r="B63" s="287"/>
      <c r="C63" s="280"/>
      <c r="D63" s="280"/>
      <c r="E63" s="280"/>
      <c r="F63" s="280"/>
      <c r="G63" s="280"/>
      <c r="H63" s="280"/>
      <c r="I63" s="17"/>
      <c r="J63" s="17"/>
    </row>
    <row r="64" spans="1:10" ht="2.1" customHeight="1" x14ac:dyDescent="0.2">
      <c r="A64" s="133"/>
      <c r="B64" s="133"/>
      <c r="C64" s="122"/>
      <c r="D64" s="122"/>
      <c r="E64" s="122"/>
      <c r="F64" s="122"/>
      <c r="G64" s="122"/>
      <c r="H64" s="122"/>
      <c r="I64" s="17"/>
      <c r="J64" s="17"/>
    </row>
    <row r="65" spans="1:10" ht="13.5" customHeight="1" x14ac:dyDescent="0.2">
      <c r="A65" s="113" t="s">
        <v>125</v>
      </c>
      <c r="B65" s="16" t="s">
        <v>462</v>
      </c>
      <c r="C65" s="107">
        <v>694.57498100000009</v>
      </c>
      <c r="D65" s="107">
        <v>653.52320399999996</v>
      </c>
      <c r="E65" s="107">
        <v>703.81922800000007</v>
      </c>
      <c r="F65" s="114">
        <v>52</v>
      </c>
      <c r="G65" s="114">
        <v>58</v>
      </c>
      <c r="H65" s="114">
        <v>52</v>
      </c>
      <c r="I65" s="17"/>
      <c r="J65" s="17"/>
    </row>
    <row r="66" spans="1:10" ht="13.5" customHeight="1" x14ac:dyDescent="0.2">
      <c r="A66" s="113" t="s">
        <v>247</v>
      </c>
      <c r="B66" s="16" t="s">
        <v>548</v>
      </c>
      <c r="C66" s="107">
        <v>723.14537000000007</v>
      </c>
      <c r="D66" s="107">
        <v>780.01763000000005</v>
      </c>
      <c r="E66" s="107">
        <v>690.47915</v>
      </c>
      <c r="F66" s="114">
        <v>51</v>
      </c>
      <c r="G66" s="114">
        <v>53</v>
      </c>
      <c r="H66" s="114">
        <v>53</v>
      </c>
      <c r="I66" s="17"/>
      <c r="J66" s="17"/>
    </row>
    <row r="67" spans="1:10" ht="13.5" customHeight="1" x14ac:dyDescent="0.2">
      <c r="A67" s="113" t="s">
        <v>290</v>
      </c>
      <c r="B67" s="16" t="s">
        <v>547</v>
      </c>
      <c r="C67" s="107">
        <v>372.94320999999997</v>
      </c>
      <c r="D67" s="107">
        <v>615.18600000000004</v>
      </c>
      <c r="E67" s="107">
        <v>675.88184000000012</v>
      </c>
      <c r="F67" s="114">
        <v>83</v>
      </c>
      <c r="G67" s="114">
        <v>60</v>
      </c>
      <c r="H67" s="114">
        <v>54</v>
      </c>
      <c r="I67" s="17"/>
      <c r="J67" s="17"/>
    </row>
    <row r="68" spans="1:10" ht="13.5" customHeight="1" x14ac:dyDescent="0.2">
      <c r="A68" s="113" t="s">
        <v>306</v>
      </c>
      <c r="B68" s="16" t="s">
        <v>387</v>
      </c>
      <c r="C68" s="112">
        <v>471.78460000000001</v>
      </c>
      <c r="D68" s="112">
        <v>355.09050000000002</v>
      </c>
      <c r="E68" s="112">
        <v>641.21299999999997</v>
      </c>
      <c r="F68" s="114">
        <v>69</v>
      </c>
      <c r="G68" s="114">
        <v>88</v>
      </c>
      <c r="H68" s="114">
        <v>55</v>
      </c>
      <c r="I68" s="17"/>
      <c r="J68" s="17"/>
    </row>
    <row r="69" spans="1:10" ht="13.5" customHeight="1" x14ac:dyDescent="0.2">
      <c r="A69" s="113" t="s">
        <v>203</v>
      </c>
      <c r="B69" s="16" t="s">
        <v>502</v>
      </c>
      <c r="C69" s="107">
        <v>771.82143099999962</v>
      </c>
      <c r="D69" s="107">
        <v>610.90944000000002</v>
      </c>
      <c r="E69" s="107">
        <v>640.89978100000008</v>
      </c>
      <c r="F69" s="114">
        <v>49</v>
      </c>
      <c r="G69" s="114">
        <v>61</v>
      </c>
      <c r="H69" s="114">
        <v>56</v>
      </c>
      <c r="I69" s="17"/>
      <c r="J69" s="17"/>
    </row>
    <row r="70" spans="1:10" ht="13.5" customHeight="1" x14ac:dyDescent="0.2">
      <c r="A70" s="113" t="s">
        <v>291</v>
      </c>
      <c r="B70" s="16" t="s">
        <v>383</v>
      </c>
      <c r="C70" s="107">
        <v>233.12719200000001</v>
      </c>
      <c r="D70" s="107">
        <v>62.452800000000003</v>
      </c>
      <c r="E70" s="107">
        <v>638.03700000000003</v>
      </c>
      <c r="F70" s="114">
        <v>103</v>
      </c>
      <c r="G70" s="114">
        <v>194</v>
      </c>
      <c r="H70" s="114">
        <v>57</v>
      </c>
      <c r="I70" s="17"/>
      <c r="J70" s="17"/>
    </row>
    <row r="71" spans="1:10" ht="13.5" customHeight="1" x14ac:dyDescent="0.2">
      <c r="A71" s="113" t="s">
        <v>249</v>
      </c>
      <c r="B71" s="16" t="s">
        <v>399</v>
      </c>
      <c r="C71" s="107">
        <v>852.93560000000002</v>
      </c>
      <c r="D71" s="107">
        <v>481.26943999999997</v>
      </c>
      <c r="E71" s="107">
        <v>636.38931000000002</v>
      </c>
      <c r="F71" s="114">
        <v>45</v>
      </c>
      <c r="G71" s="114">
        <v>74</v>
      </c>
      <c r="H71" s="114">
        <v>58</v>
      </c>
      <c r="I71" s="17"/>
      <c r="J71" s="17"/>
    </row>
    <row r="72" spans="1:10" ht="13.5" customHeight="1" x14ac:dyDescent="0.2">
      <c r="A72" s="113" t="s">
        <v>243</v>
      </c>
      <c r="B72" s="16" t="s">
        <v>373</v>
      </c>
      <c r="C72" s="107">
        <v>989.71920000000011</v>
      </c>
      <c r="D72" s="107">
        <v>495.04345999999998</v>
      </c>
      <c r="E72" s="107">
        <v>628.91701999999998</v>
      </c>
      <c r="F72" s="114">
        <v>39</v>
      </c>
      <c r="G72" s="114">
        <v>70</v>
      </c>
      <c r="H72" s="114">
        <v>59</v>
      </c>
      <c r="I72" s="17"/>
      <c r="J72" s="17"/>
    </row>
    <row r="73" spans="1:10" ht="13.5" customHeight="1" x14ac:dyDescent="0.2">
      <c r="A73" s="113" t="s">
        <v>255</v>
      </c>
      <c r="B73" s="16" t="s">
        <v>513</v>
      </c>
      <c r="C73" s="107">
        <v>885.63243899999998</v>
      </c>
      <c r="D73" s="107">
        <v>886.47300200000018</v>
      </c>
      <c r="E73" s="107">
        <v>572.18542000000002</v>
      </c>
      <c r="F73" s="114">
        <v>44</v>
      </c>
      <c r="G73" s="114">
        <v>49</v>
      </c>
      <c r="H73" s="114">
        <v>60</v>
      </c>
      <c r="I73" s="17"/>
      <c r="J73" s="17"/>
    </row>
    <row r="74" spans="1:10" ht="13.5" customHeight="1" x14ac:dyDescent="0.2">
      <c r="A74" s="113" t="s">
        <v>420</v>
      </c>
      <c r="B74" s="16" t="s">
        <v>566</v>
      </c>
      <c r="C74" s="107">
        <v>124.21557700000001</v>
      </c>
      <c r="D74" s="107">
        <v>378.67473100000001</v>
      </c>
      <c r="E74" s="107">
        <v>570.40888000000007</v>
      </c>
      <c r="F74" s="114">
        <v>134</v>
      </c>
      <c r="G74" s="114">
        <v>85</v>
      </c>
      <c r="H74" s="114">
        <v>61</v>
      </c>
      <c r="I74" s="17"/>
      <c r="J74" s="17"/>
    </row>
    <row r="75" spans="1:10" ht="13.5" customHeight="1" x14ac:dyDescent="0.2">
      <c r="A75" s="113" t="s">
        <v>257</v>
      </c>
      <c r="B75" s="16" t="s">
        <v>385</v>
      </c>
      <c r="C75" s="107">
        <v>616.20522800000003</v>
      </c>
      <c r="D75" s="107">
        <v>783.07986999999991</v>
      </c>
      <c r="E75" s="107">
        <v>552.09375599999998</v>
      </c>
      <c r="F75" s="114">
        <v>58</v>
      </c>
      <c r="G75" s="114">
        <v>52</v>
      </c>
      <c r="H75" s="114">
        <v>62</v>
      </c>
      <c r="I75" s="17"/>
      <c r="J75" s="17"/>
    </row>
    <row r="76" spans="1:10" ht="13.5" customHeight="1" x14ac:dyDescent="0.2">
      <c r="A76" s="113" t="s">
        <v>234</v>
      </c>
      <c r="B76" s="16" t="s">
        <v>511</v>
      </c>
      <c r="C76" s="107">
        <v>584.97788500000001</v>
      </c>
      <c r="D76" s="107">
        <v>486.32112000000001</v>
      </c>
      <c r="E76" s="107">
        <v>541.55579999999998</v>
      </c>
      <c r="F76" s="114">
        <v>62</v>
      </c>
      <c r="G76" s="114">
        <v>72</v>
      </c>
      <c r="H76" s="114">
        <v>63</v>
      </c>
      <c r="I76" s="17"/>
      <c r="J76" s="17"/>
    </row>
    <row r="77" spans="1:10" ht="13.5" customHeight="1" x14ac:dyDescent="0.2">
      <c r="A77" s="113" t="s">
        <v>269</v>
      </c>
      <c r="B77" s="16" t="s">
        <v>377</v>
      </c>
      <c r="C77" s="107">
        <v>5404.09</v>
      </c>
      <c r="D77" s="107">
        <v>3315.91</v>
      </c>
      <c r="E77" s="107">
        <v>529.99</v>
      </c>
      <c r="F77" s="114">
        <v>13</v>
      </c>
      <c r="G77" s="114">
        <v>19</v>
      </c>
      <c r="H77" s="114">
        <v>64</v>
      </c>
      <c r="I77" s="17"/>
      <c r="J77" s="17"/>
    </row>
    <row r="78" spans="1:10" ht="13.5" customHeight="1" x14ac:dyDescent="0.2">
      <c r="A78" s="113" t="s">
        <v>318</v>
      </c>
      <c r="B78" s="16" t="s">
        <v>499</v>
      </c>
      <c r="C78" s="107">
        <v>17.822775</v>
      </c>
      <c r="D78" s="107">
        <v>76.920968999999999</v>
      </c>
      <c r="E78" s="107">
        <v>506.52502499999997</v>
      </c>
      <c r="F78" s="114">
        <v>275</v>
      </c>
      <c r="G78" s="114">
        <v>179</v>
      </c>
      <c r="H78" s="114">
        <v>65</v>
      </c>
      <c r="I78" s="17"/>
      <c r="J78" s="17"/>
    </row>
    <row r="79" spans="1:10" ht="13.5" customHeight="1" x14ac:dyDescent="0.2">
      <c r="A79" s="113" t="s">
        <v>259</v>
      </c>
      <c r="B79" s="16" t="s">
        <v>372</v>
      </c>
      <c r="C79" s="107">
        <v>534.15</v>
      </c>
      <c r="D79" s="107">
        <v>9963.3150000000005</v>
      </c>
      <c r="E79" s="107">
        <v>487.2</v>
      </c>
      <c r="F79" s="114">
        <v>66</v>
      </c>
      <c r="G79" s="114">
        <v>9</v>
      </c>
      <c r="H79" s="114">
        <v>66</v>
      </c>
      <c r="I79" s="17"/>
      <c r="J79" s="17"/>
    </row>
    <row r="80" spans="1:10" ht="13.5" customHeight="1" x14ac:dyDescent="0.2">
      <c r="A80" s="113" t="s">
        <v>240</v>
      </c>
      <c r="B80" s="16" t="s">
        <v>388</v>
      </c>
      <c r="C80" s="107">
        <v>598.74229000000003</v>
      </c>
      <c r="D80" s="107">
        <v>617.34811999999999</v>
      </c>
      <c r="E80" s="107">
        <v>460.86018000000007</v>
      </c>
      <c r="F80" s="114">
        <v>59</v>
      </c>
      <c r="G80" s="114">
        <v>59</v>
      </c>
      <c r="H80" s="114">
        <v>67</v>
      </c>
      <c r="I80" s="17"/>
      <c r="J80" s="17"/>
    </row>
    <row r="81" spans="1:10" ht="13.5" customHeight="1" x14ac:dyDescent="0.2">
      <c r="A81" s="113" t="s">
        <v>148</v>
      </c>
      <c r="B81" s="16" t="s">
        <v>473</v>
      </c>
      <c r="C81" s="107">
        <v>642.03824499999996</v>
      </c>
      <c r="D81" s="107">
        <v>425.53741100000002</v>
      </c>
      <c r="E81" s="107">
        <v>455.21206399999994</v>
      </c>
      <c r="F81" s="114">
        <v>55</v>
      </c>
      <c r="G81" s="114">
        <v>77</v>
      </c>
      <c r="H81" s="114">
        <v>68</v>
      </c>
      <c r="I81" s="17"/>
      <c r="J81" s="17"/>
    </row>
    <row r="82" spans="1:10" ht="13.5" customHeight="1" x14ac:dyDescent="0.2">
      <c r="A82" s="113" t="s">
        <v>252</v>
      </c>
      <c r="B82" s="16" t="s">
        <v>509</v>
      </c>
      <c r="C82" s="107">
        <v>218.72817799999999</v>
      </c>
      <c r="D82" s="107">
        <v>255.248212</v>
      </c>
      <c r="E82" s="107">
        <v>451.17793</v>
      </c>
      <c r="F82" s="114">
        <v>107</v>
      </c>
      <c r="G82" s="114">
        <v>109</v>
      </c>
      <c r="H82" s="114">
        <v>69</v>
      </c>
      <c r="I82" s="17"/>
      <c r="J82" s="17"/>
    </row>
    <row r="83" spans="1:10" ht="13.5" customHeight="1" x14ac:dyDescent="0.2">
      <c r="A83" s="113" t="s">
        <v>270</v>
      </c>
      <c r="B83" s="16" t="s">
        <v>576</v>
      </c>
      <c r="C83" s="107">
        <v>589.82814199999996</v>
      </c>
      <c r="D83" s="107">
        <v>502.75876799999998</v>
      </c>
      <c r="E83" s="107">
        <v>444.81738799999999</v>
      </c>
      <c r="F83" s="114">
        <v>61</v>
      </c>
      <c r="G83" s="114">
        <v>69</v>
      </c>
      <c r="H83" s="114">
        <v>70</v>
      </c>
      <c r="I83" s="17"/>
      <c r="J83" s="17"/>
    </row>
    <row r="84" spans="1:10" ht="13.5" customHeight="1" x14ac:dyDescent="0.2">
      <c r="A84" s="113" t="s">
        <v>282</v>
      </c>
      <c r="B84" s="16" t="s">
        <v>561</v>
      </c>
      <c r="C84" s="107">
        <v>217.77535899999998</v>
      </c>
      <c r="D84" s="107">
        <v>129.02524399999999</v>
      </c>
      <c r="E84" s="107">
        <v>441.31878599999993</v>
      </c>
      <c r="F84" s="114">
        <v>108</v>
      </c>
      <c r="G84" s="114">
        <v>140</v>
      </c>
      <c r="H84" s="114">
        <v>71</v>
      </c>
      <c r="I84" s="17"/>
      <c r="J84" s="17"/>
    </row>
    <row r="85" spans="1:10" ht="13.5" customHeight="1" x14ac:dyDescent="0.2">
      <c r="A85" s="113" t="s">
        <v>205</v>
      </c>
      <c r="B85" s="16" t="s">
        <v>433</v>
      </c>
      <c r="C85" s="107">
        <v>379.98174499999999</v>
      </c>
      <c r="D85" s="107">
        <v>414.11351099999996</v>
      </c>
      <c r="E85" s="107">
        <v>431.840982</v>
      </c>
      <c r="F85" s="114">
        <v>79</v>
      </c>
      <c r="G85" s="114">
        <v>79</v>
      </c>
      <c r="H85" s="114">
        <v>72</v>
      </c>
      <c r="I85" s="17"/>
      <c r="J85" s="17"/>
    </row>
    <row r="86" spans="1:10" ht="13.5" customHeight="1" x14ac:dyDescent="0.2">
      <c r="A86" s="113" t="s">
        <v>122</v>
      </c>
      <c r="B86" s="16" t="s">
        <v>446</v>
      </c>
      <c r="C86" s="107">
        <v>185.11974000000001</v>
      </c>
      <c r="D86" s="107">
        <v>203.06646999999998</v>
      </c>
      <c r="E86" s="107">
        <v>419.20038999999997</v>
      </c>
      <c r="F86" s="114">
        <v>117</v>
      </c>
      <c r="G86" s="114">
        <v>122</v>
      </c>
      <c r="H86" s="114">
        <v>73</v>
      </c>
      <c r="I86" s="17"/>
      <c r="J86" s="17"/>
    </row>
    <row r="87" spans="1:10" ht="13.5" customHeight="1" x14ac:dyDescent="0.2">
      <c r="A87" s="113" t="s">
        <v>256</v>
      </c>
      <c r="B87" s="16" t="s">
        <v>364</v>
      </c>
      <c r="C87" s="107">
        <v>582.81999999999994</v>
      </c>
      <c r="D87" s="107">
        <v>484.27369999999991</v>
      </c>
      <c r="E87" s="107">
        <v>416.92640999999998</v>
      </c>
      <c r="F87" s="114">
        <v>63</v>
      </c>
      <c r="G87" s="114">
        <v>73</v>
      </c>
      <c r="H87" s="114">
        <v>74</v>
      </c>
      <c r="I87" s="17"/>
      <c r="J87" s="17"/>
    </row>
    <row r="88" spans="1:10" ht="13.5" customHeight="1" x14ac:dyDescent="0.2">
      <c r="A88" s="113" t="s">
        <v>288</v>
      </c>
      <c r="B88" s="16" t="s">
        <v>483</v>
      </c>
      <c r="C88" s="107">
        <v>381.82424199999991</v>
      </c>
      <c r="D88" s="107">
        <v>312.23434500000002</v>
      </c>
      <c r="E88" s="107">
        <v>410.85250299999996</v>
      </c>
      <c r="F88" s="114">
        <v>78</v>
      </c>
      <c r="G88" s="114">
        <v>95</v>
      </c>
      <c r="H88" s="114">
        <v>75</v>
      </c>
      <c r="I88" s="17"/>
      <c r="J88" s="17"/>
    </row>
    <row r="89" spans="1:10" ht="13.5" customHeight="1" x14ac:dyDescent="0.2">
      <c r="A89" s="113" t="s">
        <v>311</v>
      </c>
      <c r="B89" s="16" t="s">
        <v>514</v>
      </c>
      <c r="C89" s="107">
        <v>375.01751000000002</v>
      </c>
      <c r="D89" s="107">
        <v>517.01219400000002</v>
      </c>
      <c r="E89" s="107">
        <v>401.48323800000003</v>
      </c>
      <c r="F89" s="114">
        <v>82</v>
      </c>
      <c r="G89" s="114">
        <v>68</v>
      </c>
      <c r="H89" s="114">
        <v>76</v>
      </c>
      <c r="I89" s="17"/>
      <c r="J89" s="17"/>
    </row>
    <row r="90" spans="1:10" ht="13.5" customHeight="1" x14ac:dyDescent="0.2">
      <c r="A90" s="113" t="s">
        <v>296</v>
      </c>
      <c r="B90" s="16" t="s">
        <v>380</v>
      </c>
      <c r="C90" s="107">
        <v>307.63</v>
      </c>
      <c r="D90" s="107">
        <v>565.42999999999995</v>
      </c>
      <c r="E90" s="107">
        <v>400.5</v>
      </c>
      <c r="F90" s="114">
        <v>94</v>
      </c>
      <c r="G90" s="114">
        <v>63</v>
      </c>
      <c r="H90" s="114">
        <v>77</v>
      </c>
      <c r="I90" s="17"/>
      <c r="J90" s="17"/>
    </row>
    <row r="91" spans="1:10" ht="13.5" customHeight="1" x14ac:dyDescent="0.2">
      <c r="A91" s="113" t="s">
        <v>271</v>
      </c>
      <c r="B91" s="16" t="s">
        <v>496</v>
      </c>
      <c r="C91" s="107">
        <v>455.13773099999997</v>
      </c>
      <c r="D91" s="107">
        <v>1019.101748</v>
      </c>
      <c r="E91" s="107">
        <v>371.70873999999992</v>
      </c>
      <c r="F91" s="114">
        <v>71</v>
      </c>
      <c r="G91" s="114">
        <v>47</v>
      </c>
      <c r="H91" s="114">
        <v>78</v>
      </c>
      <c r="I91" s="17"/>
      <c r="J91" s="17"/>
    </row>
    <row r="92" spans="1:10" ht="13.5" customHeight="1" x14ac:dyDescent="0.2">
      <c r="A92" s="113" t="s">
        <v>238</v>
      </c>
      <c r="B92" s="16" t="s">
        <v>542</v>
      </c>
      <c r="C92" s="107">
        <v>274.21699999999998</v>
      </c>
      <c r="D92" s="107">
        <v>267.39086099999997</v>
      </c>
      <c r="E92" s="107">
        <v>369.42</v>
      </c>
      <c r="F92" s="114">
        <v>97</v>
      </c>
      <c r="G92" s="114">
        <v>105</v>
      </c>
      <c r="H92" s="114">
        <v>79</v>
      </c>
      <c r="I92" s="17"/>
      <c r="J92" s="17"/>
    </row>
    <row r="93" spans="1:10" ht="13.5" customHeight="1" x14ac:dyDescent="0.2">
      <c r="A93" s="113" t="s">
        <v>194</v>
      </c>
      <c r="B93" s="16" t="s">
        <v>369</v>
      </c>
      <c r="C93" s="107">
        <v>16185.67</v>
      </c>
      <c r="D93" s="107">
        <v>11799.188</v>
      </c>
      <c r="E93" s="107">
        <v>341.54199999999997</v>
      </c>
      <c r="F93" s="114">
        <v>5</v>
      </c>
      <c r="G93" s="114">
        <v>8</v>
      </c>
      <c r="H93" s="114">
        <v>80</v>
      </c>
      <c r="I93" s="17"/>
      <c r="J93" s="17"/>
    </row>
    <row r="94" spans="1:10" ht="13.5" customHeight="1" x14ac:dyDescent="0.2">
      <c r="A94" s="113" t="s">
        <v>305</v>
      </c>
      <c r="B94" s="16" t="s">
        <v>500</v>
      </c>
      <c r="C94" s="107">
        <v>176.31</v>
      </c>
      <c r="D94" s="107">
        <v>261.72399999999999</v>
      </c>
      <c r="E94" s="107">
        <v>334.42005399999999</v>
      </c>
      <c r="F94" s="114">
        <v>120</v>
      </c>
      <c r="G94" s="114">
        <v>108</v>
      </c>
      <c r="H94" s="114">
        <v>81</v>
      </c>
      <c r="I94" s="17"/>
      <c r="J94" s="17"/>
    </row>
    <row r="95" spans="1:10" ht="13.5" customHeight="1" x14ac:dyDescent="0.2">
      <c r="A95" s="113" t="s">
        <v>330</v>
      </c>
      <c r="B95" s="16" t="s">
        <v>578</v>
      </c>
      <c r="C95" s="107">
        <v>324.05151000000001</v>
      </c>
      <c r="D95" s="107">
        <v>661.36446099999989</v>
      </c>
      <c r="E95" s="107">
        <v>331.01162399999998</v>
      </c>
      <c r="F95" s="114">
        <v>90</v>
      </c>
      <c r="G95" s="114">
        <v>57</v>
      </c>
      <c r="H95" s="114">
        <v>82</v>
      </c>
      <c r="I95" s="17"/>
      <c r="J95" s="17"/>
    </row>
    <row r="96" spans="1:10" ht="13.5" customHeight="1" x14ac:dyDescent="0.2">
      <c r="A96" s="113" t="s">
        <v>248</v>
      </c>
      <c r="B96" s="16" t="s">
        <v>390</v>
      </c>
      <c r="C96" s="107">
        <v>767.22200000000009</v>
      </c>
      <c r="D96" s="107">
        <v>690.51299999999992</v>
      </c>
      <c r="E96" s="107">
        <v>325.62599999999998</v>
      </c>
      <c r="F96" s="114">
        <v>50</v>
      </c>
      <c r="G96" s="114">
        <v>56</v>
      </c>
      <c r="H96" s="114">
        <v>83</v>
      </c>
      <c r="I96" s="17"/>
      <c r="J96" s="17"/>
    </row>
    <row r="97" spans="1:10" ht="13.5" customHeight="1" x14ac:dyDescent="0.2">
      <c r="A97" s="113" t="s">
        <v>242</v>
      </c>
      <c r="B97" s="16" t="s">
        <v>528</v>
      </c>
      <c r="C97" s="107">
        <v>597.93799999999999</v>
      </c>
      <c r="D97" s="107">
        <v>549.52850000000001</v>
      </c>
      <c r="E97" s="107">
        <v>325.28800000000001</v>
      </c>
      <c r="F97" s="114">
        <v>60</v>
      </c>
      <c r="G97" s="114">
        <v>66</v>
      </c>
      <c r="H97" s="114">
        <v>84</v>
      </c>
      <c r="I97" s="17"/>
      <c r="J97" s="17"/>
    </row>
    <row r="98" spans="1:10" ht="13.5" customHeight="1" x14ac:dyDescent="0.2">
      <c r="A98" s="113" t="s">
        <v>254</v>
      </c>
      <c r="B98" s="16" t="s">
        <v>575</v>
      </c>
      <c r="C98" s="107">
        <v>239.38563599999998</v>
      </c>
      <c r="D98" s="107">
        <v>278.05099999999999</v>
      </c>
      <c r="E98" s="107">
        <v>316.92</v>
      </c>
      <c r="F98" s="114">
        <v>102</v>
      </c>
      <c r="G98" s="114">
        <v>103</v>
      </c>
      <c r="H98" s="114">
        <v>85</v>
      </c>
      <c r="I98" s="17"/>
      <c r="J98" s="17"/>
    </row>
    <row r="99" spans="1:10" ht="13.5" customHeight="1" x14ac:dyDescent="0.2">
      <c r="A99" s="113" t="s">
        <v>233</v>
      </c>
      <c r="B99" s="16" t="s">
        <v>515</v>
      </c>
      <c r="C99" s="107">
        <v>1568.8580000000002</v>
      </c>
      <c r="D99" s="107">
        <v>745.98328000000004</v>
      </c>
      <c r="E99" s="107">
        <v>307.12479999999999</v>
      </c>
      <c r="F99" s="114">
        <v>28</v>
      </c>
      <c r="G99" s="114">
        <v>55</v>
      </c>
      <c r="H99" s="114">
        <v>86</v>
      </c>
      <c r="I99" s="17"/>
      <c r="J99" s="17"/>
    </row>
    <row r="100" spans="1:10" ht="13.5" customHeight="1" x14ac:dyDescent="0.2">
      <c r="A100" s="113" t="s">
        <v>196</v>
      </c>
      <c r="B100" s="16" t="s">
        <v>537</v>
      </c>
      <c r="C100" s="112">
        <v>314.682368</v>
      </c>
      <c r="D100" s="112">
        <v>332.82594900000004</v>
      </c>
      <c r="E100" s="112">
        <v>291.63579699999997</v>
      </c>
      <c r="F100" s="114">
        <v>93</v>
      </c>
      <c r="G100" s="114">
        <v>91</v>
      </c>
      <c r="H100" s="114">
        <v>87</v>
      </c>
      <c r="I100" s="17"/>
      <c r="J100" s="17"/>
    </row>
    <row r="101" spans="1:10" ht="13.5" customHeight="1" x14ac:dyDescent="0.2">
      <c r="A101" s="113" t="s">
        <v>258</v>
      </c>
      <c r="B101" s="16" t="s">
        <v>386</v>
      </c>
      <c r="C101" s="107">
        <v>363.97200000000004</v>
      </c>
      <c r="D101" s="107">
        <v>562.64100000000008</v>
      </c>
      <c r="E101" s="107">
        <v>285.55099999999999</v>
      </c>
      <c r="F101" s="114">
        <v>84</v>
      </c>
      <c r="G101" s="114">
        <v>64</v>
      </c>
      <c r="H101" s="114">
        <v>88</v>
      </c>
      <c r="I101" s="17"/>
      <c r="J101" s="17"/>
    </row>
    <row r="102" spans="1:10" ht="13.5" customHeight="1" x14ac:dyDescent="0.2">
      <c r="A102" s="113" t="s">
        <v>285</v>
      </c>
      <c r="B102" s="16" t="s">
        <v>536</v>
      </c>
      <c r="C102" s="107">
        <v>228.39683600000001</v>
      </c>
      <c r="D102" s="107">
        <v>520.84583999999995</v>
      </c>
      <c r="E102" s="107">
        <v>281.59487999999999</v>
      </c>
      <c r="F102" s="114">
        <v>105</v>
      </c>
      <c r="G102" s="114">
        <v>67</v>
      </c>
      <c r="H102" s="114">
        <v>89</v>
      </c>
      <c r="I102" s="17"/>
      <c r="J102" s="17"/>
    </row>
    <row r="103" spans="1:10" ht="13.5" customHeight="1" x14ac:dyDescent="0.2">
      <c r="A103" s="113" t="s">
        <v>287</v>
      </c>
      <c r="B103" s="16" t="s">
        <v>391</v>
      </c>
      <c r="C103" s="107">
        <v>175.514453</v>
      </c>
      <c r="D103" s="107">
        <v>193.524283</v>
      </c>
      <c r="E103" s="107">
        <v>279.48004800000001</v>
      </c>
      <c r="F103" s="114">
        <v>121</v>
      </c>
      <c r="G103" s="114">
        <v>125</v>
      </c>
      <c r="H103" s="114">
        <v>90</v>
      </c>
      <c r="I103" s="17"/>
      <c r="J103" s="17"/>
    </row>
    <row r="104" spans="1:10" ht="13.5" customHeight="1" x14ac:dyDescent="0.2">
      <c r="A104" s="113" t="s">
        <v>253</v>
      </c>
      <c r="B104" s="16" t="s">
        <v>532</v>
      </c>
      <c r="C104" s="107">
        <v>225.6</v>
      </c>
      <c r="D104" s="107">
        <v>281.38480800000002</v>
      </c>
      <c r="E104" s="107">
        <v>273.44</v>
      </c>
      <c r="F104" s="114">
        <v>106</v>
      </c>
      <c r="G104" s="114">
        <v>102</v>
      </c>
      <c r="H104" s="114">
        <v>91</v>
      </c>
      <c r="I104" s="17"/>
      <c r="J104" s="17"/>
    </row>
    <row r="105" spans="1:10" ht="13.5" customHeight="1" x14ac:dyDescent="0.2">
      <c r="A105" s="113" t="s">
        <v>261</v>
      </c>
      <c r="B105" s="16" t="s">
        <v>495</v>
      </c>
      <c r="C105" s="107">
        <v>271.01518100000004</v>
      </c>
      <c r="D105" s="107">
        <v>392.48273400000005</v>
      </c>
      <c r="E105" s="107">
        <v>268.90220399999998</v>
      </c>
      <c r="F105" s="114">
        <v>99</v>
      </c>
      <c r="G105" s="114">
        <v>82</v>
      </c>
      <c r="H105" s="114">
        <v>92</v>
      </c>
      <c r="I105" s="17"/>
      <c r="J105" s="17"/>
    </row>
    <row r="106" spans="1:10" ht="13.5" customHeight="1" x14ac:dyDescent="0.2">
      <c r="A106" s="113" t="s">
        <v>208</v>
      </c>
      <c r="B106" s="16" t="s">
        <v>569</v>
      </c>
      <c r="C106" s="107">
        <v>400.75319999999999</v>
      </c>
      <c r="D106" s="107">
        <v>378.551492</v>
      </c>
      <c r="E106" s="107">
        <v>261.41796999999997</v>
      </c>
      <c r="F106" s="114">
        <v>76</v>
      </c>
      <c r="G106" s="114">
        <v>86</v>
      </c>
      <c r="H106" s="114">
        <v>93</v>
      </c>
      <c r="I106" s="17"/>
      <c r="J106" s="17"/>
    </row>
    <row r="107" spans="1:10" ht="13.5" customHeight="1" x14ac:dyDescent="0.2">
      <c r="A107" s="113" t="s">
        <v>264</v>
      </c>
      <c r="B107" s="16" t="s">
        <v>520</v>
      </c>
      <c r="C107" s="107">
        <v>315.757362</v>
      </c>
      <c r="D107" s="107">
        <v>114.35676999999998</v>
      </c>
      <c r="E107" s="107">
        <v>260.27601999999996</v>
      </c>
      <c r="F107" s="114">
        <v>92</v>
      </c>
      <c r="G107" s="114">
        <v>147</v>
      </c>
      <c r="H107" s="114">
        <v>94</v>
      </c>
      <c r="I107" s="17"/>
      <c r="J107" s="17"/>
    </row>
    <row r="108" spans="1:10" ht="13.5" customHeight="1" x14ac:dyDescent="0.2">
      <c r="A108" s="113" t="s">
        <v>133</v>
      </c>
      <c r="B108" s="16" t="s">
        <v>460</v>
      </c>
      <c r="C108" s="107">
        <v>316.49662999999998</v>
      </c>
      <c r="D108" s="107">
        <v>270.40258699999998</v>
      </c>
      <c r="E108" s="107">
        <v>259.33428099999992</v>
      </c>
      <c r="F108" s="114">
        <v>91</v>
      </c>
      <c r="G108" s="114">
        <v>104</v>
      </c>
      <c r="H108" s="114">
        <v>95</v>
      </c>
      <c r="I108" s="17"/>
      <c r="J108" s="17"/>
    </row>
    <row r="109" spans="1:10" ht="13.5" customHeight="1" x14ac:dyDescent="0.2">
      <c r="A109" s="113" t="s">
        <v>307</v>
      </c>
      <c r="B109" s="16" t="s">
        <v>533</v>
      </c>
      <c r="C109" s="107">
        <v>160.84780000000001</v>
      </c>
      <c r="D109" s="107">
        <v>126.530908</v>
      </c>
      <c r="E109" s="107">
        <v>256.61</v>
      </c>
      <c r="F109" s="114">
        <v>125</v>
      </c>
      <c r="G109" s="114">
        <v>143</v>
      </c>
      <c r="H109" s="114">
        <v>96</v>
      </c>
      <c r="I109" s="17"/>
      <c r="J109" s="17"/>
    </row>
    <row r="110" spans="1:10" ht="13.5" customHeight="1" x14ac:dyDescent="0.2">
      <c r="A110" s="113" t="s">
        <v>298</v>
      </c>
      <c r="B110" s="16" t="s">
        <v>402</v>
      </c>
      <c r="C110" s="107">
        <v>492.43600000000004</v>
      </c>
      <c r="D110" s="107">
        <v>302.36799999999999</v>
      </c>
      <c r="E110" s="107">
        <v>252.98399999999998</v>
      </c>
      <c r="F110" s="114">
        <v>68</v>
      </c>
      <c r="G110" s="114">
        <v>96</v>
      </c>
      <c r="H110" s="114">
        <v>97</v>
      </c>
      <c r="I110" s="17"/>
      <c r="J110" s="17"/>
    </row>
    <row r="111" spans="1:10" ht="13.5" customHeight="1" x14ac:dyDescent="0.2">
      <c r="A111" s="113" t="s">
        <v>299</v>
      </c>
      <c r="B111" s="16" t="s">
        <v>389</v>
      </c>
      <c r="C111" s="107">
        <v>43.2</v>
      </c>
      <c r="D111" s="107">
        <v>46.515000000000001</v>
      </c>
      <c r="E111" s="107">
        <v>252.95199999999997</v>
      </c>
      <c r="F111" s="114">
        <v>212</v>
      </c>
      <c r="G111" s="114">
        <v>208</v>
      </c>
      <c r="H111" s="114">
        <v>98</v>
      </c>
      <c r="I111" s="17"/>
      <c r="J111" s="17"/>
    </row>
    <row r="112" spans="1:10" ht="13.5" customHeight="1" x14ac:dyDescent="0.2">
      <c r="A112" s="113" t="s">
        <v>192</v>
      </c>
      <c r="B112" s="16" t="s">
        <v>374</v>
      </c>
      <c r="C112" s="107">
        <v>298.2</v>
      </c>
      <c r="D112" s="107">
        <v>443.28000000000003</v>
      </c>
      <c r="E112" s="107">
        <v>252</v>
      </c>
      <c r="F112" s="114">
        <v>95</v>
      </c>
      <c r="G112" s="114">
        <v>76</v>
      </c>
      <c r="H112" s="114">
        <v>99</v>
      </c>
      <c r="I112" s="17"/>
      <c r="J112" s="17"/>
    </row>
    <row r="113" spans="1:10" ht="13.5" customHeight="1" x14ac:dyDescent="0.2">
      <c r="A113" s="113" t="s">
        <v>314</v>
      </c>
      <c r="B113" s="16" t="s">
        <v>538</v>
      </c>
      <c r="C113" s="107">
        <v>9.1095000000000006</v>
      </c>
      <c r="D113" s="107">
        <v>6.9555000000000007</v>
      </c>
      <c r="E113" s="107">
        <v>244.93990500000001</v>
      </c>
      <c r="F113" s="114">
        <v>325</v>
      </c>
      <c r="G113" s="114">
        <v>340</v>
      </c>
      <c r="H113" s="114">
        <v>100</v>
      </c>
      <c r="I113" s="17"/>
      <c r="J113" s="17"/>
    </row>
    <row r="114" spans="1:10" ht="13.5" customHeight="1" x14ac:dyDescent="0.2">
      <c r="A114" s="202"/>
      <c r="B114" s="203" t="s">
        <v>22</v>
      </c>
      <c r="C114" s="143">
        <v>21861.260444999985</v>
      </c>
      <c r="D114" s="143">
        <v>47758.802928000034</v>
      </c>
      <c r="E114" s="143">
        <v>14407.736709999997</v>
      </c>
      <c r="F114" s="157"/>
      <c r="G114" s="157"/>
      <c r="H114" s="158"/>
      <c r="I114" s="17"/>
      <c r="J114" s="17"/>
    </row>
    <row r="115" spans="1:10" ht="8.1" customHeight="1" x14ac:dyDescent="0.2">
      <c r="A115" s="9" t="s">
        <v>48</v>
      </c>
      <c r="B115" s="38"/>
      <c r="C115" s="20"/>
      <c r="D115" s="20"/>
      <c r="E115" s="20"/>
      <c r="F115" s="22"/>
      <c r="G115" s="22"/>
      <c r="H115" s="22"/>
      <c r="J115" s="17"/>
    </row>
    <row r="116" spans="1:10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10" ht="8.1" customHeight="1" x14ac:dyDescent="0.2">
      <c r="A117" s="12" t="s">
        <v>393</v>
      </c>
      <c r="B117" s="12"/>
      <c r="C117" s="12"/>
      <c r="D117" s="12"/>
      <c r="E117" s="12"/>
      <c r="F117" s="12"/>
      <c r="G117" s="12"/>
      <c r="H117" s="22"/>
    </row>
    <row r="118" spans="1:10" x14ac:dyDescent="0.2">
      <c r="B118" s="39"/>
    </row>
    <row r="119" spans="1:10" x14ac:dyDescent="0.2">
      <c r="B119" s="39"/>
    </row>
    <row r="120" spans="1:10" x14ac:dyDescent="0.2">
      <c r="B120" s="39"/>
    </row>
    <row r="121" spans="1:10" x14ac:dyDescent="0.2">
      <c r="B121" s="39"/>
    </row>
    <row r="122" spans="1:10" x14ac:dyDescent="0.2">
      <c r="B122" s="39"/>
    </row>
    <row r="123" spans="1:10" x14ac:dyDescent="0.2">
      <c r="B123" s="39"/>
    </row>
    <row r="124" spans="1:10" x14ac:dyDescent="0.2">
      <c r="B124" s="39"/>
    </row>
    <row r="125" spans="1:10" x14ac:dyDescent="0.2">
      <c r="B125" s="39"/>
    </row>
    <row r="126" spans="1:10" x14ac:dyDescent="0.2">
      <c r="B126" s="39"/>
    </row>
    <row r="127" spans="1:10" x14ac:dyDescent="0.2">
      <c r="B127" s="39"/>
    </row>
    <row r="128" spans="1:10" x14ac:dyDescent="0.2">
      <c r="B128" s="39"/>
    </row>
    <row r="129" spans="2:2" x14ac:dyDescent="0.2">
      <c r="B129" s="39"/>
    </row>
    <row r="130" spans="2:2" x14ac:dyDescent="0.2">
      <c r="B130" s="39"/>
    </row>
    <row r="131" spans="2:2" x14ac:dyDescent="0.2">
      <c r="B131" s="39"/>
    </row>
    <row r="132" spans="2:2" x14ac:dyDescent="0.2">
      <c r="B132" s="39"/>
    </row>
    <row r="133" spans="2:2" x14ac:dyDescent="0.2">
      <c r="B133" s="39"/>
    </row>
    <row r="134" spans="2:2" x14ac:dyDescent="0.2">
      <c r="B134" s="39"/>
    </row>
    <row r="135" spans="2:2" x14ac:dyDescent="0.2">
      <c r="B135" s="39"/>
    </row>
    <row r="136" spans="2:2" x14ac:dyDescent="0.2">
      <c r="B136" s="39"/>
    </row>
    <row r="137" spans="2:2" x14ac:dyDescent="0.2">
      <c r="B137" s="39"/>
    </row>
    <row r="138" spans="2:2" x14ac:dyDescent="0.2">
      <c r="B138" s="39"/>
    </row>
    <row r="139" spans="2:2" x14ac:dyDescent="0.2">
      <c r="B139" s="39"/>
    </row>
    <row r="140" spans="2:2" x14ac:dyDescent="0.2">
      <c r="B140" s="39"/>
    </row>
    <row r="141" spans="2:2" x14ac:dyDescent="0.2">
      <c r="B141" s="39"/>
    </row>
    <row r="142" spans="2:2" x14ac:dyDescent="0.2">
      <c r="B142" s="39"/>
    </row>
    <row r="143" spans="2:2" x14ac:dyDescent="0.2">
      <c r="B143" s="39"/>
    </row>
    <row r="144" spans="2:2" x14ac:dyDescent="0.2">
      <c r="B144" s="39"/>
    </row>
    <row r="145" spans="2:2" x14ac:dyDescent="0.2">
      <c r="B145" s="39"/>
    </row>
    <row r="146" spans="2:2" x14ac:dyDescent="0.2">
      <c r="B146" s="39"/>
    </row>
    <row r="147" spans="2:2" x14ac:dyDescent="0.2">
      <c r="B147" s="39"/>
    </row>
    <row r="148" spans="2:2" x14ac:dyDescent="0.2">
      <c r="B148" s="39"/>
    </row>
    <row r="149" spans="2:2" x14ac:dyDescent="0.2">
      <c r="B149" s="39"/>
    </row>
    <row r="150" spans="2:2" x14ac:dyDescent="0.2">
      <c r="B150" s="39"/>
    </row>
    <row r="151" spans="2:2" x14ac:dyDescent="0.2">
      <c r="B151" s="39"/>
    </row>
    <row r="152" spans="2:2" x14ac:dyDescent="0.2">
      <c r="B152" s="39"/>
    </row>
    <row r="153" spans="2:2" x14ac:dyDescent="0.2">
      <c r="B153" s="39"/>
    </row>
    <row r="154" spans="2:2" x14ac:dyDescent="0.2">
      <c r="B154" s="39"/>
    </row>
    <row r="155" spans="2:2" x14ac:dyDescent="0.2">
      <c r="B155" s="39"/>
    </row>
    <row r="156" spans="2:2" x14ac:dyDescent="0.2">
      <c r="B156" s="39"/>
    </row>
    <row r="157" spans="2:2" x14ac:dyDescent="0.2">
      <c r="B157" s="39"/>
    </row>
    <row r="158" spans="2:2" x14ac:dyDescent="0.2">
      <c r="B158" s="39"/>
    </row>
    <row r="159" spans="2:2" x14ac:dyDescent="0.2">
      <c r="B159" s="39"/>
    </row>
    <row r="160" spans="2:2" x14ac:dyDescent="0.2">
      <c r="B160" s="39"/>
    </row>
    <row r="161" spans="2:2" x14ac:dyDescent="0.2">
      <c r="B161" s="39"/>
    </row>
    <row r="162" spans="2:2" x14ac:dyDescent="0.2">
      <c r="B162" s="39"/>
    </row>
    <row r="163" spans="2:2" x14ac:dyDescent="0.2">
      <c r="B163" s="39"/>
    </row>
    <row r="164" spans="2:2" x14ac:dyDescent="0.2">
      <c r="B164" s="39"/>
    </row>
    <row r="165" spans="2:2" x14ac:dyDescent="0.2">
      <c r="B165" s="39"/>
    </row>
    <row r="166" spans="2:2" x14ac:dyDescent="0.2">
      <c r="B166" s="39"/>
    </row>
    <row r="167" spans="2:2" x14ac:dyDescent="0.2">
      <c r="B167" s="39"/>
    </row>
    <row r="168" spans="2:2" x14ac:dyDescent="0.2">
      <c r="B168" s="39"/>
    </row>
    <row r="169" spans="2:2" x14ac:dyDescent="0.2">
      <c r="B169" s="39"/>
    </row>
    <row r="170" spans="2:2" x14ac:dyDescent="0.2">
      <c r="B170" s="39"/>
    </row>
    <row r="171" spans="2:2" x14ac:dyDescent="0.2">
      <c r="B171" s="39"/>
    </row>
    <row r="172" spans="2:2" x14ac:dyDescent="0.2">
      <c r="B172" s="39"/>
    </row>
    <row r="173" spans="2:2" x14ac:dyDescent="0.2">
      <c r="B173" s="39"/>
    </row>
    <row r="174" spans="2:2" x14ac:dyDescent="0.2">
      <c r="B174" s="39"/>
    </row>
    <row r="175" spans="2:2" x14ac:dyDescent="0.2">
      <c r="B175" s="39"/>
    </row>
    <row r="176" spans="2:2" x14ac:dyDescent="0.2">
      <c r="B176" s="39"/>
    </row>
    <row r="177" spans="2:2" x14ac:dyDescent="0.2">
      <c r="B177" s="39"/>
    </row>
    <row r="178" spans="2:2" x14ac:dyDescent="0.2">
      <c r="B178" s="39"/>
    </row>
    <row r="179" spans="2:2" x14ac:dyDescent="0.2">
      <c r="B179" s="39"/>
    </row>
    <row r="180" spans="2:2" x14ac:dyDescent="0.2">
      <c r="B180" s="39"/>
    </row>
    <row r="181" spans="2:2" x14ac:dyDescent="0.2">
      <c r="B181" s="39"/>
    </row>
    <row r="182" spans="2:2" x14ac:dyDescent="0.2">
      <c r="B182" s="39"/>
    </row>
    <row r="183" spans="2:2" x14ac:dyDescent="0.2">
      <c r="B183" s="39"/>
    </row>
    <row r="184" spans="2:2" x14ac:dyDescent="0.2">
      <c r="B184" s="39"/>
    </row>
    <row r="185" spans="2:2" x14ac:dyDescent="0.2">
      <c r="B185" s="39"/>
    </row>
    <row r="186" spans="2:2" x14ac:dyDescent="0.2">
      <c r="B186" s="39"/>
    </row>
    <row r="187" spans="2:2" x14ac:dyDescent="0.2">
      <c r="B187" s="39"/>
    </row>
    <row r="188" spans="2:2" x14ac:dyDescent="0.2">
      <c r="B188" s="39"/>
    </row>
    <row r="189" spans="2:2" x14ac:dyDescent="0.2">
      <c r="B189" s="39"/>
    </row>
    <row r="190" spans="2:2" x14ac:dyDescent="0.2">
      <c r="B190" s="39"/>
    </row>
    <row r="191" spans="2:2" x14ac:dyDescent="0.2">
      <c r="B191" s="39"/>
    </row>
    <row r="192" spans="2:2" x14ac:dyDescent="0.2">
      <c r="B192" s="39"/>
    </row>
    <row r="193" spans="2:2" x14ac:dyDescent="0.2">
      <c r="B193" s="39"/>
    </row>
    <row r="194" spans="2:2" x14ac:dyDescent="0.2">
      <c r="B194" s="39"/>
    </row>
    <row r="195" spans="2:2" x14ac:dyDescent="0.2">
      <c r="B195" s="39"/>
    </row>
    <row r="196" spans="2:2" x14ac:dyDescent="0.2">
      <c r="B196" s="39"/>
    </row>
    <row r="197" spans="2:2" x14ac:dyDescent="0.2">
      <c r="B197" s="39"/>
    </row>
    <row r="198" spans="2:2" x14ac:dyDescent="0.2">
      <c r="B198" s="39"/>
    </row>
    <row r="199" spans="2:2" x14ac:dyDescent="0.2">
      <c r="B199" s="39"/>
    </row>
    <row r="200" spans="2:2" x14ac:dyDescent="0.2">
      <c r="B200" s="39"/>
    </row>
    <row r="201" spans="2:2" x14ac:dyDescent="0.2">
      <c r="B201" s="39"/>
    </row>
    <row r="202" spans="2:2" x14ac:dyDescent="0.2">
      <c r="B202" s="39"/>
    </row>
    <row r="203" spans="2:2" x14ac:dyDescent="0.2">
      <c r="B203" s="39"/>
    </row>
    <row r="204" spans="2:2" x14ac:dyDescent="0.2">
      <c r="B204" s="39"/>
    </row>
    <row r="205" spans="2:2" x14ac:dyDescent="0.2">
      <c r="B205" s="39"/>
    </row>
    <row r="206" spans="2:2" x14ac:dyDescent="0.2">
      <c r="B206" s="39"/>
    </row>
    <row r="207" spans="2:2" x14ac:dyDescent="0.2">
      <c r="B207" s="39"/>
    </row>
    <row r="208" spans="2:2" x14ac:dyDescent="0.2">
      <c r="B208" s="39"/>
    </row>
    <row r="209" spans="2:2" x14ac:dyDescent="0.2">
      <c r="B209" s="39"/>
    </row>
    <row r="210" spans="2:2" x14ac:dyDescent="0.2">
      <c r="B210" s="39"/>
    </row>
    <row r="211" spans="2:2" x14ac:dyDescent="0.2">
      <c r="B211" s="39"/>
    </row>
    <row r="212" spans="2:2" x14ac:dyDescent="0.2">
      <c r="B212" s="39"/>
    </row>
    <row r="213" spans="2:2" x14ac:dyDescent="0.2">
      <c r="B213" s="39"/>
    </row>
    <row r="214" spans="2:2" x14ac:dyDescent="0.2">
      <c r="B214" s="39"/>
    </row>
    <row r="215" spans="2:2" x14ac:dyDescent="0.2">
      <c r="B215" s="39"/>
    </row>
    <row r="216" spans="2:2" x14ac:dyDescent="0.2">
      <c r="B216" s="39"/>
    </row>
    <row r="217" spans="2:2" x14ac:dyDescent="0.2">
      <c r="B217" s="39"/>
    </row>
    <row r="218" spans="2:2" x14ac:dyDescent="0.2">
      <c r="B218" s="39"/>
    </row>
    <row r="219" spans="2:2" x14ac:dyDescent="0.2">
      <c r="B219" s="39"/>
    </row>
    <row r="220" spans="2:2" x14ac:dyDescent="0.2">
      <c r="B220" s="39"/>
    </row>
    <row r="221" spans="2:2" x14ac:dyDescent="0.2">
      <c r="B221" s="39"/>
    </row>
    <row r="222" spans="2:2" x14ac:dyDescent="0.2">
      <c r="B222" s="39"/>
    </row>
    <row r="223" spans="2:2" x14ac:dyDescent="0.2">
      <c r="B223" s="39"/>
    </row>
    <row r="224" spans="2:2" x14ac:dyDescent="0.2">
      <c r="B224" s="39"/>
    </row>
    <row r="225" spans="2:2" x14ac:dyDescent="0.2">
      <c r="B225" s="39"/>
    </row>
    <row r="226" spans="2:2" x14ac:dyDescent="0.2">
      <c r="B226" s="39"/>
    </row>
    <row r="227" spans="2:2" x14ac:dyDescent="0.2">
      <c r="B227" s="39"/>
    </row>
    <row r="228" spans="2:2" x14ac:dyDescent="0.2">
      <c r="B228" s="39"/>
    </row>
    <row r="229" spans="2:2" x14ac:dyDescent="0.2">
      <c r="B229" s="39"/>
    </row>
    <row r="230" spans="2:2" x14ac:dyDescent="0.2">
      <c r="B230" s="39"/>
    </row>
    <row r="231" spans="2:2" x14ac:dyDescent="0.2">
      <c r="B231" s="39"/>
    </row>
    <row r="232" spans="2:2" x14ac:dyDescent="0.2">
      <c r="B232" s="39"/>
    </row>
  </sheetData>
  <mergeCells count="21">
    <mergeCell ref="A4:A6"/>
    <mergeCell ref="B4:B6"/>
    <mergeCell ref="C4:E4"/>
    <mergeCell ref="G62:G63"/>
    <mergeCell ref="D62:D63"/>
    <mergeCell ref="E62:E63"/>
    <mergeCell ref="C62:C63"/>
    <mergeCell ref="F62:F63"/>
    <mergeCell ref="A60:F60"/>
    <mergeCell ref="C61:E61"/>
    <mergeCell ref="F61:H61"/>
    <mergeCell ref="B61:B63"/>
    <mergeCell ref="A61:A63"/>
    <mergeCell ref="H62:H63"/>
    <mergeCell ref="F4:H4"/>
    <mergeCell ref="H5:H6"/>
    <mergeCell ref="C5:C6"/>
    <mergeCell ref="D5:D6"/>
    <mergeCell ref="E5:E6"/>
    <mergeCell ref="F5:F6"/>
    <mergeCell ref="G5:G6"/>
  </mergeCells>
  <phoneticPr fontId="3" type="noConversion"/>
  <conditionalFormatting sqref="C8:E58">
    <cfRule type="containsBlanks" dxfId="48" priority="4">
      <formula>LEN(TRIM(C8))=0</formula>
    </cfRule>
  </conditionalFormatting>
  <conditionalFormatting sqref="C65:E114">
    <cfRule type="containsBlanks" dxfId="47" priority="1">
      <formula>LEN(TRIM(C65))=0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ignoredErrors>
    <ignoredError sqref="A8:H113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L232"/>
  <sheetViews>
    <sheetView showGridLines="0" topLeftCell="A97" zoomScale="130" zoomScaleNormal="130" zoomScalePageLayoutView="150" workbookViewId="0">
      <selection activeCell="I16" sqref="I16"/>
    </sheetView>
  </sheetViews>
  <sheetFormatPr baseColWidth="10" defaultColWidth="11.42578125" defaultRowHeight="13.5" x14ac:dyDescent="0.2"/>
  <cols>
    <col min="1" max="1" width="7.7109375" style="16" customWidth="1"/>
    <col min="2" max="2" width="42.28515625" style="16" customWidth="1"/>
    <col min="3" max="5" width="7.7109375" style="16" customWidth="1"/>
    <col min="6" max="8" width="6.140625" style="16" customWidth="1"/>
    <col min="9" max="9" width="21.42578125" style="16" customWidth="1"/>
    <col min="10" max="10" width="11.42578125" style="162"/>
    <col min="11" max="16384" width="11.42578125" style="16"/>
  </cols>
  <sheetData>
    <row r="1" spans="1:12" ht="15" customHeight="1" x14ac:dyDescent="0.25">
      <c r="A1" s="92" t="s">
        <v>647</v>
      </c>
      <c r="B1" s="92"/>
      <c r="C1" s="92"/>
      <c r="D1" s="92"/>
      <c r="E1" s="92"/>
      <c r="F1" s="92"/>
      <c r="G1" s="92"/>
      <c r="H1" s="92"/>
    </row>
    <row r="2" spans="1:12" x14ac:dyDescent="0.25">
      <c r="A2" s="92" t="s">
        <v>62</v>
      </c>
      <c r="B2" s="92"/>
      <c r="C2" s="92"/>
      <c r="D2" s="92"/>
      <c r="E2" s="92"/>
      <c r="F2" s="92"/>
      <c r="G2" s="92"/>
      <c r="H2" s="92"/>
    </row>
    <row r="3" spans="1:12" ht="2.1" customHeight="1" x14ac:dyDescent="0.25">
      <c r="A3" s="50"/>
      <c r="B3" s="51"/>
      <c r="C3" s="51"/>
      <c r="D3" s="51"/>
      <c r="E3" s="51"/>
      <c r="F3" s="51"/>
      <c r="G3" s="51"/>
      <c r="H3" s="51"/>
    </row>
    <row r="4" spans="1:12" s="17" customFormat="1" ht="12.95" customHeight="1" x14ac:dyDescent="0.2">
      <c r="A4" s="282" t="s">
        <v>20</v>
      </c>
      <c r="B4" s="285" t="s">
        <v>21</v>
      </c>
      <c r="C4" s="288" t="s">
        <v>60</v>
      </c>
      <c r="D4" s="288"/>
      <c r="E4" s="288"/>
      <c r="F4" s="288" t="s">
        <v>19</v>
      </c>
      <c r="G4" s="288"/>
      <c r="H4" s="288"/>
      <c r="J4" s="163"/>
    </row>
    <row r="5" spans="1:12" s="17" customFormat="1" ht="12.95" customHeight="1" x14ac:dyDescent="0.2">
      <c r="A5" s="283"/>
      <c r="B5" s="286"/>
      <c r="C5" s="227" t="s">
        <v>610</v>
      </c>
      <c r="D5" s="227" t="s">
        <v>624</v>
      </c>
      <c r="E5" s="227" t="s">
        <v>643</v>
      </c>
      <c r="F5" s="279" t="s">
        <v>609</v>
      </c>
      <c r="G5" s="279" t="s">
        <v>623</v>
      </c>
      <c r="H5" s="279" t="s">
        <v>641</v>
      </c>
      <c r="J5" s="163"/>
    </row>
    <row r="6" spans="1:12" s="17" customFormat="1" ht="15" customHeight="1" x14ac:dyDescent="0.2">
      <c r="A6" s="289" t="s">
        <v>63</v>
      </c>
      <c r="B6" s="290"/>
      <c r="C6" s="234">
        <v>522864.58068399993</v>
      </c>
      <c r="D6" s="234">
        <v>481670.00606999994</v>
      </c>
      <c r="E6" s="234">
        <v>469852.82032500033</v>
      </c>
      <c r="F6" s="280"/>
      <c r="G6" s="280"/>
      <c r="H6" s="280"/>
      <c r="J6" s="163"/>
    </row>
    <row r="7" spans="1:12" s="17" customFormat="1" ht="3.95" customHeight="1" x14ac:dyDescent="0.2">
      <c r="A7" s="44"/>
      <c r="B7" s="44"/>
      <c r="C7" s="126"/>
      <c r="D7" s="126"/>
      <c r="E7" s="126"/>
      <c r="F7" s="122"/>
      <c r="G7" s="122"/>
      <c r="H7" s="122"/>
      <c r="J7" s="163"/>
    </row>
    <row r="8" spans="1:12" s="17" customFormat="1" ht="13.5" customHeight="1" x14ac:dyDescent="0.2">
      <c r="A8" s="175" t="s">
        <v>184</v>
      </c>
      <c r="B8" s="16" t="s">
        <v>549</v>
      </c>
      <c r="C8" s="107">
        <v>50498.577423000002</v>
      </c>
      <c r="D8" s="107">
        <v>52704.916761000008</v>
      </c>
      <c r="E8" s="107">
        <v>61679.151237000013</v>
      </c>
      <c r="F8" s="114">
        <v>3</v>
      </c>
      <c r="G8" s="114">
        <v>2</v>
      </c>
      <c r="H8" s="177">
        <v>1</v>
      </c>
      <c r="J8" s="163"/>
    </row>
    <row r="9" spans="1:12" ht="13.5" customHeight="1" x14ac:dyDescent="0.2">
      <c r="A9" s="175" t="s">
        <v>182</v>
      </c>
      <c r="B9" s="16" t="s">
        <v>521</v>
      </c>
      <c r="C9" s="107">
        <v>83286.303466999991</v>
      </c>
      <c r="D9" s="107">
        <v>47395.776616000003</v>
      </c>
      <c r="E9" s="107">
        <v>55762.477082999998</v>
      </c>
      <c r="F9" s="114">
        <v>1</v>
      </c>
      <c r="G9" s="114">
        <v>3</v>
      </c>
      <c r="H9" s="176">
        <v>2</v>
      </c>
      <c r="I9" s="17"/>
      <c r="J9" s="163"/>
      <c r="K9" s="17"/>
    </row>
    <row r="10" spans="1:12" ht="13.5" customHeight="1" x14ac:dyDescent="0.2">
      <c r="A10" s="175" t="s">
        <v>183</v>
      </c>
      <c r="B10" s="16" t="s">
        <v>289</v>
      </c>
      <c r="C10" s="107">
        <v>62206.593627000009</v>
      </c>
      <c r="D10" s="107">
        <v>52778.182672000003</v>
      </c>
      <c r="E10" s="107">
        <v>48874.130384999997</v>
      </c>
      <c r="F10" s="114">
        <v>2</v>
      </c>
      <c r="G10" s="114">
        <v>1</v>
      </c>
      <c r="H10" s="176">
        <v>3</v>
      </c>
      <c r="I10" s="17"/>
      <c r="J10" s="163"/>
      <c r="K10" s="17"/>
    </row>
    <row r="11" spans="1:12" ht="13.5" customHeight="1" x14ac:dyDescent="0.2">
      <c r="A11" s="175" t="s">
        <v>185</v>
      </c>
      <c r="B11" s="16" t="s">
        <v>539</v>
      </c>
      <c r="C11" s="112">
        <v>38160.226198000004</v>
      </c>
      <c r="D11" s="112">
        <v>28763.683474000001</v>
      </c>
      <c r="E11" s="112">
        <v>19289.115266000001</v>
      </c>
      <c r="F11" s="114">
        <v>4</v>
      </c>
      <c r="G11" s="114">
        <v>4</v>
      </c>
      <c r="H11" s="176">
        <v>4</v>
      </c>
      <c r="I11" s="17"/>
      <c r="J11" s="163"/>
      <c r="K11" s="17"/>
      <c r="L11" s="17"/>
    </row>
    <row r="12" spans="1:12" ht="13.5" customHeight="1" x14ac:dyDescent="0.2">
      <c r="A12" s="175" t="s">
        <v>187</v>
      </c>
      <c r="B12" s="16" t="s">
        <v>489</v>
      </c>
      <c r="C12" s="107">
        <v>9821.9008300000041</v>
      </c>
      <c r="D12" s="107">
        <v>9888.7892229999998</v>
      </c>
      <c r="E12" s="107">
        <v>11230.371981999999</v>
      </c>
      <c r="F12" s="114">
        <v>7</v>
      </c>
      <c r="G12" s="114">
        <v>7</v>
      </c>
      <c r="H12" s="176">
        <v>5</v>
      </c>
      <c r="I12" s="17"/>
      <c r="J12" s="163"/>
      <c r="K12" s="17"/>
      <c r="L12" s="17"/>
    </row>
    <row r="13" spans="1:12" ht="13.5" customHeight="1" x14ac:dyDescent="0.2">
      <c r="A13" s="175" t="s">
        <v>75</v>
      </c>
      <c r="B13" s="16" t="s">
        <v>436</v>
      </c>
      <c r="C13" s="107">
        <v>9813.8950270000005</v>
      </c>
      <c r="D13" s="107">
        <v>10324.270366999999</v>
      </c>
      <c r="E13" s="107">
        <v>8436.2390480000013</v>
      </c>
      <c r="F13" s="114">
        <v>8</v>
      </c>
      <c r="G13" s="114">
        <v>6</v>
      </c>
      <c r="H13" s="176">
        <v>6</v>
      </c>
      <c r="I13" s="17"/>
      <c r="J13" s="163"/>
      <c r="K13" s="17"/>
      <c r="L13" s="17"/>
    </row>
    <row r="14" spans="1:12" ht="13.5" customHeight="1" x14ac:dyDescent="0.2">
      <c r="A14" s="175" t="s">
        <v>191</v>
      </c>
      <c r="B14" s="16" t="s">
        <v>543</v>
      </c>
      <c r="C14" s="107">
        <v>8609.4392650000009</v>
      </c>
      <c r="D14" s="107">
        <v>10491.654263</v>
      </c>
      <c r="E14" s="107">
        <v>8249.5987600000008</v>
      </c>
      <c r="F14" s="114">
        <v>9</v>
      </c>
      <c r="G14" s="114">
        <v>5</v>
      </c>
      <c r="H14" s="176">
        <v>7</v>
      </c>
      <c r="I14" s="17"/>
      <c r="J14" s="163"/>
      <c r="K14" s="17"/>
      <c r="L14" s="17"/>
    </row>
    <row r="15" spans="1:12" ht="13.5" customHeight="1" x14ac:dyDescent="0.2">
      <c r="A15" s="175" t="s">
        <v>188</v>
      </c>
      <c r="B15" s="16" t="s">
        <v>544</v>
      </c>
      <c r="C15" s="107">
        <v>4513.614489999999</v>
      </c>
      <c r="D15" s="107">
        <v>5158.9904790000001</v>
      </c>
      <c r="E15" s="107">
        <v>8122.7899849999994</v>
      </c>
      <c r="F15" s="114">
        <v>17</v>
      </c>
      <c r="G15" s="114">
        <v>16</v>
      </c>
      <c r="H15" s="176">
        <v>8</v>
      </c>
      <c r="I15" s="17"/>
      <c r="J15" s="163"/>
      <c r="K15" s="17"/>
      <c r="L15" s="17"/>
    </row>
    <row r="16" spans="1:12" ht="13.5" customHeight="1" x14ac:dyDescent="0.2">
      <c r="A16" s="175" t="s">
        <v>193</v>
      </c>
      <c r="B16" s="16" t="s">
        <v>371</v>
      </c>
      <c r="C16" s="107">
        <v>7832.0933789999981</v>
      </c>
      <c r="D16" s="107">
        <v>7506.7782819999993</v>
      </c>
      <c r="E16" s="107">
        <v>7829.2387870000002</v>
      </c>
      <c r="F16" s="114">
        <v>12</v>
      </c>
      <c r="G16" s="114">
        <v>9</v>
      </c>
      <c r="H16" s="176">
        <v>9</v>
      </c>
      <c r="I16" s="17"/>
      <c r="J16" s="163"/>
      <c r="K16" s="17"/>
      <c r="L16" s="17"/>
    </row>
    <row r="17" spans="1:11" ht="13.5" customHeight="1" x14ac:dyDescent="0.2">
      <c r="A17" s="175" t="s">
        <v>145</v>
      </c>
      <c r="B17" s="16" t="s">
        <v>559</v>
      </c>
      <c r="C17" s="107">
        <v>5510.9669980000008</v>
      </c>
      <c r="D17" s="107">
        <v>5422.894182</v>
      </c>
      <c r="E17" s="107">
        <v>6978.5768430000007</v>
      </c>
      <c r="F17" s="114">
        <v>14</v>
      </c>
      <c r="G17" s="114">
        <v>15</v>
      </c>
      <c r="H17" s="176">
        <v>10</v>
      </c>
      <c r="I17" s="17"/>
      <c r="J17" s="163"/>
      <c r="K17" s="17"/>
    </row>
    <row r="18" spans="1:11" ht="13.5" customHeight="1" x14ac:dyDescent="0.2">
      <c r="A18" s="175" t="s">
        <v>186</v>
      </c>
      <c r="B18" s="16" t="s">
        <v>413</v>
      </c>
      <c r="C18" s="107">
        <v>4979.8104899999998</v>
      </c>
      <c r="D18" s="107">
        <v>3957.0418850000001</v>
      </c>
      <c r="E18" s="107">
        <v>6928.5455200000006</v>
      </c>
      <c r="F18" s="114">
        <v>15</v>
      </c>
      <c r="G18" s="114">
        <v>22</v>
      </c>
      <c r="H18" s="176">
        <v>11</v>
      </c>
      <c r="I18" s="17"/>
      <c r="J18" s="163"/>
      <c r="K18" s="17"/>
    </row>
    <row r="19" spans="1:11" ht="13.5" customHeight="1" x14ac:dyDescent="0.2">
      <c r="A19" s="175" t="s">
        <v>39</v>
      </c>
      <c r="B19" s="16" t="s">
        <v>551</v>
      </c>
      <c r="C19" s="107">
        <v>9981.4573239999954</v>
      </c>
      <c r="D19" s="107">
        <v>6367.7959180000025</v>
      </c>
      <c r="E19" s="107">
        <v>6820.990922</v>
      </c>
      <c r="F19" s="114">
        <v>6</v>
      </c>
      <c r="G19" s="114">
        <v>12</v>
      </c>
      <c r="H19" s="176">
        <v>12</v>
      </c>
      <c r="I19" s="17"/>
      <c r="J19" s="163"/>
      <c r="K19" s="17"/>
    </row>
    <row r="20" spans="1:11" ht="13.5" customHeight="1" x14ac:dyDescent="0.2">
      <c r="A20" s="175" t="s">
        <v>189</v>
      </c>
      <c r="B20" s="16" t="s">
        <v>524</v>
      </c>
      <c r="C20" s="107">
        <v>10969.816802000001</v>
      </c>
      <c r="D20" s="107">
        <v>9735.4815870000002</v>
      </c>
      <c r="E20" s="107">
        <v>6754.6457769999997</v>
      </c>
      <c r="F20" s="114">
        <v>5</v>
      </c>
      <c r="G20" s="114">
        <v>8</v>
      </c>
      <c r="H20" s="176">
        <v>13</v>
      </c>
      <c r="I20" s="17"/>
      <c r="J20" s="163"/>
      <c r="K20" s="17"/>
    </row>
    <row r="21" spans="1:11" ht="13.5" customHeight="1" x14ac:dyDescent="0.2">
      <c r="A21" s="175" t="s">
        <v>167</v>
      </c>
      <c r="B21" s="16" t="s">
        <v>486</v>
      </c>
      <c r="C21" s="107">
        <v>1779.6154959999999</v>
      </c>
      <c r="D21" s="107">
        <v>2615.8410820000004</v>
      </c>
      <c r="E21" s="107">
        <v>6344.1833819999993</v>
      </c>
      <c r="F21" s="114">
        <v>52</v>
      </c>
      <c r="G21" s="114">
        <v>35</v>
      </c>
      <c r="H21" s="176">
        <v>14</v>
      </c>
      <c r="I21" s="17"/>
      <c r="J21" s="163"/>
      <c r="K21" s="17"/>
    </row>
    <row r="22" spans="1:11" ht="13.5" customHeight="1" x14ac:dyDescent="0.2">
      <c r="A22" s="175" t="s">
        <v>202</v>
      </c>
      <c r="B22" s="16" t="s">
        <v>545</v>
      </c>
      <c r="C22" s="107">
        <v>4154.732183000001</v>
      </c>
      <c r="D22" s="107">
        <v>4980.5733379999992</v>
      </c>
      <c r="E22" s="107">
        <v>6332.1196659999978</v>
      </c>
      <c r="F22" s="114">
        <v>19</v>
      </c>
      <c r="G22" s="114">
        <v>17</v>
      </c>
      <c r="H22" s="176">
        <v>15</v>
      </c>
      <c r="I22" s="17"/>
      <c r="J22" s="163"/>
      <c r="K22" s="17"/>
    </row>
    <row r="23" spans="1:11" ht="13.5" customHeight="1" x14ac:dyDescent="0.2">
      <c r="A23" s="175" t="s">
        <v>190</v>
      </c>
      <c r="B23" s="16" t="s">
        <v>530</v>
      </c>
      <c r="C23" s="107">
        <v>7864.9777880000001</v>
      </c>
      <c r="D23" s="107">
        <v>3989.0152160000002</v>
      </c>
      <c r="E23" s="107">
        <v>6234.6567989999994</v>
      </c>
      <c r="F23" s="114">
        <v>11</v>
      </c>
      <c r="G23" s="114">
        <v>21</v>
      </c>
      <c r="H23" s="176">
        <v>16</v>
      </c>
      <c r="I23" s="17"/>
      <c r="J23" s="163"/>
      <c r="K23" s="17"/>
    </row>
    <row r="24" spans="1:11" ht="13.5" customHeight="1" x14ac:dyDescent="0.2">
      <c r="A24" s="175" t="s">
        <v>38</v>
      </c>
      <c r="B24" s="16" t="s">
        <v>568</v>
      </c>
      <c r="C24" s="107">
        <v>6347.3752490000006</v>
      </c>
      <c r="D24" s="107">
        <v>6968.6882609999993</v>
      </c>
      <c r="E24" s="107">
        <v>5347.7218720000001</v>
      </c>
      <c r="F24" s="114">
        <v>13</v>
      </c>
      <c r="G24" s="114">
        <v>10</v>
      </c>
      <c r="H24" s="176">
        <v>17</v>
      </c>
      <c r="I24" s="17"/>
      <c r="J24" s="163"/>
      <c r="K24" s="17"/>
    </row>
    <row r="25" spans="1:11" ht="13.5" customHeight="1" x14ac:dyDescent="0.2">
      <c r="A25" s="175" t="s">
        <v>169</v>
      </c>
      <c r="B25" s="16" t="s">
        <v>490</v>
      </c>
      <c r="C25" s="107">
        <v>1360.2463880000003</v>
      </c>
      <c r="D25" s="107">
        <v>1823.2503260000001</v>
      </c>
      <c r="E25" s="107">
        <v>5060.5495690000007</v>
      </c>
      <c r="F25" s="114">
        <v>57</v>
      </c>
      <c r="G25" s="114">
        <v>48</v>
      </c>
      <c r="H25" s="176">
        <v>18</v>
      </c>
      <c r="I25" s="17"/>
      <c r="J25" s="163"/>
      <c r="K25" s="17"/>
    </row>
    <row r="26" spans="1:11" ht="13.5" customHeight="1" x14ac:dyDescent="0.2">
      <c r="A26" s="175" t="s">
        <v>213</v>
      </c>
      <c r="B26" s="16" t="s">
        <v>485</v>
      </c>
      <c r="C26" s="107">
        <v>3510.4210889999999</v>
      </c>
      <c r="D26" s="107">
        <v>4180.0564060000006</v>
      </c>
      <c r="E26" s="107">
        <v>4287.6089089999996</v>
      </c>
      <c r="F26" s="114">
        <v>22</v>
      </c>
      <c r="G26" s="114">
        <v>19</v>
      </c>
      <c r="H26" s="176">
        <v>19</v>
      </c>
      <c r="I26" s="17"/>
      <c r="J26" s="163"/>
      <c r="K26" s="17"/>
    </row>
    <row r="27" spans="1:11" ht="13.5" customHeight="1" x14ac:dyDescent="0.2">
      <c r="A27" s="175" t="s">
        <v>212</v>
      </c>
      <c r="B27" s="16" t="s">
        <v>587</v>
      </c>
      <c r="C27" s="107">
        <v>1818.15697</v>
      </c>
      <c r="D27" s="107">
        <v>3678.9505880000002</v>
      </c>
      <c r="E27" s="107">
        <v>4177.545932</v>
      </c>
      <c r="F27" s="114">
        <v>51</v>
      </c>
      <c r="G27" s="114">
        <v>24</v>
      </c>
      <c r="H27" s="176">
        <v>20</v>
      </c>
      <c r="I27" s="17"/>
      <c r="J27" s="163"/>
      <c r="K27" s="17"/>
    </row>
    <row r="28" spans="1:11" ht="13.5" customHeight="1" x14ac:dyDescent="0.2">
      <c r="A28" s="175" t="s">
        <v>125</v>
      </c>
      <c r="B28" s="16" t="s">
        <v>462</v>
      </c>
      <c r="C28" s="107">
        <v>4179.8446830000003</v>
      </c>
      <c r="D28" s="107">
        <v>3852.0609820000004</v>
      </c>
      <c r="E28" s="107">
        <v>3975.7902939999994</v>
      </c>
      <c r="F28" s="114">
        <v>18</v>
      </c>
      <c r="G28" s="114">
        <v>23</v>
      </c>
      <c r="H28" s="176">
        <v>21</v>
      </c>
      <c r="I28" s="17"/>
      <c r="J28" s="163"/>
      <c r="K28" s="17"/>
    </row>
    <row r="29" spans="1:11" ht="13.5" customHeight="1" x14ac:dyDescent="0.2">
      <c r="A29" s="175" t="s">
        <v>195</v>
      </c>
      <c r="B29" s="16" t="s">
        <v>370</v>
      </c>
      <c r="C29" s="107">
        <v>2001.99415</v>
      </c>
      <c r="D29" s="107">
        <v>2876.0053980000002</v>
      </c>
      <c r="E29" s="107">
        <v>3875.5214619999992</v>
      </c>
      <c r="F29" s="114">
        <v>41</v>
      </c>
      <c r="G29" s="114">
        <v>30</v>
      </c>
      <c r="H29" s="176">
        <v>22</v>
      </c>
      <c r="I29" s="17"/>
      <c r="J29" s="163"/>
      <c r="K29" s="17"/>
    </row>
    <row r="30" spans="1:11" ht="13.5" customHeight="1" x14ac:dyDescent="0.2">
      <c r="A30" s="175" t="s">
        <v>211</v>
      </c>
      <c r="B30" s="16" t="s">
        <v>525</v>
      </c>
      <c r="C30" s="107">
        <v>4638.1703779999989</v>
      </c>
      <c r="D30" s="107">
        <v>3507.0858550000007</v>
      </c>
      <c r="E30" s="107">
        <v>3844.9785839999995</v>
      </c>
      <c r="F30" s="114">
        <v>16</v>
      </c>
      <c r="G30" s="114">
        <v>25</v>
      </c>
      <c r="H30" s="176">
        <v>23</v>
      </c>
      <c r="I30" s="17"/>
      <c r="J30" s="163"/>
      <c r="K30" s="17"/>
    </row>
    <row r="31" spans="1:11" ht="13.5" customHeight="1" x14ac:dyDescent="0.2">
      <c r="A31" s="175" t="s">
        <v>196</v>
      </c>
      <c r="B31" s="16" t="s">
        <v>537</v>
      </c>
      <c r="C31" s="107">
        <v>3385.3466010000002</v>
      </c>
      <c r="D31" s="107">
        <v>4666.1022180000009</v>
      </c>
      <c r="E31" s="107">
        <v>3764.0156200000001</v>
      </c>
      <c r="F31" s="114">
        <v>23</v>
      </c>
      <c r="G31" s="114">
        <v>18</v>
      </c>
      <c r="H31" s="176">
        <v>24</v>
      </c>
      <c r="I31" s="17"/>
      <c r="J31" s="163"/>
      <c r="K31" s="17"/>
    </row>
    <row r="32" spans="1:11" ht="13.5" customHeight="1" x14ac:dyDescent="0.2">
      <c r="A32" s="175" t="s">
        <v>137</v>
      </c>
      <c r="B32" s="16" t="s">
        <v>459</v>
      </c>
      <c r="C32" s="107">
        <v>4060.0424460000004</v>
      </c>
      <c r="D32" s="107">
        <v>4107.4917850000011</v>
      </c>
      <c r="E32" s="107">
        <v>3645.4572340000013</v>
      </c>
      <c r="F32" s="114">
        <v>20</v>
      </c>
      <c r="G32" s="114">
        <v>20</v>
      </c>
      <c r="H32" s="176">
        <v>25</v>
      </c>
      <c r="I32" s="17"/>
      <c r="J32" s="163"/>
      <c r="K32" s="17"/>
    </row>
    <row r="33" spans="1:11" ht="13.5" customHeight="1" x14ac:dyDescent="0.2">
      <c r="A33" s="175" t="s">
        <v>74</v>
      </c>
      <c r="B33" s="16" t="s">
        <v>505</v>
      </c>
      <c r="C33" s="107">
        <v>1875.4193230000001</v>
      </c>
      <c r="D33" s="107">
        <v>2411.3650959999995</v>
      </c>
      <c r="E33" s="107">
        <v>3595.677252</v>
      </c>
      <c r="F33" s="114">
        <v>48</v>
      </c>
      <c r="G33" s="114">
        <v>42</v>
      </c>
      <c r="H33" s="176">
        <v>26</v>
      </c>
      <c r="I33" s="17"/>
      <c r="J33" s="163"/>
      <c r="K33" s="17"/>
    </row>
    <row r="34" spans="1:11" ht="13.5" customHeight="1" x14ac:dyDescent="0.2">
      <c r="A34" s="175" t="s">
        <v>197</v>
      </c>
      <c r="B34" s="16" t="s">
        <v>574</v>
      </c>
      <c r="C34" s="107">
        <v>1237.0741800000001</v>
      </c>
      <c r="D34" s="107">
        <v>2715.4422300000001</v>
      </c>
      <c r="E34" s="107">
        <v>3327.69175</v>
      </c>
      <c r="F34" s="114">
        <v>63</v>
      </c>
      <c r="G34" s="114">
        <v>32</v>
      </c>
      <c r="H34" s="176">
        <v>27</v>
      </c>
      <c r="I34" s="17"/>
      <c r="J34" s="163"/>
      <c r="K34" s="17"/>
    </row>
    <row r="35" spans="1:11" ht="13.5" customHeight="1" x14ac:dyDescent="0.2">
      <c r="A35" s="175" t="s">
        <v>239</v>
      </c>
      <c r="B35" s="16" t="s">
        <v>534</v>
      </c>
      <c r="C35" s="107">
        <v>2369.4410819999998</v>
      </c>
      <c r="D35" s="107">
        <v>2929.0075500000003</v>
      </c>
      <c r="E35" s="107">
        <v>3241.2168419999998</v>
      </c>
      <c r="F35" s="114">
        <v>33</v>
      </c>
      <c r="G35" s="114">
        <v>29</v>
      </c>
      <c r="H35" s="176">
        <v>28</v>
      </c>
      <c r="I35" s="17"/>
      <c r="J35" s="163"/>
      <c r="K35" s="17"/>
    </row>
    <row r="36" spans="1:11" ht="13.5" customHeight="1" x14ac:dyDescent="0.2">
      <c r="A36" s="175" t="s">
        <v>199</v>
      </c>
      <c r="B36" s="16" t="s">
        <v>570</v>
      </c>
      <c r="C36" s="107">
        <v>3129.824083</v>
      </c>
      <c r="D36" s="107">
        <v>3419.6508079999999</v>
      </c>
      <c r="E36" s="107">
        <v>3148.3353669999997</v>
      </c>
      <c r="F36" s="114">
        <v>27</v>
      </c>
      <c r="G36" s="114">
        <v>26</v>
      </c>
      <c r="H36" s="176">
        <v>29</v>
      </c>
      <c r="I36" s="17"/>
      <c r="J36" s="163"/>
      <c r="K36" s="17"/>
    </row>
    <row r="37" spans="1:11" ht="13.5" customHeight="1" x14ac:dyDescent="0.2">
      <c r="A37" s="175" t="s">
        <v>120</v>
      </c>
      <c r="B37" s="16" t="s">
        <v>449</v>
      </c>
      <c r="C37" s="107">
        <v>3364.5772540000003</v>
      </c>
      <c r="D37" s="107">
        <v>2493.5469950000002</v>
      </c>
      <c r="E37" s="107">
        <v>2882.1956949999999</v>
      </c>
      <c r="F37" s="114">
        <v>24</v>
      </c>
      <c r="G37" s="114">
        <v>37</v>
      </c>
      <c r="H37" s="176">
        <v>30</v>
      </c>
      <c r="I37" s="17"/>
      <c r="J37" s="163"/>
      <c r="K37" s="17"/>
    </row>
    <row r="38" spans="1:11" ht="13.5" customHeight="1" x14ac:dyDescent="0.2">
      <c r="A38" s="175" t="s">
        <v>203</v>
      </c>
      <c r="B38" s="16" t="s">
        <v>502</v>
      </c>
      <c r="C38" s="107">
        <v>2712.6876390000007</v>
      </c>
      <c r="D38" s="107">
        <v>2298.193213999999</v>
      </c>
      <c r="E38" s="107">
        <v>2542.0321599999988</v>
      </c>
      <c r="F38" s="114">
        <v>29</v>
      </c>
      <c r="G38" s="114">
        <v>44</v>
      </c>
      <c r="H38" s="176">
        <v>31</v>
      </c>
      <c r="I38" s="17"/>
      <c r="J38" s="163"/>
      <c r="K38" s="17"/>
    </row>
    <row r="39" spans="1:11" ht="13.5" customHeight="1" x14ac:dyDescent="0.2">
      <c r="A39" s="175" t="s">
        <v>318</v>
      </c>
      <c r="B39" s="16" t="s">
        <v>499</v>
      </c>
      <c r="C39" s="107">
        <v>108.38596099999999</v>
      </c>
      <c r="D39" s="107">
        <v>417.66288200000002</v>
      </c>
      <c r="E39" s="107">
        <v>2538.189672</v>
      </c>
      <c r="F39" s="114">
        <v>238</v>
      </c>
      <c r="G39" s="114">
        <v>145</v>
      </c>
      <c r="H39" s="176">
        <v>32</v>
      </c>
      <c r="I39" s="17"/>
      <c r="J39" s="163"/>
      <c r="K39" s="17"/>
    </row>
    <row r="40" spans="1:11" ht="13.5" customHeight="1" x14ac:dyDescent="0.2">
      <c r="A40" s="175" t="s">
        <v>168</v>
      </c>
      <c r="B40" s="16" t="s">
        <v>488</v>
      </c>
      <c r="C40" s="107">
        <v>1994.6180849999996</v>
      </c>
      <c r="D40" s="107">
        <v>3158.8904590000002</v>
      </c>
      <c r="E40" s="107">
        <v>2206.624139</v>
      </c>
      <c r="F40" s="114">
        <v>42</v>
      </c>
      <c r="G40" s="114">
        <v>27</v>
      </c>
      <c r="H40" s="176">
        <v>33</v>
      </c>
      <c r="I40" s="17"/>
      <c r="J40" s="163"/>
      <c r="K40" s="17"/>
    </row>
    <row r="41" spans="1:11" ht="13.5" customHeight="1" x14ac:dyDescent="0.2">
      <c r="A41" s="175" t="s">
        <v>200</v>
      </c>
      <c r="B41" s="16" t="s">
        <v>579</v>
      </c>
      <c r="C41" s="107">
        <v>3151.5405830000004</v>
      </c>
      <c r="D41" s="107">
        <v>2626.8290569999999</v>
      </c>
      <c r="E41" s="107">
        <v>2203.7300679999998</v>
      </c>
      <c r="F41" s="114">
        <v>26</v>
      </c>
      <c r="G41" s="114">
        <v>34</v>
      </c>
      <c r="H41" s="176">
        <v>34</v>
      </c>
      <c r="I41" s="17"/>
      <c r="J41" s="163"/>
      <c r="K41" s="17"/>
    </row>
    <row r="42" spans="1:11" ht="13.5" customHeight="1" x14ac:dyDescent="0.2">
      <c r="A42" s="175" t="s">
        <v>264</v>
      </c>
      <c r="B42" s="16" t="s">
        <v>520</v>
      </c>
      <c r="C42" s="107">
        <v>2353.084284</v>
      </c>
      <c r="D42" s="107">
        <v>1059.3408080000002</v>
      </c>
      <c r="E42" s="107">
        <v>2197.1994</v>
      </c>
      <c r="F42" s="114">
        <v>34</v>
      </c>
      <c r="G42" s="114">
        <v>72</v>
      </c>
      <c r="H42" s="176">
        <v>35</v>
      </c>
      <c r="I42" s="17"/>
      <c r="J42" s="163"/>
      <c r="K42" s="17"/>
    </row>
    <row r="43" spans="1:11" ht="13.5" customHeight="1" x14ac:dyDescent="0.2">
      <c r="A43" s="175" t="s">
        <v>290</v>
      </c>
      <c r="B43" s="16" t="s">
        <v>547</v>
      </c>
      <c r="C43" s="112">
        <v>1171.1768530000002</v>
      </c>
      <c r="D43" s="112">
        <v>1893.0871490000002</v>
      </c>
      <c r="E43" s="112">
        <v>2075.9198419999998</v>
      </c>
      <c r="F43" s="114">
        <v>68</v>
      </c>
      <c r="G43" s="114">
        <v>47</v>
      </c>
      <c r="H43" s="176">
        <v>36</v>
      </c>
      <c r="I43" s="17"/>
      <c r="J43" s="163"/>
      <c r="K43" s="17"/>
    </row>
    <row r="44" spans="1:11" ht="13.5" customHeight="1" x14ac:dyDescent="0.2">
      <c r="A44" s="175" t="s">
        <v>327</v>
      </c>
      <c r="B44" s="16" t="s">
        <v>577</v>
      </c>
      <c r="C44" s="107">
        <v>1291.7892690000001</v>
      </c>
      <c r="D44" s="107">
        <v>669.836996</v>
      </c>
      <c r="E44" s="107">
        <v>2051.3243790000001</v>
      </c>
      <c r="F44" s="114">
        <v>61</v>
      </c>
      <c r="G44" s="114">
        <v>112</v>
      </c>
      <c r="H44" s="176">
        <v>37</v>
      </c>
      <c r="I44" s="17"/>
      <c r="J44" s="163"/>
      <c r="K44" s="17"/>
    </row>
    <row r="45" spans="1:11" ht="13.5" customHeight="1" x14ac:dyDescent="0.2">
      <c r="A45" s="175" t="s">
        <v>237</v>
      </c>
      <c r="B45" s="16" t="s">
        <v>523</v>
      </c>
      <c r="C45" s="107">
        <v>2016.151302</v>
      </c>
      <c r="D45" s="107">
        <v>2746.9165000000003</v>
      </c>
      <c r="E45" s="107">
        <v>1933.4510149999999</v>
      </c>
      <c r="F45" s="114">
        <v>39</v>
      </c>
      <c r="G45" s="114">
        <v>31</v>
      </c>
      <c r="H45" s="176">
        <v>38</v>
      </c>
      <c r="I45" s="17"/>
      <c r="J45" s="163"/>
      <c r="K45" s="17"/>
    </row>
    <row r="46" spans="1:11" ht="13.5" customHeight="1" x14ac:dyDescent="0.2">
      <c r="A46" s="175" t="s">
        <v>216</v>
      </c>
      <c r="B46" s="16" t="s">
        <v>379</v>
      </c>
      <c r="C46" s="107">
        <v>611.19640300000003</v>
      </c>
      <c r="D46" s="107">
        <v>1077.0375280000001</v>
      </c>
      <c r="E46" s="107">
        <v>1908.7251090000002</v>
      </c>
      <c r="F46" s="114">
        <v>113</v>
      </c>
      <c r="G46" s="114">
        <v>69</v>
      </c>
      <c r="H46" s="176">
        <v>39</v>
      </c>
      <c r="I46" s="17"/>
      <c r="J46" s="163"/>
      <c r="K46" s="17"/>
    </row>
    <row r="47" spans="1:11" ht="13.5" customHeight="1" x14ac:dyDescent="0.2">
      <c r="A47" s="175" t="s">
        <v>214</v>
      </c>
      <c r="B47" s="16" t="s">
        <v>382</v>
      </c>
      <c r="C47" s="107">
        <v>1756.8117990000001</v>
      </c>
      <c r="D47" s="107">
        <v>2696.46938</v>
      </c>
      <c r="E47" s="107">
        <v>1887.5526479999999</v>
      </c>
      <c r="F47" s="114">
        <v>53</v>
      </c>
      <c r="G47" s="114">
        <v>33</v>
      </c>
      <c r="H47" s="176">
        <v>40</v>
      </c>
      <c r="I47" s="17"/>
      <c r="J47" s="163"/>
      <c r="K47" s="17"/>
    </row>
    <row r="48" spans="1:11" ht="13.5" customHeight="1" x14ac:dyDescent="0.2">
      <c r="A48" s="175" t="s">
        <v>244</v>
      </c>
      <c r="B48" s="16" t="s">
        <v>381</v>
      </c>
      <c r="C48" s="107">
        <v>2246.5862870000001</v>
      </c>
      <c r="D48" s="107">
        <v>1584.0937459999998</v>
      </c>
      <c r="E48" s="107">
        <v>1816.7903530000001</v>
      </c>
      <c r="F48" s="114">
        <v>36</v>
      </c>
      <c r="G48" s="114">
        <v>57</v>
      </c>
      <c r="H48" s="176">
        <v>41</v>
      </c>
      <c r="I48" s="17"/>
      <c r="J48" s="163"/>
      <c r="K48" s="17"/>
    </row>
    <row r="49" spans="1:11" ht="13.5" customHeight="1" x14ac:dyDescent="0.2">
      <c r="A49" s="175" t="s">
        <v>246</v>
      </c>
      <c r="B49" s="16" t="s">
        <v>375</v>
      </c>
      <c r="C49" s="107">
        <v>2008.5771209999998</v>
      </c>
      <c r="D49" s="107">
        <v>1615.4246099999996</v>
      </c>
      <c r="E49" s="107">
        <v>1762.6405669999999</v>
      </c>
      <c r="F49" s="114">
        <v>40</v>
      </c>
      <c r="G49" s="114">
        <v>55</v>
      </c>
      <c r="H49" s="176">
        <v>42</v>
      </c>
      <c r="I49" s="17"/>
      <c r="J49" s="163"/>
      <c r="K49" s="17"/>
    </row>
    <row r="50" spans="1:11" ht="13.5" customHeight="1" x14ac:dyDescent="0.2">
      <c r="A50" s="175" t="s">
        <v>332</v>
      </c>
      <c r="B50" s="16" t="s">
        <v>586</v>
      </c>
      <c r="C50" s="107">
        <v>1291.6769579999998</v>
      </c>
      <c r="D50" s="107">
        <v>484.01774899999998</v>
      </c>
      <c r="E50" s="107">
        <v>1731.5895849999999</v>
      </c>
      <c r="F50" s="114">
        <v>62</v>
      </c>
      <c r="G50" s="114">
        <v>130</v>
      </c>
      <c r="H50" s="176">
        <v>43</v>
      </c>
      <c r="I50" s="17"/>
      <c r="J50" s="163"/>
      <c r="K50" s="17"/>
    </row>
    <row r="51" spans="1:11" ht="13.5" customHeight="1" x14ac:dyDescent="0.2">
      <c r="A51" s="175" t="s">
        <v>245</v>
      </c>
      <c r="B51" s="16" t="s">
        <v>573</v>
      </c>
      <c r="C51" s="107">
        <v>2236.3101780000002</v>
      </c>
      <c r="D51" s="107">
        <v>1569.7160179999996</v>
      </c>
      <c r="E51" s="107">
        <v>1685.8528790000003</v>
      </c>
      <c r="F51" s="114">
        <v>37</v>
      </c>
      <c r="G51" s="114">
        <v>58</v>
      </c>
      <c r="H51" s="176">
        <v>44</v>
      </c>
      <c r="I51" s="17"/>
      <c r="J51" s="163"/>
      <c r="K51" s="17"/>
    </row>
    <row r="52" spans="1:11" ht="13.5" customHeight="1" x14ac:dyDescent="0.2">
      <c r="A52" s="175" t="s">
        <v>122</v>
      </c>
      <c r="B52" s="16" t="s">
        <v>446</v>
      </c>
      <c r="C52" s="107">
        <v>693.86580600000002</v>
      </c>
      <c r="D52" s="107">
        <v>777.07227199999988</v>
      </c>
      <c r="E52" s="107">
        <v>1640.4308559999999</v>
      </c>
      <c r="F52" s="114">
        <v>100</v>
      </c>
      <c r="G52" s="114">
        <v>98</v>
      </c>
      <c r="H52" s="176">
        <v>45</v>
      </c>
      <c r="I52" s="17"/>
      <c r="J52" s="163"/>
      <c r="K52" s="17"/>
    </row>
    <row r="53" spans="1:11" ht="13.5" customHeight="1" x14ac:dyDescent="0.2">
      <c r="A53" s="175" t="s">
        <v>314</v>
      </c>
      <c r="B53" s="16" t="s">
        <v>538</v>
      </c>
      <c r="C53" s="107">
        <v>27.752285000000001</v>
      </c>
      <c r="D53" s="107">
        <v>21.704394999999998</v>
      </c>
      <c r="E53" s="107">
        <v>1620</v>
      </c>
      <c r="F53" s="114">
        <v>332</v>
      </c>
      <c r="G53" s="114">
        <v>368</v>
      </c>
      <c r="H53" s="176">
        <v>46</v>
      </c>
      <c r="I53" s="17"/>
      <c r="J53" s="163"/>
      <c r="K53" s="17"/>
    </row>
    <row r="54" spans="1:11" ht="13.5" customHeight="1" x14ac:dyDescent="0.2">
      <c r="A54" s="175" t="s">
        <v>295</v>
      </c>
      <c r="B54" s="16" t="s">
        <v>366</v>
      </c>
      <c r="C54" s="107">
        <v>194.27695</v>
      </c>
      <c r="D54" s="107">
        <v>598.36167999999998</v>
      </c>
      <c r="E54" s="107">
        <v>1606.9860499999998</v>
      </c>
      <c r="F54" s="114">
        <v>195</v>
      </c>
      <c r="G54" s="114">
        <v>121</v>
      </c>
      <c r="H54" s="176">
        <v>47</v>
      </c>
      <c r="I54" s="17"/>
      <c r="J54" s="163"/>
      <c r="K54" s="17"/>
    </row>
    <row r="55" spans="1:11" ht="13.5" customHeight="1" x14ac:dyDescent="0.2">
      <c r="A55" s="175" t="s">
        <v>205</v>
      </c>
      <c r="B55" s="16" t="s">
        <v>433</v>
      </c>
      <c r="C55" s="107">
        <v>1840.4965290000002</v>
      </c>
      <c r="D55" s="107">
        <v>1473.7493429999995</v>
      </c>
      <c r="E55" s="107">
        <v>1575.7107040000001</v>
      </c>
      <c r="F55" s="114">
        <v>50</v>
      </c>
      <c r="G55" s="114">
        <v>62</v>
      </c>
      <c r="H55" s="176">
        <v>48</v>
      </c>
      <c r="I55" s="17"/>
      <c r="J55" s="163"/>
      <c r="K55" s="17"/>
    </row>
    <row r="56" spans="1:11" ht="13.5" customHeight="1" x14ac:dyDescent="0.2">
      <c r="A56" s="175" t="s">
        <v>236</v>
      </c>
      <c r="B56" s="16" t="s">
        <v>504</v>
      </c>
      <c r="C56" s="107">
        <v>1382.62032</v>
      </c>
      <c r="D56" s="107">
        <v>1665.9718120000002</v>
      </c>
      <c r="E56" s="107">
        <v>1574.8674490000001</v>
      </c>
      <c r="F56" s="114">
        <v>56</v>
      </c>
      <c r="G56" s="114">
        <v>50</v>
      </c>
      <c r="H56" s="176">
        <v>49</v>
      </c>
      <c r="I56" s="17"/>
      <c r="J56" s="163"/>
      <c r="K56" s="17"/>
    </row>
    <row r="57" spans="1:11" ht="13.5" customHeight="1" x14ac:dyDescent="0.2">
      <c r="A57" s="175" t="s">
        <v>208</v>
      </c>
      <c r="B57" s="16" t="s">
        <v>569</v>
      </c>
      <c r="C57" s="107">
        <v>2699.5411480000002</v>
      </c>
      <c r="D57" s="107">
        <v>2419.0685109999999</v>
      </c>
      <c r="E57" s="107">
        <v>1547.4249620000001</v>
      </c>
      <c r="F57" s="114">
        <v>30</v>
      </c>
      <c r="G57" s="114">
        <v>39</v>
      </c>
      <c r="H57" s="176">
        <v>50</v>
      </c>
      <c r="I57" s="17"/>
      <c r="J57" s="163"/>
      <c r="K57" s="17"/>
    </row>
    <row r="58" spans="1:11" ht="13.5" customHeight="1" x14ac:dyDescent="0.2">
      <c r="A58" s="175" t="s">
        <v>192</v>
      </c>
      <c r="B58" s="16" t="s">
        <v>374</v>
      </c>
      <c r="C58" s="107">
        <v>1557.22208</v>
      </c>
      <c r="D58" s="107">
        <v>2472.37698</v>
      </c>
      <c r="E58" s="107">
        <v>1491.294942</v>
      </c>
      <c r="F58" s="114">
        <v>54</v>
      </c>
      <c r="G58" s="114">
        <v>38</v>
      </c>
      <c r="H58" s="176">
        <v>51</v>
      </c>
      <c r="I58" s="17"/>
      <c r="J58" s="163"/>
      <c r="K58" s="17"/>
    </row>
    <row r="59" spans="1:11" x14ac:dyDescent="0.2">
      <c r="A59" s="66"/>
      <c r="B59" s="67"/>
      <c r="C59" s="68"/>
      <c r="D59" s="68"/>
      <c r="E59" s="68"/>
      <c r="F59" s="68"/>
      <c r="G59" s="68"/>
      <c r="H59" s="65" t="s">
        <v>26</v>
      </c>
      <c r="I59" s="17"/>
      <c r="J59" s="163"/>
      <c r="K59" s="17"/>
    </row>
    <row r="60" spans="1:11" x14ac:dyDescent="0.2">
      <c r="A60" s="281" t="s">
        <v>630</v>
      </c>
      <c r="B60" s="281"/>
      <c r="C60" s="281"/>
      <c r="D60" s="281"/>
      <c r="E60" s="281"/>
      <c r="F60" s="281"/>
      <c r="G60" s="64"/>
      <c r="H60" s="64"/>
      <c r="I60" s="17"/>
      <c r="J60" s="163"/>
      <c r="K60" s="17"/>
    </row>
    <row r="61" spans="1:11" ht="13.5" customHeight="1" x14ac:dyDescent="0.2">
      <c r="A61" s="282" t="s">
        <v>20</v>
      </c>
      <c r="B61" s="285" t="s">
        <v>21</v>
      </c>
      <c r="C61" s="288" t="s">
        <v>60</v>
      </c>
      <c r="D61" s="288"/>
      <c r="E61" s="288"/>
      <c r="F61" s="288" t="s">
        <v>19</v>
      </c>
      <c r="G61" s="288"/>
      <c r="H61" s="288"/>
      <c r="I61" s="17"/>
      <c r="J61" s="163"/>
      <c r="K61" s="17"/>
    </row>
    <row r="62" spans="1:11" ht="11.85" customHeight="1" x14ac:dyDescent="0.2">
      <c r="A62" s="283"/>
      <c r="B62" s="286"/>
      <c r="C62" s="279" t="s">
        <v>609</v>
      </c>
      <c r="D62" s="279" t="s">
        <v>623</v>
      </c>
      <c r="E62" s="279" t="s">
        <v>641</v>
      </c>
      <c r="F62" s="279" t="s">
        <v>609</v>
      </c>
      <c r="G62" s="279" t="s">
        <v>623</v>
      </c>
      <c r="H62" s="279" t="s">
        <v>641</v>
      </c>
      <c r="I62" s="17"/>
      <c r="J62" s="163"/>
      <c r="K62" s="17"/>
    </row>
    <row r="63" spans="1:11" x14ac:dyDescent="0.2">
      <c r="A63" s="284"/>
      <c r="B63" s="287"/>
      <c r="C63" s="280"/>
      <c r="D63" s="280"/>
      <c r="E63" s="280"/>
      <c r="F63" s="280"/>
      <c r="G63" s="280"/>
      <c r="H63" s="280"/>
      <c r="I63" s="17"/>
      <c r="J63" s="163"/>
      <c r="K63" s="17"/>
    </row>
    <row r="64" spans="1:11" ht="3" customHeight="1" x14ac:dyDescent="0.2">
      <c r="A64" s="120"/>
      <c r="B64" s="121"/>
      <c r="C64" s="122"/>
      <c r="D64" s="122"/>
      <c r="E64" s="122"/>
      <c r="F64" s="122"/>
      <c r="G64" s="122"/>
      <c r="H64" s="122"/>
      <c r="I64" s="17"/>
      <c r="J64" s="163"/>
      <c r="K64" s="17"/>
    </row>
    <row r="65" spans="1:11" ht="13.5" customHeight="1" x14ac:dyDescent="0.2">
      <c r="A65" s="175" t="s">
        <v>272</v>
      </c>
      <c r="B65" s="16" t="s">
        <v>564</v>
      </c>
      <c r="C65" s="107">
        <v>1962.841195</v>
      </c>
      <c r="D65" s="107">
        <v>371.55127900000002</v>
      </c>
      <c r="E65" s="107">
        <v>1477.2012119999999</v>
      </c>
      <c r="F65" s="114">
        <v>44</v>
      </c>
      <c r="G65" s="114">
        <v>150</v>
      </c>
      <c r="H65" s="176">
        <v>52</v>
      </c>
      <c r="I65" s="17"/>
      <c r="J65" s="163"/>
      <c r="K65" s="17"/>
    </row>
    <row r="66" spans="1:11" ht="13.5" customHeight="1" x14ac:dyDescent="0.2">
      <c r="A66" s="175" t="s">
        <v>254</v>
      </c>
      <c r="B66" s="16" t="s">
        <v>575</v>
      </c>
      <c r="C66" s="107">
        <v>1129.04017</v>
      </c>
      <c r="D66" s="107">
        <v>1304.5766000000001</v>
      </c>
      <c r="E66" s="107">
        <v>1464.8477899999998</v>
      </c>
      <c r="F66" s="114">
        <v>72</v>
      </c>
      <c r="G66" s="114">
        <v>66</v>
      </c>
      <c r="H66" s="176">
        <v>53</v>
      </c>
      <c r="I66" s="17"/>
      <c r="J66" s="163"/>
      <c r="K66" s="17"/>
    </row>
    <row r="67" spans="1:11" ht="13.5" customHeight="1" x14ac:dyDescent="0.2">
      <c r="A67" s="175" t="s">
        <v>284</v>
      </c>
      <c r="B67" s="16" t="s">
        <v>535</v>
      </c>
      <c r="C67" s="107">
        <v>1469.7257119999999</v>
      </c>
      <c r="D67" s="107">
        <v>2131.5604370000001</v>
      </c>
      <c r="E67" s="107">
        <v>1424.022849</v>
      </c>
      <c r="F67" s="114">
        <v>55</v>
      </c>
      <c r="G67" s="114">
        <v>45</v>
      </c>
      <c r="H67" s="176">
        <v>54</v>
      </c>
      <c r="I67" s="17"/>
      <c r="J67" s="163"/>
      <c r="K67" s="17"/>
    </row>
    <row r="68" spans="1:11" ht="13.5" customHeight="1" x14ac:dyDescent="0.2">
      <c r="A68" s="175" t="s">
        <v>266</v>
      </c>
      <c r="B68" s="16" t="s">
        <v>392</v>
      </c>
      <c r="C68" s="112">
        <v>758.00954700000011</v>
      </c>
      <c r="D68" s="112">
        <v>1905.3741989999999</v>
      </c>
      <c r="E68" s="112">
        <v>1417.6724729999999</v>
      </c>
      <c r="F68" s="114">
        <v>93</v>
      </c>
      <c r="G68" s="114">
        <v>46</v>
      </c>
      <c r="H68" s="176">
        <v>55</v>
      </c>
      <c r="I68" s="17"/>
      <c r="J68" s="163"/>
      <c r="K68" s="17"/>
    </row>
    <row r="69" spans="1:11" ht="13.5" customHeight="1" x14ac:dyDescent="0.2">
      <c r="A69" s="175" t="s">
        <v>210</v>
      </c>
      <c r="B69" s="16" t="s">
        <v>516</v>
      </c>
      <c r="C69" s="107">
        <v>3186.6898650000003</v>
      </c>
      <c r="D69" s="107">
        <v>1477.799771</v>
      </c>
      <c r="E69" s="107">
        <v>1371.8361209999996</v>
      </c>
      <c r="F69" s="114">
        <v>25</v>
      </c>
      <c r="G69" s="114">
        <v>61</v>
      </c>
      <c r="H69" s="176">
        <v>56</v>
      </c>
      <c r="I69" s="17"/>
      <c r="J69" s="163"/>
      <c r="K69" s="17"/>
    </row>
    <row r="70" spans="1:11" ht="13.5" customHeight="1" x14ac:dyDescent="0.2">
      <c r="A70" s="175" t="s">
        <v>109</v>
      </c>
      <c r="B70" s="16" t="s">
        <v>443</v>
      </c>
      <c r="C70" s="107">
        <v>546.53002500000002</v>
      </c>
      <c r="D70" s="107">
        <v>684.57667200000003</v>
      </c>
      <c r="E70" s="107">
        <v>1363.0633520000001</v>
      </c>
      <c r="F70" s="114">
        <v>117</v>
      </c>
      <c r="G70" s="114">
        <v>108</v>
      </c>
      <c r="H70" s="176">
        <v>57</v>
      </c>
      <c r="I70" s="17"/>
      <c r="J70" s="163"/>
      <c r="K70" s="17"/>
    </row>
    <row r="71" spans="1:11" ht="13.5" customHeight="1" x14ac:dyDescent="0.2">
      <c r="A71" s="175" t="s">
        <v>283</v>
      </c>
      <c r="B71" s="16" t="s">
        <v>384</v>
      </c>
      <c r="C71" s="107">
        <v>1134.49829</v>
      </c>
      <c r="D71" s="107">
        <v>694.42228</v>
      </c>
      <c r="E71" s="107">
        <v>1360.7198799999999</v>
      </c>
      <c r="F71" s="114">
        <v>71</v>
      </c>
      <c r="G71" s="114">
        <v>106</v>
      </c>
      <c r="H71" s="176">
        <v>58</v>
      </c>
      <c r="I71" s="17"/>
      <c r="J71" s="163"/>
      <c r="K71" s="17"/>
    </row>
    <row r="72" spans="1:11" ht="13.5" customHeight="1" x14ac:dyDescent="0.2">
      <c r="A72" s="175" t="s">
        <v>222</v>
      </c>
      <c r="B72" s="16" t="s">
        <v>492</v>
      </c>
      <c r="C72" s="107">
        <v>445.63634000000002</v>
      </c>
      <c r="D72" s="107">
        <v>476.10429299999998</v>
      </c>
      <c r="E72" s="107">
        <v>1326.613055</v>
      </c>
      <c r="F72" s="114">
        <v>131</v>
      </c>
      <c r="G72" s="114">
        <v>132</v>
      </c>
      <c r="H72" s="176">
        <v>59</v>
      </c>
      <c r="I72" s="17"/>
      <c r="J72" s="163"/>
      <c r="K72" s="17"/>
    </row>
    <row r="73" spans="1:11" ht="13.5" customHeight="1" x14ac:dyDescent="0.2">
      <c r="A73" s="175" t="s">
        <v>204</v>
      </c>
      <c r="B73" s="16" t="s">
        <v>378</v>
      </c>
      <c r="C73" s="107">
        <v>1908.557798</v>
      </c>
      <c r="D73" s="107">
        <v>2418.1834259999996</v>
      </c>
      <c r="E73" s="107">
        <v>1317.917091</v>
      </c>
      <c r="F73" s="114">
        <v>45</v>
      </c>
      <c r="G73" s="114">
        <v>40</v>
      </c>
      <c r="H73" s="176">
        <v>60</v>
      </c>
      <c r="I73" s="17"/>
      <c r="J73" s="163"/>
      <c r="K73" s="17"/>
    </row>
    <row r="74" spans="1:11" ht="13.5" customHeight="1" x14ac:dyDescent="0.2">
      <c r="A74" s="175" t="s">
        <v>291</v>
      </c>
      <c r="B74" s="16" t="s">
        <v>383</v>
      </c>
      <c r="C74" s="107">
        <v>536.29629</v>
      </c>
      <c r="D74" s="107">
        <v>155.51951800000001</v>
      </c>
      <c r="E74" s="107">
        <v>1314.9745399999999</v>
      </c>
      <c r="F74" s="114">
        <v>118</v>
      </c>
      <c r="G74" s="114">
        <v>216</v>
      </c>
      <c r="H74" s="176">
        <v>61</v>
      </c>
      <c r="I74" s="17"/>
      <c r="J74" s="163"/>
      <c r="K74" s="17"/>
    </row>
    <row r="75" spans="1:11" ht="13.5" customHeight="1" x14ac:dyDescent="0.2">
      <c r="A75" s="175" t="s">
        <v>250</v>
      </c>
      <c r="B75" s="16" t="s">
        <v>529</v>
      </c>
      <c r="C75" s="107">
        <v>813.62165599999992</v>
      </c>
      <c r="D75" s="107">
        <v>885.96791400000006</v>
      </c>
      <c r="E75" s="107">
        <v>1311.3060740000001</v>
      </c>
      <c r="F75" s="114">
        <v>84</v>
      </c>
      <c r="G75" s="114">
        <v>85</v>
      </c>
      <c r="H75" s="176">
        <v>62</v>
      </c>
      <c r="I75" s="17"/>
      <c r="J75" s="163"/>
      <c r="K75" s="17"/>
    </row>
    <row r="76" spans="1:11" ht="13.5" customHeight="1" x14ac:dyDescent="0.2">
      <c r="A76" s="175" t="s">
        <v>304</v>
      </c>
      <c r="B76" s="16" t="s">
        <v>527</v>
      </c>
      <c r="C76" s="107">
        <v>46.697749999999999</v>
      </c>
      <c r="D76" s="107">
        <v>783.17903799999999</v>
      </c>
      <c r="E76" s="107">
        <v>1291.175845</v>
      </c>
      <c r="F76" s="114">
        <v>299</v>
      </c>
      <c r="G76" s="114">
        <v>96</v>
      </c>
      <c r="H76" s="176">
        <v>63</v>
      </c>
      <c r="I76" s="17"/>
      <c r="J76" s="163"/>
      <c r="K76" s="17"/>
    </row>
    <row r="77" spans="1:11" ht="13.5" customHeight="1" x14ac:dyDescent="0.2">
      <c r="A77" s="175" t="s">
        <v>198</v>
      </c>
      <c r="B77" s="16" t="s">
        <v>518</v>
      </c>
      <c r="C77" s="107">
        <v>3846.539843</v>
      </c>
      <c r="D77" s="107">
        <v>1642.469098</v>
      </c>
      <c r="E77" s="107">
        <v>1268.0377629999998</v>
      </c>
      <c r="F77" s="114">
        <v>21</v>
      </c>
      <c r="G77" s="114">
        <v>53</v>
      </c>
      <c r="H77" s="176">
        <v>64</v>
      </c>
      <c r="I77" s="17"/>
      <c r="J77" s="163"/>
      <c r="K77" s="17"/>
    </row>
    <row r="78" spans="1:11" ht="13.5" customHeight="1" x14ac:dyDescent="0.2">
      <c r="A78" s="175" t="s">
        <v>287</v>
      </c>
      <c r="B78" s="16" t="s">
        <v>391</v>
      </c>
      <c r="C78" s="107">
        <v>826.09147400000006</v>
      </c>
      <c r="D78" s="107">
        <v>932.76831499999992</v>
      </c>
      <c r="E78" s="107">
        <v>1260.9107779999997</v>
      </c>
      <c r="F78" s="114">
        <v>83</v>
      </c>
      <c r="G78" s="114">
        <v>83</v>
      </c>
      <c r="H78" s="176">
        <v>65</v>
      </c>
      <c r="I78" s="17"/>
      <c r="J78" s="163"/>
      <c r="K78" s="17"/>
    </row>
    <row r="79" spans="1:11" ht="13.5" customHeight="1" x14ac:dyDescent="0.2">
      <c r="A79" s="175" t="s">
        <v>277</v>
      </c>
      <c r="B79" s="16" t="s">
        <v>444</v>
      </c>
      <c r="C79" s="107">
        <v>2831.3827690000003</v>
      </c>
      <c r="D79" s="107">
        <v>1372.9232800000002</v>
      </c>
      <c r="E79" s="107">
        <v>1260.2915439999999</v>
      </c>
      <c r="F79" s="114">
        <v>28</v>
      </c>
      <c r="G79" s="114">
        <v>63</v>
      </c>
      <c r="H79" s="176">
        <v>66</v>
      </c>
      <c r="I79" s="17"/>
      <c r="J79" s="163"/>
      <c r="K79" s="17"/>
    </row>
    <row r="80" spans="1:11" ht="13.5" customHeight="1" x14ac:dyDescent="0.2">
      <c r="A80" s="175" t="s">
        <v>252</v>
      </c>
      <c r="B80" s="16" t="s">
        <v>509</v>
      </c>
      <c r="C80" s="107">
        <v>614.30087300000002</v>
      </c>
      <c r="D80" s="107">
        <v>764.14405100000022</v>
      </c>
      <c r="E80" s="107">
        <v>1224.6504140000002</v>
      </c>
      <c r="F80" s="114">
        <v>112</v>
      </c>
      <c r="G80" s="114">
        <v>100</v>
      </c>
      <c r="H80" s="176">
        <v>67</v>
      </c>
      <c r="I80" s="17"/>
      <c r="J80" s="163"/>
      <c r="K80" s="17"/>
    </row>
    <row r="81" spans="1:11" ht="13.5" customHeight="1" x14ac:dyDescent="0.2">
      <c r="A81" s="175" t="s">
        <v>260</v>
      </c>
      <c r="B81" s="16" t="s">
        <v>546</v>
      </c>
      <c r="C81" s="107">
        <v>1056.8970509999999</v>
      </c>
      <c r="D81" s="107">
        <v>1648.6310499999997</v>
      </c>
      <c r="E81" s="107">
        <v>1208.1292549999998</v>
      </c>
      <c r="F81" s="114">
        <v>74</v>
      </c>
      <c r="G81" s="114">
        <v>52</v>
      </c>
      <c r="H81" s="176">
        <v>68</v>
      </c>
      <c r="I81" s="17"/>
      <c r="J81" s="163"/>
      <c r="K81" s="17"/>
    </row>
    <row r="82" spans="1:11" ht="13.5" customHeight="1" x14ac:dyDescent="0.2">
      <c r="A82" s="175" t="s">
        <v>209</v>
      </c>
      <c r="B82" s="16" t="s">
        <v>508</v>
      </c>
      <c r="C82" s="107">
        <v>1902.1378530000002</v>
      </c>
      <c r="D82" s="107">
        <v>1310.458644</v>
      </c>
      <c r="E82" s="107">
        <v>1204.0335329999998</v>
      </c>
      <c r="F82" s="114">
        <v>46</v>
      </c>
      <c r="G82" s="114">
        <v>65</v>
      </c>
      <c r="H82" s="176">
        <v>69</v>
      </c>
      <c r="I82" s="17"/>
      <c r="J82" s="163"/>
      <c r="K82" s="17"/>
    </row>
    <row r="83" spans="1:11" ht="13.5" customHeight="1" x14ac:dyDescent="0.2">
      <c r="A83" s="175" t="s">
        <v>207</v>
      </c>
      <c r="B83" s="16" t="s">
        <v>376</v>
      </c>
      <c r="C83" s="107">
        <v>2488.5243860000005</v>
      </c>
      <c r="D83" s="107">
        <v>2323.3382549999997</v>
      </c>
      <c r="E83" s="107">
        <v>1201.089013</v>
      </c>
      <c r="F83" s="114">
        <v>32</v>
      </c>
      <c r="G83" s="114">
        <v>43</v>
      </c>
      <c r="H83" s="176">
        <v>70</v>
      </c>
      <c r="I83" s="17"/>
      <c r="J83" s="163"/>
      <c r="K83" s="17"/>
    </row>
    <row r="84" spans="1:11" ht="13.5" customHeight="1" x14ac:dyDescent="0.2">
      <c r="A84" s="175" t="s">
        <v>286</v>
      </c>
      <c r="B84" s="16" t="s">
        <v>522</v>
      </c>
      <c r="C84" s="107">
        <v>682.45403899999997</v>
      </c>
      <c r="D84" s="107">
        <v>985.88025200000004</v>
      </c>
      <c r="E84" s="107">
        <v>1199.318628</v>
      </c>
      <c r="F84" s="114">
        <v>103</v>
      </c>
      <c r="G84" s="114">
        <v>79</v>
      </c>
      <c r="H84" s="176">
        <v>71</v>
      </c>
      <c r="I84" s="17"/>
      <c r="J84" s="163"/>
      <c r="K84" s="17"/>
    </row>
    <row r="85" spans="1:11" ht="13.5" customHeight="1" x14ac:dyDescent="0.2">
      <c r="A85" s="175" t="s">
        <v>243</v>
      </c>
      <c r="B85" s="16" t="s">
        <v>373</v>
      </c>
      <c r="C85" s="107">
        <v>1984.1026219999997</v>
      </c>
      <c r="D85" s="107">
        <v>889.62787700000001</v>
      </c>
      <c r="E85" s="107">
        <v>1195.0992760000001</v>
      </c>
      <c r="F85" s="114">
        <v>43</v>
      </c>
      <c r="G85" s="114">
        <v>84</v>
      </c>
      <c r="H85" s="176">
        <v>72</v>
      </c>
      <c r="I85" s="17"/>
      <c r="J85" s="163"/>
      <c r="K85" s="17"/>
    </row>
    <row r="86" spans="1:11" ht="13.5" customHeight="1" x14ac:dyDescent="0.2">
      <c r="A86" s="175" t="s">
        <v>325</v>
      </c>
      <c r="B86" s="16" t="s">
        <v>519</v>
      </c>
      <c r="C86" s="107">
        <v>728.24074400000006</v>
      </c>
      <c r="D86" s="107">
        <v>586.12895299999991</v>
      </c>
      <c r="E86" s="107">
        <v>1166.0629200000001</v>
      </c>
      <c r="F86" s="114">
        <v>95</v>
      </c>
      <c r="G86" s="114">
        <v>122</v>
      </c>
      <c r="H86" s="176">
        <v>73</v>
      </c>
      <c r="I86" s="17"/>
      <c r="J86" s="163"/>
      <c r="K86" s="17"/>
    </row>
    <row r="87" spans="1:11" ht="13.5" customHeight="1" x14ac:dyDescent="0.2">
      <c r="A87" s="175" t="s">
        <v>288</v>
      </c>
      <c r="B87" s="16" t="s">
        <v>483</v>
      </c>
      <c r="C87" s="107">
        <v>1170.7124289999999</v>
      </c>
      <c r="D87" s="107">
        <v>789.87779399999999</v>
      </c>
      <c r="E87" s="107">
        <v>1144.9830830000003</v>
      </c>
      <c r="F87" s="114">
        <v>69</v>
      </c>
      <c r="G87" s="114">
        <v>95</v>
      </c>
      <c r="H87" s="176">
        <v>74</v>
      </c>
      <c r="I87" s="17"/>
      <c r="J87" s="163"/>
      <c r="K87" s="17"/>
    </row>
    <row r="88" spans="1:11" ht="13.5" customHeight="1" x14ac:dyDescent="0.2">
      <c r="A88" s="175" t="s">
        <v>147</v>
      </c>
      <c r="B88" s="16" t="s">
        <v>439</v>
      </c>
      <c r="C88" s="107">
        <v>2056.3245009999996</v>
      </c>
      <c r="D88" s="107">
        <v>1233.8410219999998</v>
      </c>
      <c r="E88" s="107">
        <v>1130.7426949999999</v>
      </c>
      <c r="F88" s="114">
        <v>38</v>
      </c>
      <c r="G88" s="114">
        <v>67</v>
      </c>
      <c r="H88" s="176">
        <v>75</v>
      </c>
      <c r="I88" s="17"/>
      <c r="J88" s="163"/>
      <c r="K88" s="17"/>
    </row>
    <row r="89" spans="1:11" ht="13.5" customHeight="1" x14ac:dyDescent="0.2">
      <c r="A89" s="175" t="s">
        <v>261</v>
      </c>
      <c r="B89" s="16" t="s">
        <v>495</v>
      </c>
      <c r="C89" s="107">
        <v>906.46000600000002</v>
      </c>
      <c r="D89" s="107">
        <v>1016.0646389999999</v>
      </c>
      <c r="E89" s="107">
        <v>1068.515163</v>
      </c>
      <c r="F89" s="114">
        <v>80</v>
      </c>
      <c r="G89" s="114">
        <v>75</v>
      </c>
      <c r="H89" s="176">
        <v>76</v>
      </c>
      <c r="I89" s="17"/>
      <c r="J89" s="163"/>
      <c r="K89" s="17"/>
    </row>
    <row r="90" spans="1:11" ht="13.5" customHeight="1" x14ac:dyDescent="0.2">
      <c r="A90" s="175" t="s">
        <v>257</v>
      </c>
      <c r="B90" s="16" t="s">
        <v>385</v>
      </c>
      <c r="C90" s="107">
        <v>1115.3549440000002</v>
      </c>
      <c r="D90" s="107">
        <v>1593.2351410000001</v>
      </c>
      <c r="E90" s="107">
        <v>1052.797898</v>
      </c>
      <c r="F90" s="114">
        <v>73</v>
      </c>
      <c r="G90" s="114">
        <v>56</v>
      </c>
      <c r="H90" s="176">
        <v>77</v>
      </c>
      <c r="I90" s="17"/>
      <c r="J90" s="163"/>
      <c r="K90" s="17"/>
    </row>
    <row r="91" spans="1:11" ht="13.5" customHeight="1" x14ac:dyDescent="0.2">
      <c r="A91" s="175" t="s">
        <v>270</v>
      </c>
      <c r="B91" s="16" t="s">
        <v>576</v>
      </c>
      <c r="C91" s="107">
        <v>1181.5110139999999</v>
      </c>
      <c r="D91" s="107">
        <v>844.32676500000002</v>
      </c>
      <c r="E91" s="107">
        <v>1033.524351</v>
      </c>
      <c r="F91" s="114">
        <v>67</v>
      </c>
      <c r="G91" s="114">
        <v>90</v>
      </c>
      <c r="H91" s="176">
        <v>78</v>
      </c>
      <c r="I91" s="17"/>
      <c r="J91" s="163"/>
      <c r="K91" s="17"/>
    </row>
    <row r="92" spans="1:11" ht="13.5" customHeight="1" x14ac:dyDescent="0.2">
      <c r="A92" s="175" t="s">
        <v>282</v>
      </c>
      <c r="B92" s="16" t="s">
        <v>561</v>
      </c>
      <c r="C92" s="107">
        <v>702.48359800000014</v>
      </c>
      <c r="D92" s="107">
        <v>337.29278799999997</v>
      </c>
      <c r="E92" s="107">
        <v>1015.724413</v>
      </c>
      <c r="F92" s="114">
        <v>99</v>
      </c>
      <c r="G92" s="114">
        <v>160</v>
      </c>
      <c r="H92" s="176">
        <v>79</v>
      </c>
      <c r="I92" s="17"/>
      <c r="J92" s="163"/>
      <c r="K92" s="17"/>
    </row>
    <row r="93" spans="1:11" ht="13.5" customHeight="1" x14ac:dyDescent="0.2">
      <c r="A93" s="175" t="s">
        <v>206</v>
      </c>
      <c r="B93" s="16" t="s">
        <v>541</v>
      </c>
      <c r="C93" s="107">
        <v>1888.4167610000004</v>
      </c>
      <c r="D93" s="107">
        <v>2418.1429279999998</v>
      </c>
      <c r="E93" s="107">
        <v>985.65862400000003</v>
      </c>
      <c r="F93" s="114">
        <v>47</v>
      </c>
      <c r="G93" s="114">
        <v>41</v>
      </c>
      <c r="H93" s="176">
        <v>80</v>
      </c>
      <c r="I93" s="17"/>
      <c r="J93" s="163"/>
      <c r="K93" s="17"/>
    </row>
    <row r="94" spans="1:11" ht="13.5" customHeight="1" x14ac:dyDescent="0.2">
      <c r="A94" s="175" t="s">
        <v>263</v>
      </c>
      <c r="B94" s="16" t="s">
        <v>400</v>
      </c>
      <c r="C94" s="107">
        <v>78.877967999999996</v>
      </c>
      <c r="D94" s="107">
        <v>1508.42931</v>
      </c>
      <c r="E94" s="107">
        <v>963.23023000000001</v>
      </c>
      <c r="F94" s="114">
        <v>252</v>
      </c>
      <c r="G94" s="114">
        <v>60</v>
      </c>
      <c r="H94" s="176">
        <v>81</v>
      </c>
      <c r="I94" s="17"/>
      <c r="J94" s="163"/>
      <c r="K94" s="17"/>
    </row>
    <row r="95" spans="1:11" ht="13.5" customHeight="1" x14ac:dyDescent="0.2">
      <c r="A95" s="175" t="s">
        <v>215</v>
      </c>
      <c r="B95" s="16" t="s">
        <v>510</v>
      </c>
      <c r="C95" s="107">
        <v>443.80130000000003</v>
      </c>
      <c r="D95" s="107">
        <v>1049.1316240000001</v>
      </c>
      <c r="E95" s="107">
        <v>961.06580400000007</v>
      </c>
      <c r="F95" s="114">
        <v>132</v>
      </c>
      <c r="G95" s="114">
        <v>74</v>
      </c>
      <c r="H95" s="176">
        <v>82</v>
      </c>
      <c r="I95" s="17"/>
      <c r="J95" s="163"/>
      <c r="K95" s="17"/>
    </row>
    <row r="96" spans="1:11" ht="13.5" customHeight="1" x14ac:dyDescent="0.2">
      <c r="A96" s="175" t="s">
        <v>144</v>
      </c>
      <c r="B96" s="16" t="s">
        <v>466</v>
      </c>
      <c r="C96" s="107">
        <v>727.79982900000005</v>
      </c>
      <c r="D96" s="107">
        <v>992.13375799999994</v>
      </c>
      <c r="E96" s="107">
        <v>957.35029799999984</v>
      </c>
      <c r="F96" s="114">
        <v>96</v>
      </c>
      <c r="G96" s="114">
        <v>77</v>
      </c>
      <c r="H96" s="176">
        <v>83</v>
      </c>
      <c r="I96" s="17"/>
      <c r="J96" s="163"/>
      <c r="K96" s="17"/>
    </row>
    <row r="97" spans="1:11" ht="13.5" customHeight="1" x14ac:dyDescent="0.2">
      <c r="A97" s="175" t="s">
        <v>226</v>
      </c>
      <c r="B97" s="16" t="s">
        <v>501</v>
      </c>
      <c r="C97" s="107">
        <v>647.62209700000005</v>
      </c>
      <c r="D97" s="107">
        <v>1001.7684459999998</v>
      </c>
      <c r="E97" s="107">
        <v>950.36086899999998</v>
      </c>
      <c r="F97" s="114">
        <v>106</v>
      </c>
      <c r="G97" s="114">
        <v>76</v>
      </c>
      <c r="H97" s="176">
        <v>84</v>
      </c>
      <c r="I97" s="17"/>
      <c r="J97" s="163"/>
      <c r="K97" s="17"/>
    </row>
    <row r="98" spans="1:11" ht="13.5" customHeight="1" x14ac:dyDescent="0.2">
      <c r="A98" s="175" t="s">
        <v>271</v>
      </c>
      <c r="B98" s="16" t="s">
        <v>496</v>
      </c>
      <c r="C98" s="107">
        <v>997.61117300000001</v>
      </c>
      <c r="D98" s="107">
        <v>1634.7210529999998</v>
      </c>
      <c r="E98" s="107">
        <v>945.830648</v>
      </c>
      <c r="F98" s="114">
        <v>78</v>
      </c>
      <c r="G98" s="114">
        <v>54</v>
      </c>
      <c r="H98" s="176">
        <v>85</v>
      </c>
      <c r="I98" s="17"/>
      <c r="J98" s="163"/>
      <c r="K98" s="17"/>
    </row>
    <row r="99" spans="1:11" ht="13.5" customHeight="1" x14ac:dyDescent="0.2">
      <c r="A99" s="175" t="s">
        <v>292</v>
      </c>
      <c r="B99" s="16" t="s">
        <v>403</v>
      </c>
      <c r="C99" s="107">
        <v>785.30988899999988</v>
      </c>
      <c r="D99" s="107">
        <v>511.50339999999994</v>
      </c>
      <c r="E99" s="107">
        <v>879.45276499999989</v>
      </c>
      <c r="F99" s="114">
        <v>90</v>
      </c>
      <c r="G99" s="114">
        <v>128</v>
      </c>
      <c r="H99" s="176">
        <v>86</v>
      </c>
      <c r="I99" s="17"/>
      <c r="J99" s="163"/>
      <c r="K99" s="17"/>
    </row>
    <row r="100" spans="1:11" ht="13.5" customHeight="1" x14ac:dyDescent="0.2">
      <c r="A100" s="175" t="s">
        <v>102</v>
      </c>
      <c r="B100" s="16" t="s">
        <v>431</v>
      </c>
      <c r="C100" s="112">
        <v>658.76553300000012</v>
      </c>
      <c r="D100" s="112">
        <v>961.57897200000014</v>
      </c>
      <c r="E100" s="112">
        <v>878.76336700000002</v>
      </c>
      <c r="F100" s="114">
        <v>104</v>
      </c>
      <c r="G100" s="114">
        <v>81</v>
      </c>
      <c r="H100" s="176">
        <v>87</v>
      </c>
      <c r="I100" s="17"/>
      <c r="J100" s="163"/>
      <c r="K100" s="17"/>
    </row>
    <row r="101" spans="1:11" ht="13.5" customHeight="1" x14ac:dyDescent="0.2">
      <c r="A101" s="175" t="s">
        <v>251</v>
      </c>
      <c r="B101" s="16" t="s">
        <v>526</v>
      </c>
      <c r="C101" s="107">
        <v>955.63294900000005</v>
      </c>
      <c r="D101" s="107">
        <v>453.79467500000004</v>
      </c>
      <c r="E101" s="107">
        <v>874.70813499999997</v>
      </c>
      <c r="F101" s="114">
        <v>79</v>
      </c>
      <c r="G101" s="114">
        <v>136</v>
      </c>
      <c r="H101" s="176">
        <v>88</v>
      </c>
      <c r="I101" s="17"/>
      <c r="J101" s="163"/>
      <c r="K101" s="17"/>
    </row>
    <row r="102" spans="1:11" ht="13.5" customHeight="1" x14ac:dyDescent="0.2">
      <c r="A102" s="175" t="s">
        <v>235</v>
      </c>
      <c r="B102" s="16" t="s">
        <v>531</v>
      </c>
      <c r="C102" s="107">
        <v>798.22025400000007</v>
      </c>
      <c r="D102" s="107">
        <v>1785.6587960000002</v>
      </c>
      <c r="E102" s="107">
        <v>871.96776599999987</v>
      </c>
      <c r="F102" s="114">
        <v>89</v>
      </c>
      <c r="G102" s="114">
        <v>49</v>
      </c>
      <c r="H102" s="176">
        <v>89</v>
      </c>
      <c r="I102" s="17"/>
      <c r="J102" s="163"/>
      <c r="K102" s="17"/>
    </row>
    <row r="103" spans="1:11" ht="13.5" customHeight="1" x14ac:dyDescent="0.2">
      <c r="A103" s="175" t="s">
        <v>234</v>
      </c>
      <c r="B103" s="16" t="s">
        <v>511</v>
      </c>
      <c r="C103" s="107">
        <v>885.56273800000008</v>
      </c>
      <c r="D103" s="107">
        <v>663.50885999999991</v>
      </c>
      <c r="E103" s="107">
        <v>862.59031000000004</v>
      </c>
      <c r="F103" s="114">
        <v>81</v>
      </c>
      <c r="G103" s="114">
        <v>113</v>
      </c>
      <c r="H103" s="176">
        <v>90</v>
      </c>
      <c r="I103" s="17"/>
      <c r="J103" s="163"/>
      <c r="K103" s="17"/>
    </row>
    <row r="104" spans="1:11" ht="13.5" customHeight="1" x14ac:dyDescent="0.2">
      <c r="A104" s="175" t="s">
        <v>312</v>
      </c>
      <c r="B104" s="16" t="s">
        <v>506</v>
      </c>
      <c r="C104" s="107">
        <v>706.54467900000009</v>
      </c>
      <c r="D104" s="107">
        <v>981.66208600000004</v>
      </c>
      <c r="E104" s="107">
        <v>851.56095600000003</v>
      </c>
      <c r="F104" s="114">
        <v>98</v>
      </c>
      <c r="G104" s="114">
        <v>80</v>
      </c>
      <c r="H104" s="176">
        <v>91</v>
      </c>
      <c r="I104" s="17"/>
      <c r="J104" s="163"/>
      <c r="K104" s="17"/>
    </row>
    <row r="105" spans="1:11" ht="13.5" customHeight="1" x14ac:dyDescent="0.2">
      <c r="A105" s="175" t="s">
        <v>148</v>
      </c>
      <c r="B105" s="16" t="s">
        <v>473</v>
      </c>
      <c r="C105" s="107">
        <v>777.57528100000013</v>
      </c>
      <c r="D105" s="107">
        <v>850.14134500000023</v>
      </c>
      <c r="E105" s="107">
        <v>849.50391100000002</v>
      </c>
      <c r="F105" s="114">
        <v>91</v>
      </c>
      <c r="G105" s="114">
        <v>88</v>
      </c>
      <c r="H105" s="176">
        <v>92</v>
      </c>
      <c r="I105" s="17"/>
      <c r="J105" s="163"/>
      <c r="K105" s="17"/>
    </row>
    <row r="106" spans="1:11" ht="13.5" customHeight="1" x14ac:dyDescent="0.2">
      <c r="A106" s="175" t="s">
        <v>422</v>
      </c>
      <c r="B106" s="16" t="s">
        <v>588</v>
      </c>
      <c r="C106" s="107">
        <v>689.39487099999997</v>
      </c>
      <c r="D106" s="107">
        <v>606.56044999999983</v>
      </c>
      <c r="E106" s="107">
        <v>845.32083999999986</v>
      </c>
      <c r="F106" s="114">
        <v>101</v>
      </c>
      <c r="G106" s="114">
        <v>120</v>
      </c>
      <c r="H106" s="176">
        <v>93</v>
      </c>
      <c r="I106" s="17"/>
      <c r="J106" s="163"/>
      <c r="K106" s="17"/>
    </row>
    <row r="107" spans="1:11" ht="13.5" customHeight="1" x14ac:dyDescent="0.2">
      <c r="A107" s="175" t="s">
        <v>316</v>
      </c>
      <c r="B107" s="16" t="s">
        <v>472</v>
      </c>
      <c r="C107" s="107">
        <v>250.65021000000002</v>
      </c>
      <c r="D107" s="107">
        <v>257.83185100000003</v>
      </c>
      <c r="E107" s="107">
        <v>818.05339300000003</v>
      </c>
      <c r="F107" s="114">
        <v>174</v>
      </c>
      <c r="G107" s="114">
        <v>180</v>
      </c>
      <c r="H107" s="176">
        <v>94</v>
      </c>
      <c r="I107" s="17"/>
      <c r="J107" s="163"/>
      <c r="K107" s="17"/>
    </row>
    <row r="108" spans="1:11" ht="13.5" customHeight="1" x14ac:dyDescent="0.2">
      <c r="A108" s="175" t="s">
        <v>262</v>
      </c>
      <c r="B108" s="16" t="s">
        <v>540</v>
      </c>
      <c r="C108" s="107">
        <v>2344.0768659999999</v>
      </c>
      <c r="D108" s="107">
        <v>1664.1330720000003</v>
      </c>
      <c r="E108" s="107">
        <v>808.65636799999993</v>
      </c>
      <c r="F108" s="114">
        <v>35</v>
      </c>
      <c r="G108" s="114">
        <v>51</v>
      </c>
      <c r="H108" s="176">
        <v>95</v>
      </c>
      <c r="I108" s="17"/>
      <c r="J108" s="163"/>
      <c r="K108" s="17"/>
    </row>
    <row r="109" spans="1:11" ht="13.5" customHeight="1" x14ac:dyDescent="0.2">
      <c r="A109" s="175" t="s">
        <v>128</v>
      </c>
      <c r="B109" s="16" t="s">
        <v>557</v>
      </c>
      <c r="C109" s="107">
        <v>1029.9741140000001</v>
      </c>
      <c r="D109" s="107">
        <v>1322.2268629999999</v>
      </c>
      <c r="E109" s="107">
        <v>799.32973300000003</v>
      </c>
      <c r="F109" s="114">
        <v>76</v>
      </c>
      <c r="G109" s="114">
        <v>64</v>
      </c>
      <c r="H109" s="176">
        <v>96</v>
      </c>
      <c r="I109" s="17"/>
      <c r="J109" s="163"/>
      <c r="K109" s="17"/>
    </row>
    <row r="110" spans="1:11" ht="13.5" customHeight="1" x14ac:dyDescent="0.2">
      <c r="A110" s="175" t="s">
        <v>256</v>
      </c>
      <c r="B110" s="16" t="s">
        <v>364</v>
      </c>
      <c r="C110" s="107">
        <v>1292.585253</v>
      </c>
      <c r="D110" s="107">
        <v>1053.7184749999999</v>
      </c>
      <c r="E110" s="107">
        <v>775.93771200000003</v>
      </c>
      <c r="F110" s="114">
        <v>60</v>
      </c>
      <c r="G110" s="114">
        <v>73</v>
      </c>
      <c r="H110" s="176">
        <v>97</v>
      </c>
      <c r="I110" s="17"/>
      <c r="J110" s="163"/>
      <c r="K110" s="17"/>
    </row>
    <row r="111" spans="1:11" ht="13.5" customHeight="1" x14ac:dyDescent="0.2">
      <c r="A111" s="175" t="s">
        <v>293</v>
      </c>
      <c r="B111" s="16" t="s">
        <v>404</v>
      </c>
      <c r="C111" s="107">
        <v>61.628160000000001</v>
      </c>
      <c r="D111" s="107">
        <v>724.89710100000002</v>
      </c>
      <c r="E111" s="107">
        <v>769.11891100000003</v>
      </c>
      <c r="F111" s="114">
        <v>275</v>
      </c>
      <c r="G111" s="114">
        <v>102</v>
      </c>
      <c r="H111" s="176">
        <v>98</v>
      </c>
      <c r="I111" s="17"/>
      <c r="J111" s="163"/>
      <c r="K111" s="17"/>
    </row>
    <row r="112" spans="1:11" ht="13.5" customHeight="1" x14ac:dyDescent="0.2">
      <c r="A112" s="175" t="s">
        <v>119</v>
      </c>
      <c r="B112" s="16" t="s">
        <v>452</v>
      </c>
      <c r="C112" s="107">
        <v>140.26316700000001</v>
      </c>
      <c r="D112" s="107">
        <v>304.162555</v>
      </c>
      <c r="E112" s="107">
        <v>766.08138900000006</v>
      </c>
      <c r="F112" s="114">
        <v>221</v>
      </c>
      <c r="G112" s="114">
        <v>168</v>
      </c>
      <c r="H112" s="176">
        <v>99</v>
      </c>
      <c r="I112" s="17"/>
      <c r="J112" s="163"/>
      <c r="K112" s="17"/>
    </row>
    <row r="113" spans="1:11" ht="13.5" customHeight="1" x14ac:dyDescent="0.2">
      <c r="A113" s="175" t="s">
        <v>265</v>
      </c>
      <c r="B113" s="16" t="s">
        <v>507</v>
      </c>
      <c r="C113" s="107">
        <v>1211.010027</v>
      </c>
      <c r="D113" s="107">
        <v>559.69436399999995</v>
      </c>
      <c r="E113" s="107">
        <v>761.15250800000001</v>
      </c>
      <c r="F113" s="114">
        <v>64</v>
      </c>
      <c r="G113" s="114">
        <v>125</v>
      </c>
      <c r="H113" s="176">
        <v>100</v>
      </c>
      <c r="I113" s="17"/>
      <c r="J113" s="163"/>
      <c r="K113" s="17"/>
    </row>
    <row r="114" spans="1:11" ht="13.5" customHeight="1" x14ac:dyDescent="0.2">
      <c r="A114" s="178"/>
      <c r="B114" s="179" t="s">
        <v>22</v>
      </c>
      <c r="C114" s="143">
        <v>70853.272277999902</v>
      </c>
      <c r="D114" s="143">
        <v>83768.571802999941</v>
      </c>
      <c r="E114" s="143">
        <v>46962.390176000023</v>
      </c>
      <c r="F114" s="180"/>
      <c r="G114" s="181"/>
      <c r="H114" s="181"/>
      <c r="I114" s="17"/>
      <c r="J114" s="163"/>
      <c r="K114" s="17"/>
    </row>
    <row r="115" spans="1:11" ht="8.1" customHeight="1" x14ac:dyDescent="0.2">
      <c r="A115" s="9" t="s">
        <v>48</v>
      </c>
      <c r="B115" s="38"/>
      <c r="C115" s="20"/>
      <c r="D115" s="20"/>
      <c r="E115" s="20"/>
      <c r="F115" s="22"/>
      <c r="G115" s="22"/>
      <c r="H115" s="22"/>
      <c r="J115" s="163"/>
      <c r="K115" s="17"/>
    </row>
    <row r="116" spans="1:11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  <c r="J116" s="163"/>
    </row>
    <row r="117" spans="1:11" ht="8.1" customHeight="1" x14ac:dyDescent="0.2">
      <c r="A117" s="12" t="s">
        <v>393</v>
      </c>
      <c r="B117" s="12"/>
      <c r="C117" s="12"/>
      <c r="D117" s="12"/>
      <c r="E117" s="12"/>
      <c r="F117" s="12"/>
      <c r="G117" s="12"/>
      <c r="H117" s="22"/>
    </row>
    <row r="118" spans="1:11" x14ac:dyDescent="0.2">
      <c r="B118" s="39"/>
    </row>
    <row r="119" spans="1:11" x14ac:dyDescent="0.2">
      <c r="B119" s="39"/>
    </row>
    <row r="120" spans="1:11" x14ac:dyDescent="0.2">
      <c r="B120" s="39"/>
    </row>
    <row r="121" spans="1:11" x14ac:dyDescent="0.2">
      <c r="B121" s="39"/>
    </row>
    <row r="122" spans="1:11" x14ac:dyDescent="0.2">
      <c r="B122" s="39"/>
    </row>
    <row r="123" spans="1:11" x14ac:dyDescent="0.2">
      <c r="B123" s="39"/>
    </row>
    <row r="124" spans="1:11" x14ac:dyDescent="0.2">
      <c r="B124" s="39"/>
    </row>
    <row r="125" spans="1:11" x14ac:dyDescent="0.2">
      <c r="B125" s="39"/>
    </row>
    <row r="126" spans="1:11" x14ac:dyDescent="0.2">
      <c r="B126" s="39"/>
    </row>
    <row r="127" spans="1:11" x14ac:dyDescent="0.2">
      <c r="B127" s="39"/>
    </row>
    <row r="128" spans="1:11" x14ac:dyDescent="0.2">
      <c r="B128" s="39"/>
    </row>
    <row r="129" spans="2:2" x14ac:dyDescent="0.2">
      <c r="B129" s="39"/>
    </row>
    <row r="130" spans="2:2" x14ac:dyDescent="0.2">
      <c r="B130" s="39"/>
    </row>
    <row r="131" spans="2:2" x14ac:dyDescent="0.2">
      <c r="B131" s="39"/>
    </row>
    <row r="132" spans="2:2" x14ac:dyDescent="0.2">
      <c r="B132" s="39"/>
    </row>
    <row r="133" spans="2:2" x14ac:dyDescent="0.2">
      <c r="B133" s="39"/>
    </row>
    <row r="134" spans="2:2" x14ac:dyDescent="0.2">
      <c r="B134" s="39"/>
    </row>
    <row r="135" spans="2:2" x14ac:dyDescent="0.2">
      <c r="B135" s="39"/>
    </row>
    <row r="136" spans="2:2" x14ac:dyDescent="0.2">
      <c r="B136" s="39"/>
    </row>
    <row r="137" spans="2:2" x14ac:dyDescent="0.2">
      <c r="B137" s="39"/>
    </row>
    <row r="138" spans="2:2" x14ac:dyDescent="0.2">
      <c r="B138" s="39"/>
    </row>
    <row r="139" spans="2:2" x14ac:dyDescent="0.2">
      <c r="B139" s="39"/>
    </row>
    <row r="140" spans="2:2" x14ac:dyDescent="0.2">
      <c r="B140" s="39"/>
    </row>
    <row r="141" spans="2:2" x14ac:dyDescent="0.2">
      <c r="B141" s="39"/>
    </row>
    <row r="142" spans="2:2" x14ac:dyDescent="0.2">
      <c r="B142" s="39"/>
    </row>
    <row r="143" spans="2:2" x14ac:dyDescent="0.2">
      <c r="B143" s="39"/>
    </row>
    <row r="144" spans="2:2" x14ac:dyDescent="0.2">
      <c r="B144" s="39"/>
    </row>
    <row r="145" spans="2:2" x14ac:dyDescent="0.2">
      <c r="B145" s="39"/>
    </row>
    <row r="146" spans="2:2" x14ac:dyDescent="0.2">
      <c r="B146" s="39"/>
    </row>
    <row r="147" spans="2:2" x14ac:dyDescent="0.2">
      <c r="B147" s="39"/>
    </row>
    <row r="148" spans="2:2" x14ac:dyDescent="0.2">
      <c r="B148" s="39"/>
    </row>
    <row r="149" spans="2:2" x14ac:dyDescent="0.2">
      <c r="B149" s="39"/>
    </row>
    <row r="150" spans="2:2" x14ac:dyDescent="0.2">
      <c r="B150" s="39"/>
    </row>
    <row r="151" spans="2:2" x14ac:dyDescent="0.2">
      <c r="B151" s="39"/>
    </row>
    <row r="152" spans="2:2" x14ac:dyDescent="0.2">
      <c r="B152" s="39"/>
    </row>
    <row r="153" spans="2:2" x14ac:dyDescent="0.2">
      <c r="B153" s="39"/>
    </row>
    <row r="154" spans="2:2" x14ac:dyDescent="0.2">
      <c r="B154" s="39"/>
    </row>
    <row r="155" spans="2:2" x14ac:dyDescent="0.2">
      <c r="B155" s="39"/>
    </row>
    <row r="156" spans="2:2" x14ac:dyDescent="0.2">
      <c r="B156" s="39"/>
    </row>
    <row r="157" spans="2:2" x14ac:dyDescent="0.2">
      <c r="B157" s="39"/>
    </row>
    <row r="158" spans="2:2" x14ac:dyDescent="0.2">
      <c r="B158" s="39"/>
    </row>
    <row r="159" spans="2:2" x14ac:dyDescent="0.2">
      <c r="B159" s="39"/>
    </row>
    <row r="160" spans="2:2" x14ac:dyDescent="0.2">
      <c r="B160" s="39"/>
    </row>
    <row r="161" spans="2:2" x14ac:dyDescent="0.2">
      <c r="B161" s="39"/>
    </row>
    <row r="162" spans="2:2" x14ac:dyDescent="0.2">
      <c r="B162" s="39"/>
    </row>
    <row r="163" spans="2:2" x14ac:dyDescent="0.2">
      <c r="B163" s="39"/>
    </row>
    <row r="164" spans="2:2" x14ac:dyDescent="0.2">
      <c r="B164" s="39"/>
    </row>
    <row r="165" spans="2:2" x14ac:dyDescent="0.2">
      <c r="B165" s="39"/>
    </row>
    <row r="166" spans="2:2" x14ac:dyDescent="0.2">
      <c r="B166" s="39"/>
    </row>
    <row r="167" spans="2:2" x14ac:dyDescent="0.2">
      <c r="B167" s="39"/>
    </row>
    <row r="168" spans="2:2" x14ac:dyDescent="0.2">
      <c r="B168" s="39"/>
    </row>
    <row r="169" spans="2:2" x14ac:dyDescent="0.2">
      <c r="B169" s="39"/>
    </row>
    <row r="170" spans="2:2" x14ac:dyDescent="0.2">
      <c r="B170" s="39"/>
    </row>
    <row r="171" spans="2:2" x14ac:dyDescent="0.2">
      <c r="B171" s="39"/>
    </row>
    <row r="172" spans="2:2" x14ac:dyDescent="0.2">
      <c r="B172" s="39"/>
    </row>
    <row r="173" spans="2:2" x14ac:dyDescent="0.2">
      <c r="B173" s="39"/>
    </row>
    <row r="174" spans="2:2" x14ac:dyDescent="0.2">
      <c r="B174" s="39"/>
    </row>
    <row r="175" spans="2:2" x14ac:dyDescent="0.2">
      <c r="B175" s="39"/>
    </row>
    <row r="176" spans="2:2" x14ac:dyDescent="0.2">
      <c r="B176" s="39"/>
    </row>
    <row r="177" spans="2:2" x14ac:dyDescent="0.2">
      <c r="B177" s="39"/>
    </row>
    <row r="178" spans="2:2" x14ac:dyDescent="0.2">
      <c r="B178" s="39"/>
    </row>
    <row r="179" spans="2:2" x14ac:dyDescent="0.2">
      <c r="B179" s="39"/>
    </row>
    <row r="180" spans="2:2" x14ac:dyDescent="0.2">
      <c r="B180" s="39"/>
    </row>
    <row r="181" spans="2:2" x14ac:dyDescent="0.2">
      <c r="B181" s="39"/>
    </row>
    <row r="182" spans="2:2" x14ac:dyDescent="0.2">
      <c r="B182" s="39"/>
    </row>
    <row r="183" spans="2:2" x14ac:dyDescent="0.2">
      <c r="B183" s="39"/>
    </row>
    <row r="184" spans="2:2" x14ac:dyDescent="0.2">
      <c r="B184" s="39"/>
    </row>
    <row r="185" spans="2:2" x14ac:dyDescent="0.2">
      <c r="B185" s="39"/>
    </row>
    <row r="186" spans="2:2" x14ac:dyDescent="0.2">
      <c r="B186" s="39"/>
    </row>
    <row r="187" spans="2:2" x14ac:dyDescent="0.2">
      <c r="B187" s="39"/>
    </row>
    <row r="188" spans="2:2" x14ac:dyDescent="0.2">
      <c r="B188" s="39"/>
    </row>
    <row r="189" spans="2:2" x14ac:dyDescent="0.2">
      <c r="B189" s="39"/>
    </row>
    <row r="190" spans="2:2" x14ac:dyDescent="0.2">
      <c r="B190" s="39"/>
    </row>
    <row r="191" spans="2:2" x14ac:dyDescent="0.2">
      <c r="B191" s="39"/>
    </row>
    <row r="192" spans="2:2" x14ac:dyDescent="0.2">
      <c r="B192" s="39"/>
    </row>
    <row r="193" spans="2:2" x14ac:dyDescent="0.2">
      <c r="B193" s="39"/>
    </row>
    <row r="194" spans="2:2" x14ac:dyDescent="0.2">
      <c r="B194" s="39"/>
    </row>
    <row r="195" spans="2:2" x14ac:dyDescent="0.2">
      <c r="B195" s="39"/>
    </row>
    <row r="196" spans="2:2" x14ac:dyDescent="0.2">
      <c r="B196" s="39"/>
    </row>
    <row r="197" spans="2:2" x14ac:dyDescent="0.2">
      <c r="B197" s="39"/>
    </row>
    <row r="198" spans="2:2" x14ac:dyDescent="0.2">
      <c r="B198" s="39"/>
    </row>
    <row r="199" spans="2:2" x14ac:dyDescent="0.2">
      <c r="B199" s="39"/>
    </row>
    <row r="200" spans="2:2" x14ac:dyDescent="0.2">
      <c r="B200" s="39"/>
    </row>
    <row r="201" spans="2:2" x14ac:dyDescent="0.2">
      <c r="B201" s="39"/>
    </row>
    <row r="202" spans="2:2" x14ac:dyDescent="0.2">
      <c r="B202" s="39"/>
    </row>
    <row r="203" spans="2:2" x14ac:dyDescent="0.2">
      <c r="B203" s="39"/>
    </row>
    <row r="204" spans="2:2" x14ac:dyDescent="0.2">
      <c r="B204" s="39"/>
    </row>
    <row r="205" spans="2:2" x14ac:dyDescent="0.2">
      <c r="B205" s="39"/>
    </row>
    <row r="206" spans="2:2" x14ac:dyDescent="0.2">
      <c r="B206" s="39"/>
    </row>
    <row r="207" spans="2:2" x14ac:dyDescent="0.2">
      <c r="B207" s="39"/>
    </row>
    <row r="208" spans="2:2" x14ac:dyDescent="0.2">
      <c r="B208" s="39"/>
    </row>
    <row r="209" spans="2:2" x14ac:dyDescent="0.2">
      <c r="B209" s="39"/>
    </row>
    <row r="210" spans="2:2" x14ac:dyDescent="0.2">
      <c r="B210" s="39"/>
    </row>
    <row r="211" spans="2:2" x14ac:dyDescent="0.2">
      <c r="B211" s="39"/>
    </row>
    <row r="212" spans="2:2" x14ac:dyDescent="0.2">
      <c r="B212" s="39"/>
    </row>
    <row r="213" spans="2:2" x14ac:dyDescent="0.2">
      <c r="B213" s="39"/>
    </row>
    <row r="214" spans="2:2" x14ac:dyDescent="0.2">
      <c r="B214" s="39"/>
    </row>
    <row r="215" spans="2:2" x14ac:dyDescent="0.2">
      <c r="B215" s="39"/>
    </row>
    <row r="216" spans="2:2" x14ac:dyDescent="0.2">
      <c r="B216" s="39"/>
    </row>
    <row r="217" spans="2:2" x14ac:dyDescent="0.2">
      <c r="B217" s="39"/>
    </row>
    <row r="218" spans="2:2" x14ac:dyDescent="0.2">
      <c r="B218" s="39"/>
    </row>
    <row r="219" spans="2:2" x14ac:dyDescent="0.2">
      <c r="B219" s="39"/>
    </row>
    <row r="220" spans="2:2" x14ac:dyDescent="0.2">
      <c r="B220" s="39"/>
    </row>
    <row r="221" spans="2:2" x14ac:dyDescent="0.2">
      <c r="B221" s="39"/>
    </row>
    <row r="222" spans="2:2" x14ac:dyDescent="0.2">
      <c r="B222" s="39"/>
    </row>
    <row r="223" spans="2:2" x14ac:dyDescent="0.2">
      <c r="B223" s="39"/>
    </row>
    <row r="224" spans="2:2" x14ac:dyDescent="0.2">
      <c r="B224" s="39"/>
    </row>
    <row r="225" spans="2:2" x14ac:dyDescent="0.2">
      <c r="B225" s="39"/>
    </row>
    <row r="226" spans="2:2" x14ac:dyDescent="0.2">
      <c r="B226" s="39"/>
    </row>
    <row r="227" spans="2:2" x14ac:dyDescent="0.2">
      <c r="B227" s="39"/>
    </row>
    <row r="228" spans="2:2" x14ac:dyDescent="0.2">
      <c r="B228" s="39"/>
    </row>
    <row r="229" spans="2:2" x14ac:dyDescent="0.2">
      <c r="B229" s="39"/>
    </row>
    <row r="230" spans="2:2" x14ac:dyDescent="0.2">
      <c r="B230" s="39"/>
    </row>
    <row r="231" spans="2:2" x14ac:dyDescent="0.2">
      <c r="B231" s="39"/>
    </row>
    <row r="232" spans="2:2" x14ac:dyDescent="0.2">
      <c r="B232" s="39"/>
    </row>
  </sheetData>
  <mergeCells count="19">
    <mergeCell ref="E62:E63"/>
    <mergeCell ref="B61:B63"/>
    <mergeCell ref="A61:A63"/>
    <mergeCell ref="F5:F6"/>
    <mergeCell ref="C62:C63"/>
    <mergeCell ref="A4:A5"/>
    <mergeCell ref="B4:B5"/>
    <mergeCell ref="C4:E4"/>
    <mergeCell ref="F4:H4"/>
    <mergeCell ref="G5:G6"/>
    <mergeCell ref="H5:H6"/>
    <mergeCell ref="A6:B6"/>
    <mergeCell ref="F62:F63"/>
    <mergeCell ref="G62:G63"/>
    <mergeCell ref="H62:H63"/>
    <mergeCell ref="D62:D63"/>
    <mergeCell ref="A60:F60"/>
    <mergeCell ref="C61:E61"/>
    <mergeCell ref="F61:H61"/>
  </mergeCells>
  <phoneticPr fontId="12" type="noConversion"/>
  <conditionalFormatting sqref="C8:E58">
    <cfRule type="containsBlanks" dxfId="46" priority="4">
      <formula>LEN(TRIM(C8))=0</formula>
    </cfRule>
  </conditionalFormatting>
  <conditionalFormatting sqref="C65:E114">
    <cfRule type="containsBlanks" dxfId="45" priority="1">
      <formula>LEN(TRIM(C65))=0</formula>
    </cfRule>
  </conditionalFormatting>
  <pageMargins left="0.35433070866141736" right="0.35433070866141736" top="0.59055118110236227" bottom="0.59055118110236227" header="0" footer="0"/>
  <ignoredErrors>
    <ignoredError sqref="A8:H113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J512"/>
  <sheetViews>
    <sheetView showGridLines="0" zoomScale="150" zoomScaleNormal="150" zoomScalePageLayoutView="150" workbookViewId="0">
      <selection activeCell="O12" sqref="O12"/>
    </sheetView>
  </sheetViews>
  <sheetFormatPr baseColWidth="10" defaultColWidth="11.42578125" defaultRowHeight="13.5" x14ac:dyDescent="0.25"/>
  <cols>
    <col min="1" max="1" width="13.7109375" style="24" customWidth="1"/>
    <col min="2" max="3" width="7.42578125" style="24" customWidth="1"/>
    <col min="4" max="4" width="7.140625" style="24" customWidth="1"/>
    <col min="5" max="6" width="7.5703125" style="24" customWidth="1"/>
    <col min="7" max="7" width="7.140625" style="24" customWidth="1"/>
    <col min="8" max="8" width="6.42578125" style="24" customWidth="1"/>
    <col min="9" max="9" width="11.42578125" style="24"/>
    <col min="10" max="10" width="11.42578125" style="167"/>
    <col min="11" max="16384" width="11.42578125" style="24"/>
  </cols>
  <sheetData>
    <row r="1" spans="1:10" s="79" customFormat="1" ht="15" customHeight="1" x14ac:dyDescent="0.25">
      <c r="A1" s="92" t="s">
        <v>648</v>
      </c>
      <c r="B1" s="92"/>
      <c r="C1" s="92"/>
      <c r="D1" s="92"/>
      <c r="E1" s="92"/>
      <c r="F1" s="92"/>
      <c r="J1" s="188"/>
    </row>
    <row r="2" spans="1:10" ht="4.3499999999999996" customHeight="1" x14ac:dyDescent="0.25"/>
    <row r="3" spans="1:10" ht="13.35" customHeight="1" x14ac:dyDescent="0.25">
      <c r="A3" s="288" t="s">
        <v>27</v>
      </c>
      <c r="B3" s="288" t="s">
        <v>16</v>
      </c>
      <c r="C3" s="288"/>
      <c r="D3" s="288"/>
      <c r="E3" s="288" t="s">
        <v>60</v>
      </c>
      <c r="F3" s="288"/>
      <c r="G3" s="288"/>
      <c r="H3" s="288"/>
    </row>
    <row r="4" spans="1:10" ht="25.5" x14ac:dyDescent="0.25">
      <c r="A4" s="288"/>
      <c r="B4" s="221">
        <v>2023</v>
      </c>
      <c r="C4" s="222" t="s">
        <v>596</v>
      </c>
      <c r="D4" s="235" t="s">
        <v>606</v>
      </c>
      <c r="E4" s="221">
        <v>2023</v>
      </c>
      <c r="F4" s="222" t="s">
        <v>596</v>
      </c>
      <c r="G4" s="235" t="s">
        <v>606</v>
      </c>
      <c r="H4" s="235" t="s">
        <v>614</v>
      </c>
    </row>
    <row r="5" spans="1:10" ht="16.350000000000001" customHeight="1" x14ac:dyDescent="0.25">
      <c r="A5" s="291" t="s">
        <v>49</v>
      </c>
      <c r="B5" s="291"/>
      <c r="C5" s="291"/>
      <c r="D5" s="291"/>
      <c r="E5" s="251">
        <f>SUM(E7:E57)</f>
        <v>1726848.5002919992</v>
      </c>
      <c r="F5" s="251">
        <f>SUM(F7:F57)</f>
        <v>1474387.4070790003</v>
      </c>
      <c r="G5" s="237">
        <f>(F5/E5-1)*100</f>
        <v>-14.619759241781161</v>
      </c>
      <c r="H5" s="237">
        <f>SUM($H$7:$H$57)</f>
        <v>100</v>
      </c>
      <c r="I5" s="6"/>
      <c r="J5" s="186"/>
    </row>
    <row r="6" spans="1:10" ht="3" customHeight="1" x14ac:dyDescent="0.25">
      <c r="A6" s="44"/>
      <c r="B6" s="1"/>
      <c r="C6" s="1"/>
      <c r="D6" s="1"/>
      <c r="E6" s="134"/>
      <c r="F6" s="134"/>
      <c r="G6" s="135"/>
      <c r="H6" s="135"/>
      <c r="I6" s="6"/>
      <c r="J6" s="186"/>
    </row>
    <row r="7" spans="1:10" ht="12" customHeight="1" x14ac:dyDescent="0.25">
      <c r="A7" s="4" t="s">
        <v>96</v>
      </c>
      <c r="B7" s="173">
        <v>971344.65600699955</v>
      </c>
      <c r="C7" s="173">
        <v>1149693.099127999</v>
      </c>
      <c r="D7" s="72">
        <f>(B7/$F$5)*100</f>
        <v>65.881236596519116</v>
      </c>
      <c r="E7" s="210">
        <v>512402.41823699948</v>
      </c>
      <c r="F7" s="210">
        <v>404600.24055599992</v>
      </c>
      <c r="G7" s="69">
        <f>IFERROR(((F7/E7-1)*100),"")</f>
        <v>-21.038577072276475</v>
      </c>
      <c r="H7" s="72">
        <f>(F7/$F$5)*100</f>
        <v>27.441921886567005</v>
      </c>
    </row>
    <row r="8" spans="1:10" ht="12" customHeight="1" x14ac:dyDescent="0.25">
      <c r="A8" s="4" t="s">
        <v>79</v>
      </c>
      <c r="B8" s="173">
        <v>232289.59887599989</v>
      </c>
      <c r="C8" s="173">
        <v>146717.37267199982</v>
      </c>
      <c r="D8" s="72">
        <f t="shared" ref="D8:D56" si="0">(B8/$F$5)*100</f>
        <v>15.754990700592264</v>
      </c>
      <c r="E8" s="211">
        <v>252788.17454800016</v>
      </c>
      <c r="F8" s="211">
        <v>189154.06517500035</v>
      </c>
      <c r="G8" s="69">
        <f t="shared" ref="G8:G43" si="1">IFERROR(((F8/E8-1)*100),"")</f>
        <v>-25.172898015020394</v>
      </c>
      <c r="H8" s="72">
        <f t="shared" ref="H8:H43" si="2">(F8/$F$5)*100</f>
        <v>12.829332661606566</v>
      </c>
      <c r="J8" s="186"/>
    </row>
    <row r="9" spans="1:10" ht="12" customHeight="1" x14ac:dyDescent="0.25">
      <c r="A9" s="4" t="s">
        <v>94</v>
      </c>
      <c r="B9" s="173">
        <v>359845.76461700001</v>
      </c>
      <c r="C9" s="173">
        <v>368649.56517299952</v>
      </c>
      <c r="D9" s="72">
        <f t="shared" si="0"/>
        <v>24.406459448125144</v>
      </c>
      <c r="E9" s="211">
        <v>164532.29714400001</v>
      </c>
      <c r="F9" s="211">
        <v>148242.317897</v>
      </c>
      <c r="G9" s="69">
        <f t="shared" si="1"/>
        <v>-9.9007790748480762</v>
      </c>
      <c r="H9" s="72">
        <f t="shared" si="2"/>
        <v>10.05450244523534</v>
      </c>
      <c r="J9" s="186"/>
    </row>
    <row r="10" spans="1:10" ht="12" customHeight="1" x14ac:dyDescent="0.25">
      <c r="A10" s="4" t="s">
        <v>93</v>
      </c>
      <c r="B10" s="173">
        <v>148596.97326100009</v>
      </c>
      <c r="C10" s="173">
        <v>49178.453616999941</v>
      </c>
      <c r="D10" s="72">
        <f t="shared" si="0"/>
        <v>10.078556866908862</v>
      </c>
      <c r="E10" s="211">
        <v>141022.87565400018</v>
      </c>
      <c r="F10" s="211">
        <v>86605.695144999976</v>
      </c>
      <c r="G10" s="69">
        <f t="shared" si="1"/>
        <v>-38.587484659235592</v>
      </c>
      <c r="H10" s="72">
        <f t="shared" si="2"/>
        <v>5.8740121306773672</v>
      </c>
      <c r="J10" s="186"/>
    </row>
    <row r="11" spans="1:10" ht="12" customHeight="1" x14ac:dyDescent="0.25">
      <c r="A11" s="4" t="s">
        <v>95</v>
      </c>
      <c r="B11" s="173">
        <v>201860.15736300012</v>
      </c>
      <c r="C11" s="173">
        <v>205120.21986400007</v>
      </c>
      <c r="D11" s="72">
        <f t="shared" si="0"/>
        <v>13.691120555819026</v>
      </c>
      <c r="E11" s="211">
        <v>132057.65487200007</v>
      </c>
      <c r="F11" s="211">
        <v>121969.46980799994</v>
      </c>
      <c r="G11" s="69">
        <f t="shared" si="1"/>
        <v>-7.6392277856049624</v>
      </c>
      <c r="H11" s="72">
        <f t="shared" si="2"/>
        <v>8.2725523307094129</v>
      </c>
    </row>
    <row r="12" spans="1:10" ht="12" customHeight="1" x14ac:dyDescent="0.25">
      <c r="A12" s="4" t="s">
        <v>90</v>
      </c>
      <c r="B12" s="173">
        <v>50836.685497000042</v>
      </c>
      <c r="C12" s="173">
        <v>57269.304350000035</v>
      </c>
      <c r="D12" s="72">
        <f t="shared" si="0"/>
        <v>3.4479869573571396</v>
      </c>
      <c r="E12" s="211">
        <v>68139.26896599996</v>
      </c>
      <c r="F12" s="211">
        <v>68915.577398000052</v>
      </c>
      <c r="G12" s="69">
        <f t="shared" si="1"/>
        <v>1.1392966842474594</v>
      </c>
      <c r="H12" s="72">
        <f t="shared" si="2"/>
        <v>4.6741838045492372</v>
      </c>
    </row>
    <row r="13" spans="1:10" ht="12" customHeight="1" x14ac:dyDescent="0.25">
      <c r="A13" s="4" t="s">
        <v>92</v>
      </c>
      <c r="B13" s="173">
        <v>153610.03268999999</v>
      </c>
      <c r="C13" s="173">
        <v>96770.413990000001</v>
      </c>
      <c r="D13" s="72">
        <f t="shared" si="0"/>
        <v>10.418566514639886</v>
      </c>
      <c r="E13" s="211">
        <v>56867.585115000009</v>
      </c>
      <c r="F13" s="211">
        <v>58817.721681999989</v>
      </c>
      <c r="G13" s="69">
        <f t="shared" si="1"/>
        <v>3.4292586243223289</v>
      </c>
      <c r="H13" s="72">
        <f t="shared" si="2"/>
        <v>3.9892989725493795</v>
      </c>
    </row>
    <row r="14" spans="1:10" ht="12" customHeight="1" x14ac:dyDescent="0.25">
      <c r="A14" s="4" t="s">
        <v>227</v>
      </c>
      <c r="B14" s="173">
        <v>15498.674020999997</v>
      </c>
      <c r="C14" s="173">
        <v>16345.214032000013</v>
      </c>
      <c r="D14" s="72">
        <f t="shared" si="0"/>
        <v>1.0511941397889022</v>
      </c>
      <c r="E14" s="211">
        <v>46228.173363999958</v>
      </c>
      <c r="F14" s="211">
        <v>53281.414140000001</v>
      </c>
      <c r="G14" s="69">
        <f t="shared" si="1"/>
        <v>15.257450733480059</v>
      </c>
      <c r="H14" s="72">
        <f t="shared" si="2"/>
        <v>3.6138001372081097</v>
      </c>
    </row>
    <row r="15" spans="1:10" ht="12" customHeight="1" x14ac:dyDescent="0.25">
      <c r="A15" s="4" t="s">
        <v>150</v>
      </c>
      <c r="B15" s="173">
        <v>28973.830322000002</v>
      </c>
      <c r="C15" s="173">
        <v>22985.787383999999</v>
      </c>
      <c r="D15" s="72">
        <f t="shared" si="0"/>
        <v>1.9651436374786897</v>
      </c>
      <c r="E15" s="211">
        <v>38366.927623999974</v>
      </c>
      <c r="F15" s="211">
        <v>40381.501931999999</v>
      </c>
      <c r="G15" s="69">
        <f t="shared" si="1"/>
        <v>5.2508095715744219</v>
      </c>
      <c r="H15" s="72">
        <f t="shared" si="2"/>
        <v>2.7388664429793446</v>
      </c>
    </row>
    <row r="16" spans="1:10" ht="12" customHeight="1" x14ac:dyDescent="0.25">
      <c r="A16" s="4" t="s">
        <v>82</v>
      </c>
      <c r="B16" s="173">
        <v>29387.075113000003</v>
      </c>
      <c r="C16" s="173">
        <v>15703.213366000005</v>
      </c>
      <c r="D16" s="72">
        <f t="shared" si="0"/>
        <v>1.9931718740884083</v>
      </c>
      <c r="E16" s="211">
        <v>34646.8649</v>
      </c>
      <c r="F16" s="211">
        <v>21719.099654999998</v>
      </c>
      <c r="G16" s="69">
        <f t="shared" si="1"/>
        <v>-37.312943847337834</v>
      </c>
      <c r="H16" s="72">
        <f t="shared" si="2"/>
        <v>1.4730931335088546</v>
      </c>
    </row>
    <row r="17" spans="1:8" ht="12" customHeight="1" x14ac:dyDescent="0.25">
      <c r="A17" s="4" t="s">
        <v>87</v>
      </c>
      <c r="B17" s="173">
        <v>12468.003058999997</v>
      </c>
      <c r="C17" s="173">
        <v>16294.815927000001</v>
      </c>
      <c r="D17" s="72">
        <f t="shared" si="0"/>
        <v>0.84563955166309557</v>
      </c>
      <c r="E17" s="211">
        <v>28395.030324000032</v>
      </c>
      <c r="F17" s="211">
        <v>34160.799243000023</v>
      </c>
      <c r="G17" s="69">
        <f t="shared" si="1"/>
        <v>20.305556476643915</v>
      </c>
      <c r="H17" s="72">
        <f t="shared" si="2"/>
        <v>2.3169486580652565</v>
      </c>
    </row>
    <row r="18" spans="1:8" ht="12" customHeight="1" x14ac:dyDescent="0.25">
      <c r="A18" s="4" t="s">
        <v>408</v>
      </c>
      <c r="B18" s="173">
        <v>8399.832382999999</v>
      </c>
      <c r="C18" s="173">
        <v>8040.0815930000063</v>
      </c>
      <c r="D18" s="72">
        <f t="shared" si="0"/>
        <v>0.56971677475470472</v>
      </c>
      <c r="E18" s="211">
        <v>23385.032096999988</v>
      </c>
      <c r="F18" s="211">
        <v>23802.975405000001</v>
      </c>
      <c r="G18" s="69">
        <f t="shared" si="1"/>
        <v>1.7872257188547014</v>
      </c>
      <c r="H18" s="72">
        <f t="shared" si="2"/>
        <v>1.6144315456517324</v>
      </c>
    </row>
    <row r="19" spans="1:8" ht="12" customHeight="1" x14ac:dyDescent="0.25">
      <c r="A19" s="4" t="s">
        <v>88</v>
      </c>
      <c r="B19" s="173">
        <v>31240.64932800001</v>
      </c>
      <c r="C19" s="173">
        <v>19417.500601999996</v>
      </c>
      <c r="D19" s="72">
        <f t="shared" si="0"/>
        <v>2.1188901355236602</v>
      </c>
      <c r="E19" s="211">
        <v>19863.809318</v>
      </c>
      <c r="F19" s="211">
        <v>14905.519917999996</v>
      </c>
      <c r="G19" s="69">
        <f t="shared" si="1"/>
        <v>-24.961422658779487</v>
      </c>
      <c r="H19" s="72">
        <f t="shared" si="2"/>
        <v>1.0109635938582953</v>
      </c>
    </row>
    <row r="20" spans="1:8" ht="12" customHeight="1" x14ac:dyDescent="0.25">
      <c r="A20" s="4" t="s">
        <v>89</v>
      </c>
      <c r="B20" s="173">
        <v>4082.6275249999999</v>
      </c>
      <c r="C20" s="173">
        <v>4242.8482849999982</v>
      </c>
      <c r="D20" s="72">
        <f t="shared" si="0"/>
        <v>0.27690330949640601</v>
      </c>
      <c r="E20" s="211">
        <v>19321.359248999997</v>
      </c>
      <c r="F20" s="211">
        <v>16410.182521000002</v>
      </c>
      <c r="G20" s="69">
        <f t="shared" si="1"/>
        <v>-15.067142484557172</v>
      </c>
      <c r="H20" s="72">
        <f t="shared" si="2"/>
        <v>1.1130170023298847</v>
      </c>
    </row>
    <row r="21" spans="1:8" ht="12" customHeight="1" x14ac:dyDescent="0.25">
      <c r="A21" s="4" t="s">
        <v>80</v>
      </c>
      <c r="B21" s="173">
        <v>3962.7606040000042</v>
      </c>
      <c r="C21" s="173">
        <v>4776.6806440000028</v>
      </c>
      <c r="D21" s="72">
        <f t="shared" si="0"/>
        <v>0.26877336207387131</v>
      </c>
      <c r="E21" s="211">
        <v>18488.545958000002</v>
      </c>
      <c r="F21" s="211">
        <v>20076.295013999988</v>
      </c>
      <c r="G21" s="69">
        <f t="shared" si="1"/>
        <v>8.5877443234683604</v>
      </c>
      <c r="H21" s="72">
        <f t="shared" si="2"/>
        <v>1.36167027184357</v>
      </c>
    </row>
    <row r="22" spans="1:8" ht="12" customHeight="1" x14ac:dyDescent="0.25">
      <c r="A22" s="4" t="s">
        <v>91</v>
      </c>
      <c r="B22" s="173">
        <v>17569.747972000001</v>
      </c>
      <c r="C22" s="173">
        <v>15926.362851000002</v>
      </c>
      <c r="D22" s="72">
        <f t="shared" si="0"/>
        <v>1.1916642727441977</v>
      </c>
      <c r="E22" s="211">
        <v>17370.545328999997</v>
      </c>
      <c r="F22" s="211">
        <v>15557.183529000002</v>
      </c>
      <c r="G22" s="69">
        <f t="shared" si="1"/>
        <v>-10.439291142878515</v>
      </c>
      <c r="H22" s="72">
        <f t="shared" si="2"/>
        <v>1.0551625342365951</v>
      </c>
    </row>
    <row r="23" spans="1:8" ht="12" customHeight="1" x14ac:dyDescent="0.25">
      <c r="A23" s="4" t="s">
        <v>405</v>
      </c>
      <c r="B23" s="173">
        <v>2579.81549</v>
      </c>
      <c r="C23" s="173">
        <v>2871.944950999999</v>
      </c>
      <c r="D23" s="72">
        <f t="shared" si="0"/>
        <v>0.1749754153903845</v>
      </c>
      <c r="E23" s="211">
        <v>17118.714122000005</v>
      </c>
      <c r="F23" s="211">
        <v>9031.095669999997</v>
      </c>
      <c r="G23" s="69">
        <f t="shared" si="1"/>
        <v>-47.244310491792476</v>
      </c>
      <c r="H23" s="72">
        <f t="shared" si="2"/>
        <v>0.61253206766680524</v>
      </c>
    </row>
    <row r="24" spans="1:8" ht="12" customHeight="1" x14ac:dyDescent="0.25">
      <c r="A24" s="4" t="s">
        <v>166</v>
      </c>
      <c r="B24" s="173">
        <v>20334.054299999996</v>
      </c>
      <c r="C24" s="173">
        <v>8067.6283169999988</v>
      </c>
      <c r="D24" s="72">
        <f t="shared" si="0"/>
        <v>1.3791527384437612</v>
      </c>
      <c r="E24" s="211">
        <v>14068.084906000002</v>
      </c>
      <c r="F24" s="211">
        <v>6228.2245130000001</v>
      </c>
      <c r="G24" s="69">
        <f t="shared" si="1"/>
        <v>-55.727986043475767</v>
      </c>
      <c r="H24" s="72">
        <f t="shared" si="2"/>
        <v>0.42242795096433439</v>
      </c>
    </row>
    <row r="25" spans="1:8" ht="12" customHeight="1" x14ac:dyDescent="0.25">
      <c r="A25" s="4" t="s">
        <v>83</v>
      </c>
      <c r="B25" s="173">
        <v>4268.2510469999979</v>
      </c>
      <c r="C25" s="173">
        <v>27061.694857000013</v>
      </c>
      <c r="D25" s="72">
        <f t="shared" si="0"/>
        <v>0.28949318384752709</v>
      </c>
      <c r="E25" s="211">
        <v>11031.179714999993</v>
      </c>
      <c r="F25" s="211">
        <v>16967.773663000011</v>
      </c>
      <c r="G25" s="69">
        <f t="shared" si="1"/>
        <v>53.816491992488793</v>
      </c>
      <c r="H25" s="72">
        <f t="shared" si="2"/>
        <v>1.1508354982911795</v>
      </c>
    </row>
    <row r="26" spans="1:8" ht="12" customHeight="1" x14ac:dyDescent="0.25">
      <c r="A26" s="4" t="s">
        <v>171</v>
      </c>
      <c r="B26" s="173">
        <v>3177.1571799999997</v>
      </c>
      <c r="C26" s="173">
        <v>5119.2945199999995</v>
      </c>
      <c r="D26" s="72">
        <f t="shared" si="0"/>
        <v>0.21548998348368031</v>
      </c>
      <c r="E26" s="211">
        <v>9912.1958250000025</v>
      </c>
      <c r="F26" s="211">
        <v>8147.2664799999993</v>
      </c>
      <c r="G26" s="69">
        <f t="shared" si="1"/>
        <v>-17.805634353475885</v>
      </c>
      <c r="H26" s="72">
        <f t="shared" si="2"/>
        <v>0.55258654820859132</v>
      </c>
    </row>
    <row r="27" spans="1:8" ht="12" customHeight="1" x14ac:dyDescent="0.25">
      <c r="A27" s="4" t="s">
        <v>160</v>
      </c>
      <c r="B27" s="173">
        <v>1531.2578920000003</v>
      </c>
      <c r="C27" s="173">
        <v>1617.5016219999998</v>
      </c>
      <c r="D27" s="72">
        <f t="shared" si="0"/>
        <v>0.103857228069634</v>
      </c>
      <c r="E27" s="211">
        <v>9233.0488980000009</v>
      </c>
      <c r="F27" s="211">
        <v>9951.9119080000019</v>
      </c>
      <c r="G27" s="69">
        <f t="shared" si="1"/>
        <v>7.7857598063378219</v>
      </c>
      <c r="H27" s="72">
        <f t="shared" si="2"/>
        <v>0.67498622548034015</v>
      </c>
    </row>
    <row r="28" spans="1:8" ht="12" customHeight="1" x14ac:dyDescent="0.25">
      <c r="A28" s="4" t="s">
        <v>153</v>
      </c>
      <c r="B28" s="173">
        <v>2189.2386719999977</v>
      </c>
      <c r="C28" s="173">
        <v>1797.3567240000004</v>
      </c>
      <c r="D28" s="72">
        <f t="shared" si="0"/>
        <v>0.14848462903906873</v>
      </c>
      <c r="E28" s="211">
        <v>8545.3823239999965</v>
      </c>
      <c r="F28" s="211">
        <v>6606.3283230000034</v>
      </c>
      <c r="G28" s="69">
        <f t="shared" si="1"/>
        <v>-22.691249232396473</v>
      </c>
      <c r="H28" s="72">
        <f t="shared" si="2"/>
        <v>0.44807275830497001</v>
      </c>
    </row>
    <row r="29" spans="1:8" ht="12" customHeight="1" x14ac:dyDescent="0.25">
      <c r="A29" s="4" t="s">
        <v>85</v>
      </c>
      <c r="B29" s="173">
        <v>4219.876526</v>
      </c>
      <c r="C29" s="173">
        <v>4062.4886719999968</v>
      </c>
      <c r="D29" s="72">
        <f t="shared" si="0"/>
        <v>0.28621219265296477</v>
      </c>
      <c r="E29" s="211">
        <v>8280.360815</v>
      </c>
      <c r="F29" s="211">
        <v>8641.8617130000002</v>
      </c>
      <c r="G29" s="69">
        <f t="shared" si="1"/>
        <v>4.3657626289078655</v>
      </c>
      <c r="H29" s="72">
        <f t="shared" si="2"/>
        <v>0.58613236056600104</v>
      </c>
    </row>
    <row r="30" spans="1:8" ht="12" customHeight="1" x14ac:dyDescent="0.25">
      <c r="A30" s="4" t="s">
        <v>81</v>
      </c>
      <c r="B30" s="173">
        <v>3327.5607720000016</v>
      </c>
      <c r="C30" s="173">
        <v>1014.040024</v>
      </c>
      <c r="D30" s="72">
        <f t="shared" si="0"/>
        <v>0.22569107386724344</v>
      </c>
      <c r="E30" s="211">
        <v>7565.5671760000005</v>
      </c>
      <c r="F30" s="211">
        <v>6392.8533080000007</v>
      </c>
      <c r="G30" s="69">
        <f t="shared" si="1"/>
        <v>-15.500673521479813</v>
      </c>
      <c r="H30" s="72">
        <f t="shared" si="2"/>
        <v>0.43359386259716343</v>
      </c>
    </row>
    <row r="31" spans="1:8" ht="12" customHeight="1" x14ac:dyDescent="0.25">
      <c r="A31" s="4" t="s">
        <v>161</v>
      </c>
      <c r="B31" s="173">
        <v>2224.6615810000003</v>
      </c>
      <c r="C31" s="173">
        <v>1633.8924199999999</v>
      </c>
      <c r="D31" s="72">
        <f t="shared" si="0"/>
        <v>0.15088718001243748</v>
      </c>
      <c r="E31" s="211">
        <v>6323.5535039999995</v>
      </c>
      <c r="F31" s="211">
        <v>7853.079624</v>
      </c>
      <c r="G31" s="69">
        <f t="shared" si="1"/>
        <v>24.187762767129108</v>
      </c>
      <c r="H31" s="72">
        <f t="shared" si="2"/>
        <v>0.53263338972476848</v>
      </c>
    </row>
    <row r="32" spans="1:8" ht="12" customHeight="1" x14ac:dyDescent="0.25">
      <c r="A32" s="4" t="s">
        <v>172</v>
      </c>
      <c r="B32" s="173">
        <v>392.44872499999997</v>
      </c>
      <c r="C32" s="173">
        <v>362.13791400000008</v>
      </c>
      <c r="D32" s="72">
        <f t="shared" si="0"/>
        <v>2.6617748029841376E-2</v>
      </c>
      <c r="E32" s="211">
        <v>5373.7222819999997</v>
      </c>
      <c r="F32" s="211">
        <v>2606.158782</v>
      </c>
      <c r="G32" s="69">
        <f t="shared" si="1"/>
        <v>-51.501796236666777</v>
      </c>
      <c r="H32" s="72">
        <f t="shared" si="2"/>
        <v>0.17676214334760373</v>
      </c>
    </row>
    <row r="33" spans="1:8" ht="12" customHeight="1" x14ac:dyDescent="0.25">
      <c r="A33" s="4" t="s">
        <v>173</v>
      </c>
      <c r="B33" s="173">
        <v>797.53469599999983</v>
      </c>
      <c r="C33" s="173">
        <v>1044.1419089999999</v>
      </c>
      <c r="D33" s="72">
        <f t="shared" si="0"/>
        <v>5.4092614476411255E-2</v>
      </c>
      <c r="E33" s="211">
        <v>5060.707637999999</v>
      </c>
      <c r="F33" s="211">
        <v>6459.9066900000007</v>
      </c>
      <c r="G33" s="69">
        <f t="shared" si="1"/>
        <v>27.648288581099845</v>
      </c>
      <c r="H33" s="72">
        <f t="shared" si="2"/>
        <v>0.43814174341044593</v>
      </c>
    </row>
    <row r="34" spans="1:8" ht="12" customHeight="1" x14ac:dyDescent="0.25">
      <c r="A34" s="4" t="s">
        <v>170</v>
      </c>
      <c r="B34" s="173">
        <v>2070.9140419999999</v>
      </c>
      <c r="C34" s="173">
        <v>5353.3094519999986</v>
      </c>
      <c r="D34" s="72">
        <f t="shared" si="0"/>
        <v>0.14045928716271494</v>
      </c>
      <c r="E34" s="211">
        <v>5038.3889429999999</v>
      </c>
      <c r="F34" s="211">
        <v>7046.0474569999978</v>
      </c>
      <c r="G34" s="69">
        <f t="shared" si="1"/>
        <v>39.847231659026725</v>
      </c>
      <c r="H34" s="72">
        <f t="shared" si="2"/>
        <v>0.47789661137701633</v>
      </c>
    </row>
    <row r="35" spans="1:8" ht="12" customHeight="1" x14ac:dyDescent="0.25">
      <c r="A35" s="4" t="s">
        <v>152</v>
      </c>
      <c r="B35" s="173">
        <v>1438.223843999999</v>
      </c>
      <c r="C35" s="173">
        <v>2610.5223959999994</v>
      </c>
      <c r="D35" s="72">
        <f t="shared" si="0"/>
        <v>9.754721432743059E-2</v>
      </c>
      <c r="E35" s="211">
        <v>4875.8572989999984</v>
      </c>
      <c r="F35" s="211">
        <v>6513.6701579999981</v>
      </c>
      <c r="G35" s="69">
        <f t="shared" si="1"/>
        <v>33.590254155631307</v>
      </c>
      <c r="H35" s="72">
        <f t="shared" si="2"/>
        <v>0.44178823874415957</v>
      </c>
    </row>
    <row r="36" spans="1:8" ht="12" customHeight="1" x14ac:dyDescent="0.25">
      <c r="A36" s="4" t="s">
        <v>154</v>
      </c>
      <c r="B36" s="173">
        <v>6012.1535800000011</v>
      </c>
      <c r="C36" s="173">
        <v>25096.758785999999</v>
      </c>
      <c r="D36" s="72">
        <f t="shared" si="0"/>
        <v>0.40777298769195602</v>
      </c>
      <c r="E36" s="211">
        <v>4416.9392859999998</v>
      </c>
      <c r="F36" s="211">
        <v>11305.375544999999</v>
      </c>
      <c r="G36" s="69">
        <f t="shared" si="1"/>
        <v>155.95496820238611</v>
      </c>
      <c r="H36" s="72">
        <f t="shared" si="2"/>
        <v>0.76678459750261807</v>
      </c>
    </row>
    <row r="37" spans="1:8" ht="12" customHeight="1" x14ac:dyDescent="0.25">
      <c r="A37" s="4" t="s">
        <v>406</v>
      </c>
      <c r="B37" s="173">
        <v>305.08297500000009</v>
      </c>
      <c r="C37" s="173">
        <v>947.73565399999995</v>
      </c>
      <c r="D37" s="72">
        <f t="shared" si="0"/>
        <v>2.0692185346619228E-2</v>
      </c>
      <c r="E37" s="211">
        <v>3876.8168349999996</v>
      </c>
      <c r="F37" s="211">
        <v>4341.2204330000004</v>
      </c>
      <c r="G37" s="69">
        <f t="shared" si="1"/>
        <v>11.97899250249208</v>
      </c>
      <c r="H37" s="72">
        <f t="shared" si="2"/>
        <v>0.29444231632449031</v>
      </c>
    </row>
    <row r="38" spans="1:8" ht="12" customHeight="1" x14ac:dyDescent="0.25">
      <c r="A38" s="4" t="s">
        <v>174</v>
      </c>
      <c r="B38" s="173">
        <v>2006.7715999999998</v>
      </c>
      <c r="C38" s="173">
        <v>927.95912999999985</v>
      </c>
      <c r="D38" s="72">
        <f t="shared" si="0"/>
        <v>0.13610884021152478</v>
      </c>
      <c r="E38" s="211">
        <v>3838.2059290000002</v>
      </c>
      <c r="F38" s="211">
        <v>1585.8659480000001</v>
      </c>
      <c r="G38" s="69">
        <f t="shared" si="1"/>
        <v>-58.682103635508184</v>
      </c>
      <c r="H38" s="72">
        <f t="shared" si="2"/>
        <v>0.10756100739776778</v>
      </c>
    </row>
    <row r="39" spans="1:8" ht="12" customHeight="1" x14ac:dyDescent="0.25">
      <c r="A39" s="6" t="s">
        <v>158</v>
      </c>
      <c r="B39" s="173">
        <v>2108.5904639999994</v>
      </c>
      <c r="C39" s="173">
        <v>1901.3611749999995</v>
      </c>
      <c r="D39" s="72">
        <f t="shared" si="0"/>
        <v>0.14301468215721252</v>
      </c>
      <c r="E39" s="211">
        <v>3679.950679</v>
      </c>
      <c r="F39" s="211">
        <v>2662.8469500000001</v>
      </c>
      <c r="G39" s="69">
        <f t="shared" si="1"/>
        <v>-27.639058719025833</v>
      </c>
      <c r="H39" s="72">
        <f t="shared" si="2"/>
        <v>0.18060700581236858</v>
      </c>
    </row>
    <row r="40" spans="1:8" ht="12" customHeight="1" x14ac:dyDescent="0.25">
      <c r="A40" s="4" t="s">
        <v>155</v>
      </c>
      <c r="B40" s="173">
        <v>1830.4414100000001</v>
      </c>
      <c r="C40" s="173">
        <v>4293.3036080000002</v>
      </c>
      <c r="D40" s="72">
        <f t="shared" si="0"/>
        <v>0.12414928404919033</v>
      </c>
      <c r="E40" s="211">
        <v>3167.7437479999994</v>
      </c>
      <c r="F40" s="211">
        <v>6594.9870199999996</v>
      </c>
      <c r="G40" s="69">
        <f t="shared" si="1"/>
        <v>108.19193547975084</v>
      </c>
      <c r="H40" s="72">
        <f t="shared" si="2"/>
        <v>0.44730353693577285</v>
      </c>
    </row>
    <row r="41" spans="1:8" ht="12" customHeight="1" x14ac:dyDescent="0.25">
      <c r="A41" s="4" t="s">
        <v>267</v>
      </c>
      <c r="B41" s="173">
        <v>1232.3291979999997</v>
      </c>
      <c r="C41" s="173">
        <v>3066.4878669999994</v>
      </c>
      <c r="D41" s="72">
        <f t="shared" si="0"/>
        <v>8.3582455471553643E-2</v>
      </c>
      <c r="E41" s="211">
        <v>2533.5362149999996</v>
      </c>
      <c r="F41" s="211">
        <v>4448.1113330000017</v>
      </c>
      <c r="G41" s="69">
        <f t="shared" si="1"/>
        <v>75.569281649285685</v>
      </c>
      <c r="H41" s="72">
        <f t="shared" si="2"/>
        <v>0.30169216799080162</v>
      </c>
    </row>
    <row r="42" spans="1:8" ht="12" customHeight="1" x14ac:dyDescent="0.25">
      <c r="A42" s="4" t="s">
        <v>156</v>
      </c>
      <c r="B42" s="173">
        <v>616.93837500000006</v>
      </c>
      <c r="C42" s="173">
        <v>778.90260299999989</v>
      </c>
      <c r="D42" s="72">
        <f t="shared" si="0"/>
        <v>4.1843708921948455E-2</v>
      </c>
      <c r="E42" s="211">
        <v>2476.8988670000008</v>
      </c>
      <c r="F42" s="211">
        <v>2349.2398139999996</v>
      </c>
      <c r="G42" s="69">
        <f t="shared" si="1"/>
        <v>-5.1539872984245338</v>
      </c>
      <c r="H42" s="72">
        <f t="shared" si="2"/>
        <v>0.15933667113002703</v>
      </c>
    </row>
    <row r="43" spans="1:8" ht="12" customHeight="1" x14ac:dyDescent="0.25">
      <c r="A43" s="4" t="s">
        <v>232</v>
      </c>
      <c r="B43" s="173">
        <v>169.50051500000001</v>
      </c>
      <c r="C43" s="173">
        <v>134.20295099999998</v>
      </c>
      <c r="D43" s="72">
        <f t="shared" si="0"/>
        <v>1.1496334965028486E-2</v>
      </c>
      <c r="E43" s="211">
        <v>2099.5622030000004</v>
      </c>
      <c r="F43" s="211">
        <v>2162.1102139999994</v>
      </c>
      <c r="G43" s="69">
        <f t="shared" si="1"/>
        <v>2.9790977809862396</v>
      </c>
      <c r="H43" s="72">
        <f t="shared" si="2"/>
        <v>0.14664464737144553</v>
      </c>
    </row>
    <row r="44" spans="1:8" ht="12" customHeight="1" x14ac:dyDescent="0.25">
      <c r="A44" s="4" t="s">
        <v>617</v>
      </c>
      <c r="B44" s="173">
        <v>778.36377999999991</v>
      </c>
      <c r="C44" s="173">
        <v>89.071900000000014</v>
      </c>
      <c r="D44" s="72">
        <f t="shared" si="0"/>
        <v>5.279235133607553E-2</v>
      </c>
      <c r="E44" s="211">
        <v>1183.0882099999999</v>
      </c>
      <c r="F44" s="211">
        <v>139.00934899999999</v>
      </c>
      <c r="G44" s="69">
        <f>IFERROR(((F44/E44-1)*100),"")</f>
        <v>-88.250297160851602</v>
      </c>
      <c r="H44" s="72">
        <f>(F44/$F$5)*100</f>
        <v>9.4282783705674725E-3</v>
      </c>
    </row>
    <row r="45" spans="1:8" ht="12" customHeight="1" x14ac:dyDescent="0.25">
      <c r="A45" s="4" t="s">
        <v>421</v>
      </c>
      <c r="B45" s="173">
        <v>717.89600000000007</v>
      </c>
      <c r="C45" s="173">
        <v>286.02800000000002</v>
      </c>
      <c r="D45" s="72">
        <f t="shared" si="0"/>
        <v>4.8691137522821636E-2</v>
      </c>
      <c r="E45" s="211">
        <v>1113.1349740000001</v>
      </c>
      <c r="F45" s="211">
        <v>778.65926799999988</v>
      </c>
      <c r="G45" s="69">
        <f t="shared" ref="G45:G57" si="3">IFERROR(((F45/E45-1)*100),"")</f>
        <v>-30.048081662377101</v>
      </c>
      <c r="H45" s="72">
        <f t="shared" ref="H45:H57" si="4">(F45/$F$5)*100</f>
        <v>5.2812392744363557E-2</v>
      </c>
    </row>
    <row r="46" spans="1:8" ht="12" customHeight="1" x14ac:dyDescent="0.25">
      <c r="A46" s="4" t="s">
        <v>164</v>
      </c>
      <c r="B46" s="173">
        <v>2026.05</v>
      </c>
      <c r="C46" s="173">
        <v>2626.855</v>
      </c>
      <c r="D46" s="72">
        <f t="shared" si="0"/>
        <v>0.13741639343040324</v>
      </c>
      <c r="E46" s="211">
        <v>1095.5738740000002</v>
      </c>
      <c r="F46" s="211">
        <v>1762.2056499999999</v>
      </c>
      <c r="G46" s="69">
        <f t="shared" si="3"/>
        <v>60.847724815314422</v>
      </c>
      <c r="H46" s="72">
        <f t="shared" si="4"/>
        <v>0.11952120870939981</v>
      </c>
    </row>
    <row r="47" spans="1:8" ht="12" customHeight="1" x14ac:dyDescent="0.25">
      <c r="A47" s="4" t="s">
        <v>86</v>
      </c>
      <c r="B47" s="173">
        <v>252.53411199999991</v>
      </c>
      <c r="C47" s="173">
        <v>424.60867000000013</v>
      </c>
      <c r="D47" s="72">
        <f t="shared" si="0"/>
        <v>1.7128070328565191E-2</v>
      </c>
      <c r="E47" s="211">
        <v>1033.5967439999999</v>
      </c>
      <c r="F47" s="211">
        <v>1631.8459329999998</v>
      </c>
      <c r="G47" s="69">
        <f t="shared" si="3"/>
        <v>57.880328326576056</v>
      </c>
      <c r="H47" s="72">
        <f t="shared" si="4"/>
        <v>0.11067958971739662</v>
      </c>
    </row>
    <row r="48" spans="1:8" ht="12" customHeight="1" x14ac:dyDescent="0.25">
      <c r="A48" s="4" t="s">
        <v>411</v>
      </c>
      <c r="B48" s="173">
        <v>347.69808</v>
      </c>
      <c r="C48" s="173">
        <v>87.210199999999986</v>
      </c>
      <c r="D48" s="72">
        <f t="shared" si="0"/>
        <v>2.3582545423990433E-2</v>
      </c>
      <c r="E48" s="211">
        <v>892.02969800000005</v>
      </c>
      <c r="F48" s="211">
        <v>203.39952299999999</v>
      </c>
      <c r="G48" s="69">
        <f t="shared" si="3"/>
        <v>-77.198122051761558</v>
      </c>
      <c r="H48" s="72">
        <f t="shared" si="4"/>
        <v>1.3795527689901211E-2</v>
      </c>
    </row>
    <row r="49" spans="1:8" ht="12" customHeight="1" x14ac:dyDescent="0.25">
      <c r="A49" s="4" t="s">
        <v>599</v>
      </c>
      <c r="B49" s="173">
        <v>189.77032700000001</v>
      </c>
      <c r="C49" s="173">
        <v>249.500699</v>
      </c>
      <c r="D49" s="72">
        <f t="shared" si="0"/>
        <v>1.2871130483674281E-2</v>
      </c>
      <c r="E49" s="211">
        <v>807.76866599999994</v>
      </c>
      <c r="F49" s="211">
        <v>1179.900275</v>
      </c>
      <c r="G49" s="69">
        <f t="shared" si="3"/>
        <v>46.069081986401294</v>
      </c>
      <c r="H49" s="72">
        <f t="shared" si="4"/>
        <v>8.0026475357489191E-2</v>
      </c>
    </row>
    <row r="50" spans="1:8" ht="12" customHeight="1" x14ac:dyDescent="0.25">
      <c r="A50" s="4" t="s">
        <v>268</v>
      </c>
      <c r="B50" s="173">
        <v>50.696273999999995</v>
      </c>
      <c r="C50" s="173">
        <v>143.56575599999999</v>
      </c>
      <c r="D50" s="72">
        <f t="shared" si="0"/>
        <v>3.438463578608387E-3</v>
      </c>
      <c r="E50" s="211">
        <v>779.37870400000008</v>
      </c>
      <c r="F50" s="211">
        <v>656.56428199999993</v>
      </c>
      <c r="G50" s="69">
        <f t="shared" si="3"/>
        <v>-15.757990482634499</v>
      </c>
      <c r="H50" s="72">
        <f t="shared" si="4"/>
        <v>4.4531327305674696E-2</v>
      </c>
    </row>
    <row r="51" spans="1:8" ht="12" customHeight="1" x14ac:dyDescent="0.25">
      <c r="A51" s="4" t="s">
        <v>231</v>
      </c>
      <c r="B51" s="173">
        <v>264.32897800000001</v>
      </c>
      <c r="C51" s="173">
        <v>195.63969600000001</v>
      </c>
      <c r="D51" s="72">
        <f t="shared" si="0"/>
        <v>1.7928054507985687E-2</v>
      </c>
      <c r="E51" s="211">
        <v>774.76582700000006</v>
      </c>
      <c r="F51" s="211">
        <v>528.442184</v>
      </c>
      <c r="G51" s="69">
        <f t="shared" si="3"/>
        <v>-31.793302494225784</v>
      </c>
      <c r="H51" s="72">
        <f t="shared" si="4"/>
        <v>3.5841474327763648E-2</v>
      </c>
    </row>
    <row r="52" spans="1:8" ht="12" customHeight="1" x14ac:dyDescent="0.25">
      <c r="A52" s="4" t="s">
        <v>157</v>
      </c>
      <c r="B52" s="173">
        <v>86.293652000000009</v>
      </c>
      <c r="C52" s="173">
        <v>106.048125</v>
      </c>
      <c r="D52" s="72">
        <f t="shared" si="0"/>
        <v>5.8528478733389129E-3</v>
      </c>
      <c r="E52" s="211">
        <v>640.43035899999995</v>
      </c>
      <c r="F52" s="211">
        <v>578.23592199999996</v>
      </c>
      <c r="G52" s="69">
        <f t="shared" si="3"/>
        <v>-9.7113505201585895</v>
      </c>
      <c r="H52" s="72">
        <f t="shared" si="4"/>
        <v>3.921872360166035E-2</v>
      </c>
    </row>
    <row r="53" spans="1:8" ht="12" customHeight="1" x14ac:dyDescent="0.25">
      <c r="A53" s="4" t="s">
        <v>163</v>
      </c>
      <c r="B53" s="173">
        <v>629.28261900000007</v>
      </c>
      <c r="C53" s="173">
        <v>495.68838</v>
      </c>
      <c r="D53" s="72">
        <f t="shared" si="0"/>
        <v>4.2680954542789445E-2</v>
      </c>
      <c r="E53" s="211">
        <v>609.07298400000002</v>
      </c>
      <c r="F53" s="211">
        <v>444.68320199999999</v>
      </c>
      <c r="G53" s="69">
        <f t="shared" si="3"/>
        <v>-26.990161494340725</v>
      </c>
      <c r="H53" s="72">
        <f t="shared" si="4"/>
        <v>3.0160539886934415E-2</v>
      </c>
    </row>
    <row r="54" spans="1:8" ht="12" customHeight="1" x14ac:dyDescent="0.25">
      <c r="A54" s="4" t="s">
        <v>412</v>
      </c>
      <c r="B54" s="173">
        <v>160.32345299999994</v>
      </c>
      <c r="C54" s="173">
        <v>191.65447800000001</v>
      </c>
      <c r="D54" s="72">
        <f t="shared" si="0"/>
        <v>1.0873902763292493E-2</v>
      </c>
      <c r="E54" s="211">
        <v>544.03746199999989</v>
      </c>
      <c r="F54" s="211">
        <v>572.98169699999994</v>
      </c>
      <c r="G54" s="69">
        <f t="shared" si="3"/>
        <v>5.3202650592469869</v>
      </c>
      <c r="H54" s="72">
        <f t="shared" si="4"/>
        <v>3.8862356952381279E-2</v>
      </c>
    </row>
    <row r="55" spans="1:8" ht="12" customHeight="1" x14ac:dyDescent="0.25">
      <c r="A55" s="4" t="s">
        <v>589</v>
      </c>
      <c r="B55" s="173">
        <v>145.69</v>
      </c>
      <c r="C55" s="173">
        <v>704.25</v>
      </c>
      <c r="D55" s="72">
        <f t="shared" si="0"/>
        <v>9.8813920480123624E-3</v>
      </c>
      <c r="E55" s="211">
        <v>468.38288700000004</v>
      </c>
      <c r="F55" s="211">
        <v>1834.3424890000003</v>
      </c>
      <c r="G55" s="69">
        <f t="shared" si="3"/>
        <v>291.63311468294529</v>
      </c>
      <c r="H55" s="72">
        <f t="shared" si="4"/>
        <v>0.12441387387010647</v>
      </c>
    </row>
    <row r="56" spans="1:8" ht="12" customHeight="1" x14ac:dyDescent="0.25">
      <c r="A56" s="4" t="s">
        <v>618</v>
      </c>
      <c r="B56" s="173">
        <v>61.717337999999998</v>
      </c>
      <c r="C56" s="173">
        <v>109.78167000000001</v>
      </c>
      <c r="D56" s="72">
        <f t="shared" si="0"/>
        <v>4.1859648084130088E-3</v>
      </c>
      <c r="E56" s="211">
        <v>359.75422500000002</v>
      </c>
      <c r="F56" s="211">
        <v>489.716992</v>
      </c>
      <c r="G56" s="69">
        <f t="shared" si="3"/>
        <v>36.125431744408274</v>
      </c>
      <c r="H56" s="72">
        <f t="shared" si="4"/>
        <v>3.3214946739826577E-2</v>
      </c>
    </row>
    <row r="57" spans="1:8" ht="12" customHeight="1" x14ac:dyDescent="0.25">
      <c r="A57" s="145" t="s">
        <v>22</v>
      </c>
      <c r="B57" s="174">
        <v>1194.5427309999998</v>
      </c>
      <c r="C57" s="174">
        <v>2137.4808279999997</v>
      </c>
      <c r="D57" s="209">
        <f>(B57/$F$5)*100</f>
        <v>8.1019596699254362E-2</v>
      </c>
      <c r="E57" s="212">
        <v>4154.5057699999998</v>
      </c>
      <c r="F57" s="212">
        <v>7091.425749</v>
      </c>
      <c r="G57" s="149">
        <f t="shared" si="3"/>
        <v>70.692403419143645</v>
      </c>
      <c r="H57" s="209">
        <f t="shared" si="4"/>
        <v>0.48097438400191306</v>
      </c>
    </row>
    <row r="58" spans="1:8" ht="8.1" customHeight="1" x14ac:dyDescent="0.25">
      <c r="A58" s="9" t="s">
        <v>48</v>
      </c>
      <c r="B58" s="33"/>
      <c r="C58" s="10"/>
      <c r="D58" s="36"/>
      <c r="E58" s="10"/>
      <c r="F58" s="10"/>
      <c r="G58" s="36"/>
      <c r="H58" s="11"/>
    </row>
    <row r="59" spans="1:8" ht="8.1" customHeight="1" x14ac:dyDescent="0.25">
      <c r="A59" s="12" t="s">
        <v>24</v>
      </c>
      <c r="B59" s="33"/>
      <c r="C59" s="10"/>
      <c r="D59" s="36"/>
      <c r="E59" s="10"/>
      <c r="F59" s="10"/>
      <c r="G59" s="36"/>
      <c r="H59" s="11"/>
    </row>
    <row r="60" spans="1:8" ht="8.1" customHeight="1" x14ac:dyDescent="0.25">
      <c r="A60" s="12" t="s">
        <v>393</v>
      </c>
      <c r="B60" s="12"/>
      <c r="C60" s="12"/>
      <c r="D60" s="12"/>
      <c r="E60" s="12"/>
      <c r="F60" s="12"/>
      <c r="G60" s="12"/>
      <c r="H60" s="11"/>
    </row>
    <row r="61" spans="1:8" x14ac:dyDescent="0.25">
      <c r="A61" s="11"/>
      <c r="B61" s="10"/>
      <c r="C61" s="10"/>
      <c r="D61" s="36"/>
      <c r="E61" s="10"/>
      <c r="F61" s="10"/>
      <c r="G61" s="36"/>
      <c r="H61" s="11"/>
    </row>
    <row r="62" spans="1:8" x14ac:dyDescent="0.25">
      <c r="B62" s="29"/>
      <c r="C62" s="29"/>
      <c r="D62" s="37"/>
      <c r="E62" s="29"/>
      <c r="F62" s="29"/>
      <c r="G62" s="37"/>
    </row>
    <row r="63" spans="1:8" x14ac:dyDescent="0.25">
      <c r="B63" s="29"/>
      <c r="C63" s="29"/>
      <c r="D63" s="29"/>
      <c r="E63" s="29"/>
      <c r="F63" s="29"/>
      <c r="G63" s="29"/>
      <c r="H63" s="29"/>
    </row>
    <row r="64" spans="1:8" x14ac:dyDescent="0.25">
      <c r="B64" s="29"/>
      <c r="C64" s="29"/>
      <c r="D64" s="37"/>
      <c r="E64" s="29"/>
      <c r="F64" s="29"/>
      <c r="G64" s="37"/>
    </row>
    <row r="65" spans="2:7" x14ac:dyDescent="0.25">
      <c r="B65" s="29"/>
      <c r="C65" s="29"/>
      <c r="D65" s="37"/>
      <c r="E65" s="29"/>
      <c r="F65" s="29"/>
      <c r="G65" s="37"/>
    </row>
    <row r="66" spans="2:7" x14ac:dyDescent="0.25">
      <c r="B66" s="29"/>
      <c r="C66" s="29"/>
      <c r="D66" s="37"/>
      <c r="E66" s="29"/>
      <c r="F66" s="29"/>
      <c r="G66" s="37"/>
    </row>
    <row r="67" spans="2:7" x14ac:dyDescent="0.25">
      <c r="B67" s="29"/>
      <c r="C67" s="29"/>
      <c r="D67" s="37"/>
      <c r="E67" s="29"/>
      <c r="F67" s="29"/>
      <c r="G67" s="37"/>
    </row>
    <row r="68" spans="2:7" x14ac:dyDescent="0.25">
      <c r="B68" s="29"/>
      <c r="C68" s="29"/>
      <c r="D68" s="37"/>
      <c r="E68" s="29"/>
      <c r="F68" s="29"/>
      <c r="G68" s="37"/>
    </row>
    <row r="69" spans="2:7" x14ac:dyDescent="0.25">
      <c r="B69" s="29"/>
      <c r="C69" s="29"/>
      <c r="D69" s="37"/>
      <c r="E69" s="29"/>
      <c r="F69" s="29"/>
      <c r="G69" s="37"/>
    </row>
    <row r="70" spans="2:7" x14ac:dyDescent="0.25">
      <c r="B70" s="29"/>
      <c r="C70" s="29"/>
      <c r="D70" s="37"/>
      <c r="E70" s="29"/>
      <c r="F70" s="29"/>
      <c r="G70" s="37"/>
    </row>
    <row r="71" spans="2:7" x14ac:dyDescent="0.25">
      <c r="B71" s="29"/>
      <c r="C71" s="29"/>
      <c r="D71" s="37"/>
      <c r="E71" s="29"/>
      <c r="F71" s="29"/>
      <c r="G71" s="37"/>
    </row>
    <row r="72" spans="2:7" x14ac:dyDescent="0.25">
      <c r="B72" s="29"/>
      <c r="C72" s="29"/>
      <c r="D72" s="37"/>
      <c r="E72" s="29"/>
      <c r="F72" s="29"/>
      <c r="G72" s="37"/>
    </row>
    <row r="73" spans="2:7" x14ac:dyDescent="0.25">
      <c r="B73" s="29"/>
      <c r="C73" s="29"/>
      <c r="D73" s="37"/>
      <c r="E73" s="29"/>
      <c r="F73" s="29"/>
      <c r="G73" s="37"/>
    </row>
    <row r="74" spans="2:7" x14ac:dyDescent="0.25">
      <c r="B74" s="29"/>
      <c r="C74" s="29"/>
      <c r="D74" s="37"/>
      <c r="E74" s="29"/>
      <c r="F74" s="29"/>
      <c r="G74" s="37"/>
    </row>
    <row r="75" spans="2:7" x14ac:dyDescent="0.25">
      <c r="B75" s="29"/>
      <c r="C75" s="29"/>
      <c r="D75" s="37"/>
      <c r="E75" s="29"/>
      <c r="F75" s="29"/>
      <c r="G75" s="37"/>
    </row>
    <row r="76" spans="2:7" x14ac:dyDescent="0.25">
      <c r="B76" s="29"/>
      <c r="C76" s="29"/>
      <c r="D76" s="37"/>
      <c r="E76" s="29"/>
      <c r="F76" s="29"/>
      <c r="G76" s="37"/>
    </row>
    <row r="77" spans="2:7" x14ac:dyDescent="0.25">
      <c r="B77" s="29"/>
      <c r="C77" s="29"/>
      <c r="D77" s="37"/>
      <c r="E77" s="29"/>
      <c r="F77" s="29"/>
      <c r="G77" s="37"/>
    </row>
    <row r="78" spans="2:7" x14ac:dyDescent="0.25">
      <c r="B78" s="29"/>
      <c r="C78" s="29"/>
      <c r="D78" s="37"/>
      <c r="E78" s="29"/>
      <c r="F78" s="29"/>
      <c r="G78" s="37"/>
    </row>
    <row r="79" spans="2:7" x14ac:dyDescent="0.25">
      <c r="B79" s="29"/>
      <c r="C79" s="29"/>
      <c r="D79" s="37"/>
      <c r="E79" s="29"/>
      <c r="F79" s="29"/>
      <c r="G79" s="37"/>
    </row>
    <row r="80" spans="2:7" x14ac:dyDescent="0.25">
      <c r="B80" s="29"/>
      <c r="C80" s="29"/>
      <c r="D80" s="37"/>
      <c r="E80" s="29"/>
      <c r="F80" s="29"/>
      <c r="G80" s="37"/>
    </row>
    <row r="81" spans="2:7" x14ac:dyDescent="0.25">
      <c r="B81" s="29"/>
      <c r="C81" s="29"/>
      <c r="D81" s="37"/>
      <c r="E81" s="29"/>
      <c r="F81" s="29"/>
      <c r="G81" s="37"/>
    </row>
    <row r="82" spans="2:7" x14ac:dyDescent="0.25">
      <c r="B82" s="29"/>
      <c r="C82" s="29"/>
      <c r="D82" s="37"/>
      <c r="E82" s="29"/>
      <c r="F82" s="29"/>
      <c r="G82" s="37"/>
    </row>
    <row r="83" spans="2:7" x14ac:dyDescent="0.25">
      <c r="B83" s="29"/>
      <c r="C83" s="29"/>
      <c r="D83" s="37"/>
      <c r="E83" s="29"/>
      <c r="F83" s="29"/>
      <c r="G83" s="37"/>
    </row>
    <row r="84" spans="2:7" x14ac:dyDescent="0.25">
      <c r="B84" s="29"/>
      <c r="C84" s="29"/>
      <c r="D84" s="37"/>
      <c r="E84" s="29"/>
      <c r="F84" s="29"/>
      <c r="G84" s="37"/>
    </row>
    <row r="85" spans="2:7" x14ac:dyDescent="0.25">
      <c r="B85" s="29"/>
      <c r="C85" s="29"/>
      <c r="D85" s="37"/>
      <c r="E85" s="29"/>
      <c r="F85" s="29"/>
      <c r="G85" s="37"/>
    </row>
    <row r="86" spans="2:7" x14ac:dyDescent="0.25">
      <c r="B86" s="29"/>
      <c r="C86" s="29"/>
      <c r="D86" s="37"/>
      <c r="E86" s="29"/>
      <c r="F86" s="29"/>
      <c r="G86" s="37"/>
    </row>
    <row r="87" spans="2:7" x14ac:dyDescent="0.25">
      <c r="B87" s="29"/>
      <c r="C87" s="29"/>
      <c r="D87" s="37"/>
      <c r="E87" s="29"/>
      <c r="F87" s="29"/>
      <c r="G87" s="37"/>
    </row>
    <row r="88" spans="2:7" x14ac:dyDescent="0.25">
      <c r="B88" s="29"/>
      <c r="C88" s="29"/>
      <c r="D88" s="37"/>
      <c r="E88" s="29"/>
      <c r="F88" s="29"/>
      <c r="G88" s="37"/>
    </row>
    <row r="89" spans="2:7" x14ac:dyDescent="0.25">
      <c r="B89" s="29"/>
      <c r="C89" s="29"/>
      <c r="D89" s="37"/>
      <c r="E89" s="29"/>
      <c r="F89" s="29"/>
      <c r="G89" s="37"/>
    </row>
    <row r="90" spans="2:7" x14ac:dyDescent="0.25">
      <c r="B90" s="29"/>
      <c r="C90" s="29"/>
      <c r="D90" s="37"/>
      <c r="E90" s="29"/>
      <c r="F90" s="29"/>
      <c r="G90" s="37"/>
    </row>
    <row r="91" spans="2:7" x14ac:dyDescent="0.25">
      <c r="B91" s="29"/>
      <c r="C91" s="29"/>
      <c r="D91" s="37"/>
      <c r="E91" s="29"/>
      <c r="F91" s="29"/>
      <c r="G91" s="37"/>
    </row>
    <row r="92" spans="2:7" x14ac:dyDescent="0.25">
      <c r="B92" s="29"/>
      <c r="C92" s="29"/>
      <c r="D92" s="37"/>
      <c r="E92" s="29"/>
      <c r="F92" s="29"/>
      <c r="G92" s="37"/>
    </row>
    <row r="93" spans="2:7" x14ac:dyDescent="0.25">
      <c r="B93" s="29"/>
      <c r="C93" s="29"/>
      <c r="D93" s="37"/>
      <c r="E93" s="29"/>
      <c r="F93" s="29"/>
      <c r="G93" s="37"/>
    </row>
    <row r="94" spans="2:7" x14ac:dyDescent="0.25">
      <c r="B94" s="29"/>
      <c r="C94" s="29"/>
      <c r="D94" s="37"/>
      <c r="E94" s="29"/>
      <c r="F94" s="29"/>
      <c r="G94" s="37"/>
    </row>
    <row r="95" spans="2:7" x14ac:dyDescent="0.25">
      <c r="B95" s="29"/>
      <c r="C95" s="29"/>
      <c r="D95" s="37"/>
      <c r="E95" s="29"/>
      <c r="F95" s="29"/>
      <c r="G95" s="37"/>
    </row>
    <row r="96" spans="2:7" x14ac:dyDescent="0.25">
      <c r="B96" s="29"/>
      <c r="C96" s="29"/>
      <c r="D96" s="37"/>
      <c r="E96" s="29"/>
      <c r="F96" s="29"/>
      <c r="G96" s="37"/>
    </row>
    <row r="97" spans="2:7" x14ac:dyDescent="0.25">
      <c r="B97" s="29"/>
      <c r="C97" s="29"/>
      <c r="D97" s="37"/>
      <c r="E97" s="29"/>
      <c r="F97" s="29"/>
      <c r="G97" s="37"/>
    </row>
    <row r="98" spans="2:7" x14ac:dyDescent="0.25">
      <c r="B98" s="29"/>
      <c r="C98" s="29"/>
      <c r="D98" s="37"/>
      <c r="E98" s="29"/>
      <c r="F98" s="29"/>
      <c r="G98" s="37"/>
    </row>
    <row r="99" spans="2:7" x14ac:dyDescent="0.25">
      <c r="B99" s="29"/>
      <c r="C99" s="29"/>
      <c r="D99" s="37"/>
      <c r="E99" s="29"/>
      <c r="F99" s="29"/>
      <c r="G99" s="37"/>
    </row>
    <row r="100" spans="2:7" x14ac:dyDescent="0.25">
      <c r="B100" s="29"/>
      <c r="C100" s="29"/>
      <c r="D100" s="37"/>
      <c r="E100" s="29"/>
      <c r="F100" s="29"/>
      <c r="G100" s="37"/>
    </row>
    <row r="101" spans="2:7" x14ac:dyDescent="0.25">
      <c r="B101" s="29"/>
      <c r="C101" s="29"/>
      <c r="D101" s="37"/>
      <c r="E101" s="29"/>
      <c r="F101" s="29"/>
      <c r="G101" s="37"/>
    </row>
    <row r="102" spans="2:7" x14ac:dyDescent="0.25">
      <c r="B102" s="29"/>
      <c r="C102" s="29"/>
      <c r="D102" s="37"/>
      <c r="E102" s="29"/>
      <c r="F102" s="29"/>
      <c r="G102" s="37"/>
    </row>
    <row r="103" spans="2:7" x14ac:dyDescent="0.25">
      <c r="B103" s="29"/>
      <c r="C103" s="29"/>
      <c r="D103" s="37"/>
      <c r="E103" s="29"/>
      <c r="F103" s="29"/>
      <c r="G103" s="37"/>
    </row>
    <row r="104" spans="2:7" x14ac:dyDescent="0.25">
      <c r="B104" s="29"/>
      <c r="C104" s="29"/>
      <c r="D104" s="37"/>
      <c r="E104" s="29"/>
      <c r="F104" s="29"/>
      <c r="G104" s="37"/>
    </row>
    <row r="105" spans="2:7" x14ac:dyDescent="0.25">
      <c r="B105" s="29"/>
      <c r="C105" s="29"/>
      <c r="D105" s="37"/>
      <c r="E105" s="29"/>
      <c r="F105" s="29"/>
      <c r="G105" s="37"/>
    </row>
    <row r="106" spans="2:7" x14ac:dyDescent="0.25">
      <c r="B106" s="29"/>
      <c r="C106" s="29"/>
      <c r="D106" s="37"/>
      <c r="E106" s="29"/>
      <c r="F106" s="29"/>
      <c r="G106" s="37"/>
    </row>
    <row r="107" spans="2:7" x14ac:dyDescent="0.25">
      <c r="B107" s="29"/>
      <c r="C107" s="29"/>
      <c r="D107" s="37"/>
      <c r="E107" s="29"/>
      <c r="F107" s="29"/>
      <c r="G107" s="37"/>
    </row>
    <row r="108" spans="2:7" x14ac:dyDescent="0.25">
      <c r="B108" s="29"/>
      <c r="C108" s="29"/>
      <c r="D108" s="37"/>
      <c r="E108" s="29"/>
      <c r="F108" s="29"/>
      <c r="G108" s="37"/>
    </row>
    <row r="109" spans="2:7" x14ac:dyDescent="0.25">
      <c r="B109" s="29"/>
      <c r="C109" s="29"/>
      <c r="D109" s="37"/>
      <c r="E109" s="29"/>
      <c r="F109" s="29"/>
      <c r="G109" s="37"/>
    </row>
    <row r="110" spans="2:7" x14ac:dyDescent="0.25">
      <c r="B110" s="29"/>
      <c r="C110" s="29"/>
      <c r="D110" s="37"/>
      <c r="E110" s="29"/>
      <c r="F110" s="29"/>
      <c r="G110" s="37"/>
    </row>
    <row r="111" spans="2:7" x14ac:dyDescent="0.25">
      <c r="B111" s="29"/>
      <c r="C111" s="29"/>
      <c r="D111" s="37"/>
      <c r="E111" s="29"/>
      <c r="F111" s="29"/>
      <c r="G111" s="37"/>
    </row>
    <row r="112" spans="2:7" x14ac:dyDescent="0.25">
      <c r="B112" s="29"/>
      <c r="C112" s="29"/>
      <c r="D112" s="37"/>
      <c r="E112" s="29"/>
      <c r="F112" s="29"/>
      <c r="G112" s="37"/>
    </row>
    <row r="113" spans="2:7" x14ac:dyDescent="0.25">
      <c r="B113" s="29"/>
      <c r="C113" s="29"/>
      <c r="D113" s="37"/>
      <c r="E113" s="29"/>
      <c r="F113" s="29"/>
      <c r="G113" s="37"/>
    </row>
    <row r="114" spans="2:7" x14ac:dyDescent="0.25">
      <c r="B114" s="29"/>
      <c r="C114" s="29"/>
      <c r="D114" s="37"/>
      <c r="E114" s="29"/>
      <c r="F114" s="29"/>
      <c r="G114" s="37"/>
    </row>
    <row r="115" spans="2:7" x14ac:dyDescent="0.25">
      <c r="B115" s="29"/>
      <c r="C115" s="29"/>
      <c r="D115" s="37"/>
      <c r="E115" s="29"/>
      <c r="F115" s="29"/>
      <c r="G115" s="37"/>
    </row>
    <row r="116" spans="2:7" x14ac:dyDescent="0.25">
      <c r="B116" s="29"/>
      <c r="C116" s="29"/>
      <c r="D116" s="37"/>
      <c r="E116" s="29"/>
      <c r="F116" s="29"/>
      <c r="G116" s="37"/>
    </row>
    <row r="117" spans="2:7" x14ac:dyDescent="0.25">
      <c r="B117" s="29"/>
      <c r="C117" s="29"/>
      <c r="D117" s="37"/>
      <c r="E117" s="29"/>
      <c r="F117" s="29"/>
      <c r="G117" s="37"/>
    </row>
    <row r="118" spans="2:7" x14ac:dyDescent="0.25">
      <c r="B118" s="29"/>
      <c r="C118" s="29"/>
      <c r="D118" s="37"/>
      <c r="E118" s="29"/>
      <c r="F118" s="29"/>
      <c r="G118" s="37"/>
    </row>
    <row r="119" spans="2:7" x14ac:dyDescent="0.25">
      <c r="B119" s="29"/>
      <c r="C119" s="29"/>
      <c r="D119" s="37"/>
      <c r="E119" s="29"/>
      <c r="F119" s="29"/>
      <c r="G119" s="37"/>
    </row>
    <row r="120" spans="2:7" x14ac:dyDescent="0.25">
      <c r="B120" s="29"/>
      <c r="C120" s="29"/>
      <c r="D120" s="37"/>
      <c r="E120" s="29"/>
      <c r="F120" s="29"/>
      <c r="G120" s="37"/>
    </row>
    <row r="121" spans="2:7" x14ac:dyDescent="0.25">
      <c r="B121" s="29"/>
      <c r="C121" s="29"/>
      <c r="D121" s="37"/>
      <c r="E121" s="29"/>
      <c r="F121" s="29"/>
      <c r="G121" s="37"/>
    </row>
    <row r="122" spans="2:7" x14ac:dyDescent="0.25">
      <c r="B122" s="29"/>
      <c r="C122" s="29"/>
      <c r="D122" s="37"/>
      <c r="E122" s="29"/>
      <c r="F122" s="29"/>
      <c r="G122" s="37"/>
    </row>
    <row r="123" spans="2:7" x14ac:dyDescent="0.25">
      <c r="B123" s="29"/>
      <c r="C123" s="29"/>
      <c r="D123" s="37"/>
      <c r="E123" s="29"/>
      <c r="F123" s="29"/>
      <c r="G123" s="37"/>
    </row>
    <row r="124" spans="2:7" x14ac:dyDescent="0.25">
      <c r="B124" s="29"/>
      <c r="C124" s="29"/>
      <c r="D124" s="37"/>
      <c r="E124" s="29"/>
      <c r="F124" s="29"/>
      <c r="G124" s="37"/>
    </row>
    <row r="125" spans="2:7" x14ac:dyDescent="0.25">
      <c r="B125" s="29"/>
      <c r="C125" s="29"/>
      <c r="D125" s="37"/>
      <c r="E125" s="29"/>
      <c r="F125" s="29"/>
      <c r="G125" s="37"/>
    </row>
    <row r="126" spans="2:7" x14ac:dyDescent="0.25">
      <c r="B126" s="29"/>
      <c r="C126" s="29"/>
      <c r="D126" s="37"/>
      <c r="E126" s="29"/>
      <c r="F126" s="29"/>
      <c r="G126" s="37"/>
    </row>
    <row r="127" spans="2:7" x14ac:dyDescent="0.25">
      <c r="B127" s="29"/>
      <c r="C127" s="29"/>
      <c r="D127" s="37"/>
      <c r="E127" s="29"/>
      <c r="F127" s="29"/>
      <c r="G127" s="37"/>
    </row>
    <row r="128" spans="2:7" x14ac:dyDescent="0.25">
      <c r="B128" s="29"/>
      <c r="C128" s="29"/>
      <c r="D128" s="37"/>
      <c r="E128" s="29"/>
      <c r="F128" s="29"/>
      <c r="G128" s="37"/>
    </row>
    <row r="129" spans="2:7" x14ac:dyDescent="0.25">
      <c r="B129" s="29"/>
      <c r="C129" s="29"/>
      <c r="D129" s="37"/>
      <c r="E129" s="29"/>
      <c r="F129" s="29"/>
      <c r="G129" s="37"/>
    </row>
    <row r="130" spans="2:7" x14ac:dyDescent="0.25">
      <c r="B130" s="29"/>
      <c r="C130" s="29"/>
      <c r="D130" s="37"/>
      <c r="E130" s="29"/>
      <c r="F130" s="29"/>
      <c r="G130" s="37"/>
    </row>
    <row r="131" spans="2:7" x14ac:dyDescent="0.25">
      <c r="B131" s="29"/>
      <c r="C131" s="29"/>
      <c r="D131" s="37"/>
      <c r="E131" s="29"/>
      <c r="F131" s="29"/>
      <c r="G131" s="37"/>
    </row>
    <row r="132" spans="2:7" x14ac:dyDescent="0.25">
      <c r="B132" s="29"/>
      <c r="C132" s="29"/>
      <c r="D132" s="37"/>
      <c r="E132" s="29"/>
      <c r="F132" s="29"/>
      <c r="G132" s="37"/>
    </row>
    <row r="133" spans="2:7" x14ac:dyDescent="0.25">
      <c r="B133" s="29"/>
      <c r="C133" s="29"/>
      <c r="D133" s="37"/>
      <c r="E133" s="29"/>
      <c r="F133" s="29"/>
      <c r="G133" s="37"/>
    </row>
    <row r="134" spans="2:7" x14ac:dyDescent="0.25">
      <c r="B134" s="29"/>
      <c r="C134" s="29"/>
      <c r="D134" s="37"/>
      <c r="E134" s="29"/>
      <c r="F134" s="29"/>
      <c r="G134" s="37"/>
    </row>
    <row r="135" spans="2:7" x14ac:dyDescent="0.25">
      <c r="B135" s="29"/>
      <c r="C135" s="29"/>
      <c r="D135" s="37"/>
      <c r="E135" s="29"/>
      <c r="F135" s="29"/>
      <c r="G135" s="37"/>
    </row>
    <row r="136" spans="2:7" x14ac:dyDescent="0.25">
      <c r="B136" s="29"/>
      <c r="C136" s="29"/>
      <c r="D136" s="37"/>
      <c r="E136" s="29"/>
      <c r="F136" s="29"/>
      <c r="G136" s="37"/>
    </row>
    <row r="137" spans="2:7" x14ac:dyDescent="0.25">
      <c r="B137" s="29"/>
      <c r="C137" s="29"/>
      <c r="D137" s="37"/>
      <c r="E137" s="29"/>
      <c r="F137" s="29"/>
      <c r="G137" s="37"/>
    </row>
    <row r="138" spans="2:7" x14ac:dyDescent="0.25">
      <c r="B138" s="29"/>
      <c r="C138" s="29"/>
      <c r="D138" s="37"/>
      <c r="E138" s="29"/>
      <c r="F138" s="29"/>
      <c r="G138" s="37"/>
    </row>
    <row r="139" spans="2:7" x14ac:dyDescent="0.25">
      <c r="B139" s="29"/>
      <c r="C139" s="29"/>
      <c r="D139" s="37"/>
      <c r="E139" s="29"/>
      <c r="F139" s="29"/>
      <c r="G139" s="37"/>
    </row>
    <row r="140" spans="2:7" x14ac:dyDescent="0.25">
      <c r="B140" s="29"/>
      <c r="C140" s="29"/>
      <c r="D140" s="37"/>
      <c r="E140" s="29"/>
      <c r="F140" s="29"/>
      <c r="G140" s="37"/>
    </row>
    <row r="141" spans="2:7" x14ac:dyDescent="0.25">
      <c r="B141" s="29"/>
      <c r="C141" s="29"/>
      <c r="D141" s="37"/>
      <c r="E141" s="29"/>
      <c r="F141" s="29"/>
      <c r="G141" s="37"/>
    </row>
    <row r="142" spans="2:7" x14ac:dyDescent="0.25">
      <c r="B142" s="29"/>
      <c r="C142" s="29"/>
      <c r="D142" s="37"/>
      <c r="E142" s="29"/>
      <c r="F142" s="29"/>
      <c r="G142" s="37"/>
    </row>
    <row r="143" spans="2:7" x14ac:dyDescent="0.25">
      <c r="B143" s="29"/>
      <c r="C143" s="29"/>
      <c r="D143" s="37"/>
      <c r="E143" s="29"/>
      <c r="F143" s="29"/>
      <c r="G143" s="37"/>
    </row>
    <row r="144" spans="2:7" x14ac:dyDescent="0.25">
      <c r="B144" s="29"/>
      <c r="C144" s="29"/>
      <c r="D144" s="37"/>
      <c r="E144" s="29"/>
      <c r="F144" s="29"/>
      <c r="G144" s="37"/>
    </row>
    <row r="145" spans="2:7" x14ac:dyDescent="0.25">
      <c r="B145" s="29"/>
      <c r="C145" s="29"/>
      <c r="D145" s="37"/>
      <c r="E145" s="29"/>
      <c r="F145" s="29"/>
      <c r="G145" s="37"/>
    </row>
    <row r="146" spans="2:7" x14ac:dyDescent="0.25">
      <c r="B146" s="29"/>
      <c r="C146" s="29"/>
      <c r="D146" s="37"/>
      <c r="E146" s="29"/>
      <c r="F146" s="29"/>
      <c r="G146" s="37"/>
    </row>
    <row r="147" spans="2:7" x14ac:dyDescent="0.25">
      <c r="B147" s="29"/>
      <c r="C147" s="29"/>
      <c r="D147" s="37"/>
      <c r="E147" s="29"/>
      <c r="F147" s="29"/>
      <c r="G147" s="37"/>
    </row>
    <row r="148" spans="2:7" x14ac:dyDescent="0.25">
      <c r="B148" s="29"/>
      <c r="C148" s="29"/>
      <c r="D148" s="37"/>
      <c r="E148" s="29"/>
      <c r="F148" s="29"/>
      <c r="G148" s="37"/>
    </row>
    <row r="149" spans="2:7" x14ac:dyDescent="0.25">
      <c r="B149" s="29"/>
      <c r="C149" s="29"/>
      <c r="D149" s="37"/>
      <c r="E149" s="29"/>
      <c r="F149" s="29"/>
      <c r="G149" s="37"/>
    </row>
    <row r="150" spans="2:7" x14ac:dyDescent="0.25">
      <c r="B150" s="29"/>
      <c r="C150" s="29"/>
      <c r="D150" s="37"/>
      <c r="E150" s="29"/>
      <c r="F150" s="29"/>
      <c r="G150" s="37"/>
    </row>
    <row r="151" spans="2:7" x14ac:dyDescent="0.25">
      <c r="B151" s="29"/>
      <c r="C151" s="29"/>
      <c r="D151" s="37"/>
      <c r="E151" s="29"/>
      <c r="F151" s="29"/>
      <c r="G151" s="37"/>
    </row>
    <row r="152" spans="2:7" x14ac:dyDescent="0.25">
      <c r="B152" s="29"/>
      <c r="C152" s="29"/>
      <c r="D152" s="37"/>
      <c r="E152" s="29"/>
      <c r="F152" s="29"/>
      <c r="G152" s="37"/>
    </row>
    <row r="153" spans="2:7" x14ac:dyDescent="0.25">
      <c r="B153" s="29"/>
      <c r="C153" s="29"/>
      <c r="D153" s="37"/>
      <c r="E153" s="29"/>
      <c r="F153" s="29"/>
      <c r="G153" s="37"/>
    </row>
    <row r="154" spans="2:7" x14ac:dyDescent="0.25">
      <c r="B154" s="29"/>
      <c r="C154" s="29"/>
      <c r="D154" s="37"/>
      <c r="E154" s="29"/>
      <c r="F154" s="29"/>
      <c r="G154" s="37"/>
    </row>
    <row r="155" spans="2:7" x14ac:dyDescent="0.25">
      <c r="B155" s="29"/>
      <c r="C155" s="29"/>
      <c r="D155" s="37"/>
      <c r="E155" s="29"/>
      <c r="F155" s="29"/>
      <c r="G155" s="37"/>
    </row>
    <row r="156" spans="2:7" x14ac:dyDescent="0.25">
      <c r="B156" s="29"/>
      <c r="C156" s="29"/>
      <c r="D156" s="37"/>
      <c r="E156" s="29"/>
      <c r="F156" s="29"/>
      <c r="G156" s="37"/>
    </row>
    <row r="157" spans="2:7" x14ac:dyDescent="0.25">
      <c r="B157" s="29"/>
      <c r="C157" s="29"/>
      <c r="D157" s="37"/>
      <c r="E157" s="29"/>
      <c r="F157" s="29"/>
      <c r="G157" s="37"/>
    </row>
    <row r="158" spans="2:7" x14ac:dyDescent="0.25">
      <c r="B158" s="29"/>
      <c r="C158" s="29"/>
      <c r="D158" s="37"/>
      <c r="E158" s="29"/>
      <c r="F158" s="29"/>
      <c r="G158" s="37"/>
    </row>
    <row r="159" spans="2:7" x14ac:dyDescent="0.25">
      <c r="B159" s="29"/>
      <c r="C159" s="29"/>
      <c r="D159" s="37"/>
      <c r="E159" s="29"/>
      <c r="F159" s="29"/>
      <c r="G159" s="37"/>
    </row>
    <row r="160" spans="2:7" x14ac:dyDescent="0.25">
      <c r="B160" s="29"/>
      <c r="C160" s="29"/>
      <c r="D160" s="37"/>
      <c r="E160" s="29"/>
      <c r="F160" s="29"/>
      <c r="G160" s="37"/>
    </row>
    <row r="161" spans="2:7" x14ac:dyDescent="0.25">
      <c r="B161" s="29"/>
      <c r="C161" s="29"/>
      <c r="D161" s="37"/>
      <c r="E161" s="29"/>
      <c r="F161" s="29"/>
      <c r="G161" s="37"/>
    </row>
    <row r="162" spans="2:7" x14ac:dyDescent="0.25">
      <c r="B162" s="29"/>
      <c r="C162" s="29"/>
      <c r="D162" s="37"/>
      <c r="E162" s="29"/>
      <c r="F162" s="29"/>
      <c r="G162" s="37"/>
    </row>
    <row r="163" spans="2:7" x14ac:dyDescent="0.25">
      <c r="B163" s="29"/>
      <c r="C163" s="29"/>
      <c r="D163" s="37"/>
      <c r="E163" s="29"/>
      <c r="F163" s="29"/>
      <c r="G163" s="37"/>
    </row>
    <row r="164" spans="2:7" x14ac:dyDescent="0.25">
      <c r="B164" s="29"/>
      <c r="C164" s="29"/>
      <c r="D164" s="37"/>
      <c r="E164" s="29"/>
      <c r="F164" s="29"/>
      <c r="G164" s="37"/>
    </row>
    <row r="165" spans="2:7" x14ac:dyDescent="0.25">
      <c r="B165" s="29"/>
      <c r="C165" s="29"/>
      <c r="D165" s="37"/>
      <c r="E165" s="29"/>
      <c r="F165" s="29"/>
      <c r="G165" s="37"/>
    </row>
    <row r="166" spans="2:7" x14ac:dyDescent="0.25">
      <c r="B166" s="29"/>
      <c r="C166" s="29"/>
      <c r="D166" s="37"/>
      <c r="E166" s="29"/>
      <c r="F166" s="29"/>
      <c r="G166" s="37"/>
    </row>
    <row r="167" spans="2:7" x14ac:dyDescent="0.25">
      <c r="B167" s="29"/>
      <c r="C167" s="29"/>
      <c r="D167" s="37"/>
      <c r="E167" s="29"/>
      <c r="F167" s="29"/>
      <c r="G167" s="37"/>
    </row>
    <row r="168" spans="2:7" x14ac:dyDescent="0.25">
      <c r="B168" s="29"/>
      <c r="C168" s="29"/>
      <c r="D168" s="37"/>
      <c r="E168" s="29"/>
      <c r="F168" s="29"/>
      <c r="G168" s="37"/>
    </row>
    <row r="169" spans="2:7" x14ac:dyDescent="0.25">
      <c r="B169" s="29"/>
      <c r="C169" s="29"/>
      <c r="D169" s="37"/>
      <c r="E169" s="29"/>
      <c r="F169" s="29"/>
      <c r="G169" s="37"/>
    </row>
    <row r="170" spans="2:7" x14ac:dyDescent="0.25">
      <c r="B170" s="29"/>
      <c r="C170" s="29"/>
      <c r="D170" s="37"/>
      <c r="E170" s="29"/>
      <c r="F170" s="29"/>
      <c r="G170" s="37"/>
    </row>
    <row r="171" spans="2:7" x14ac:dyDescent="0.25">
      <c r="B171" s="29"/>
      <c r="C171" s="29"/>
      <c r="D171" s="37"/>
      <c r="E171" s="29"/>
      <c r="F171" s="29"/>
      <c r="G171" s="37"/>
    </row>
    <row r="172" spans="2:7" x14ac:dyDescent="0.25">
      <c r="B172" s="29"/>
      <c r="C172" s="29"/>
      <c r="D172" s="37"/>
      <c r="E172" s="29"/>
      <c r="F172" s="29"/>
      <c r="G172" s="37"/>
    </row>
    <row r="173" spans="2:7" x14ac:dyDescent="0.25">
      <c r="B173" s="29"/>
      <c r="C173" s="29"/>
      <c r="D173" s="37"/>
      <c r="E173" s="29"/>
      <c r="F173" s="29"/>
      <c r="G173" s="37"/>
    </row>
    <row r="174" spans="2:7" x14ac:dyDescent="0.25">
      <c r="B174" s="29"/>
      <c r="C174" s="29"/>
      <c r="D174" s="37"/>
      <c r="E174" s="29"/>
      <c r="F174" s="29"/>
      <c r="G174" s="37"/>
    </row>
    <row r="175" spans="2:7" x14ac:dyDescent="0.25">
      <c r="B175" s="29"/>
      <c r="C175" s="29"/>
      <c r="D175" s="37"/>
      <c r="E175" s="29"/>
      <c r="F175" s="29"/>
      <c r="G175" s="37"/>
    </row>
    <row r="176" spans="2:7" x14ac:dyDescent="0.25">
      <c r="B176" s="29"/>
      <c r="C176" s="29"/>
      <c r="D176" s="37"/>
      <c r="E176" s="29"/>
      <c r="F176" s="29"/>
      <c r="G176" s="37"/>
    </row>
    <row r="177" spans="2:7" x14ac:dyDescent="0.25">
      <c r="B177" s="29"/>
      <c r="C177" s="29"/>
      <c r="D177" s="37"/>
      <c r="E177" s="29"/>
      <c r="F177" s="29"/>
      <c r="G177" s="37"/>
    </row>
    <row r="178" spans="2:7" x14ac:dyDescent="0.25">
      <c r="B178" s="29"/>
      <c r="C178" s="29"/>
      <c r="D178" s="37"/>
      <c r="E178" s="29"/>
      <c r="F178" s="29"/>
      <c r="G178" s="37"/>
    </row>
    <row r="179" spans="2:7" x14ac:dyDescent="0.25">
      <c r="B179" s="29"/>
      <c r="C179" s="29"/>
      <c r="D179" s="37"/>
      <c r="E179" s="29"/>
      <c r="F179" s="29"/>
      <c r="G179" s="37"/>
    </row>
    <row r="180" spans="2:7" x14ac:dyDescent="0.25">
      <c r="B180" s="29"/>
      <c r="C180" s="29"/>
      <c r="D180" s="37"/>
      <c r="E180" s="29"/>
      <c r="F180" s="29"/>
      <c r="G180" s="37"/>
    </row>
    <row r="181" spans="2:7" x14ac:dyDescent="0.25">
      <c r="B181" s="29"/>
      <c r="C181" s="29"/>
      <c r="D181" s="37"/>
      <c r="E181" s="29"/>
      <c r="F181" s="29"/>
      <c r="G181" s="37"/>
    </row>
    <row r="182" spans="2:7" x14ac:dyDescent="0.25">
      <c r="B182" s="29"/>
      <c r="C182" s="29"/>
      <c r="D182" s="37"/>
      <c r="E182" s="29"/>
      <c r="F182" s="29"/>
      <c r="G182" s="37"/>
    </row>
    <row r="183" spans="2:7" x14ac:dyDescent="0.25">
      <c r="B183" s="29"/>
      <c r="C183" s="29"/>
      <c r="D183" s="37"/>
      <c r="E183" s="29"/>
      <c r="F183" s="29"/>
      <c r="G183" s="37"/>
    </row>
    <row r="184" spans="2:7" x14ac:dyDescent="0.25">
      <c r="B184" s="29"/>
      <c r="C184" s="29"/>
      <c r="D184" s="37"/>
      <c r="E184" s="29"/>
      <c r="F184" s="29"/>
      <c r="G184" s="37"/>
    </row>
    <row r="185" spans="2:7" x14ac:dyDescent="0.25">
      <c r="B185" s="29"/>
      <c r="C185" s="29"/>
      <c r="D185" s="37"/>
      <c r="E185" s="29"/>
      <c r="F185" s="29"/>
      <c r="G185" s="37"/>
    </row>
    <row r="186" spans="2:7" x14ac:dyDescent="0.25">
      <c r="B186" s="29"/>
      <c r="C186" s="29"/>
      <c r="D186" s="37"/>
      <c r="E186" s="29"/>
      <c r="F186" s="29"/>
      <c r="G186" s="37"/>
    </row>
    <row r="187" spans="2:7" x14ac:dyDescent="0.25">
      <c r="B187" s="29"/>
      <c r="C187" s="29"/>
      <c r="D187" s="37"/>
      <c r="E187" s="29"/>
      <c r="F187" s="29"/>
      <c r="G187" s="37"/>
    </row>
    <row r="188" spans="2:7" x14ac:dyDescent="0.25">
      <c r="B188" s="29"/>
      <c r="C188" s="29"/>
      <c r="D188" s="37"/>
      <c r="E188" s="29"/>
      <c r="F188" s="29"/>
      <c r="G188" s="37"/>
    </row>
    <row r="189" spans="2:7" x14ac:dyDescent="0.25">
      <c r="B189" s="29"/>
      <c r="C189" s="29"/>
      <c r="D189" s="37"/>
      <c r="E189" s="29"/>
      <c r="F189" s="29"/>
      <c r="G189" s="37"/>
    </row>
    <row r="190" spans="2:7" x14ac:dyDescent="0.25">
      <c r="B190" s="29"/>
      <c r="C190" s="29"/>
      <c r="D190" s="37"/>
      <c r="E190" s="29"/>
      <c r="F190" s="29"/>
      <c r="G190" s="37"/>
    </row>
    <row r="191" spans="2:7" x14ac:dyDescent="0.25">
      <c r="B191" s="29"/>
      <c r="C191" s="29"/>
      <c r="D191" s="37"/>
      <c r="E191" s="29"/>
      <c r="F191" s="29"/>
      <c r="G191" s="37"/>
    </row>
    <row r="192" spans="2:7" x14ac:dyDescent="0.25">
      <c r="B192" s="29"/>
      <c r="C192" s="29"/>
      <c r="D192" s="37"/>
      <c r="E192" s="29"/>
      <c r="F192" s="29"/>
      <c r="G192" s="37"/>
    </row>
    <row r="193" spans="2:7" x14ac:dyDescent="0.25">
      <c r="B193" s="29"/>
      <c r="C193" s="29"/>
      <c r="D193" s="37"/>
      <c r="E193" s="29"/>
      <c r="F193" s="29"/>
      <c r="G193" s="37"/>
    </row>
    <row r="194" spans="2:7" x14ac:dyDescent="0.25">
      <c r="B194" s="29"/>
      <c r="C194" s="29"/>
      <c r="D194" s="37"/>
      <c r="E194" s="29"/>
      <c r="F194" s="29"/>
      <c r="G194" s="37"/>
    </row>
    <row r="195" spans="2:7" x14ac:dyDescent="0.25">
      <c r="B195" s="29"/>
      <c r="C195" s="29"/>
      <c r="D195" s="37"/>
      <c r="E195" s="29"/>
      <c r="F195" s="29"/>
      <c r="G195" s="37"/>
    </row>
    <row r="196" spans="2:7" x14ac:dyDescent="0.25">
      <c r="B196" s="29"/>
      <c r="C196" s="29"/>
      <c r="D196" s="37"/>
      <c r="E196" s="29"/>
      <c r="F196" s="29"/>
      <c r="G196" s="37"/>
    </row>
    <row r="197" spans="2:7" x14ac:dyDescent="0.25">
      <c r="B197" s="29"/>
      <c r="C197" s="29"/>
      <c r="D197" s="37"/>
      <c r="E197" s="29"/>
      <c r="F197" s="29"/>
      <c r="G197" s="37"/>
    </row>
    <row r="198" spans="2:7" x14ac:dyDescent="0.25">
      <c r="B198" s="29"/>
      <c r="C198" s="29"/>
      <c r="D198" s="37"/>
      <c r="E198" s="29"/>
      <c r="F198" s="29"/>
      <c r="G198" s="37"/>
    </row>
    <row r="199" spans="2:7" x14ac:dyDescent="0.25">
      <c r="B199" s="29"/>
      <c r="C199" s="29"/>
      <c r="D199" s="37"/>
      <c r="E199" s="29"/>
      <c r="F199" s="29"/>
      <c r="G199" s="37"/>
    </row>
    <row r="200" spans="2:7" x14ac:dyDescent="0.25">
      <c r="B200" s="29"/>
      <c r="C200" s="29"/>
      <c r="D200" s="37"/>
      <c r="E200" s="29"/>
      <c r="F200" s="29"/>
      <c r="G200" s="37"/>
    </row>
    <row r="201" spans="2:7" x14ac:dyDescent="0.25">
      <c r="B201" s="29"/>
      <c r="C201" s="29"/>
      <c r="D201" s="37"/>
      <c r="E201" s="29"/>
      <c r="F201" s="29"/>
      <c r="G201" s="37"/>
    </row>
    <row r="202" spans="2:7" x14ac:dyDescent="0.25">
      <c r="B202" s="29"/>
      <c r="C202" s="29"/>
      <c r="D202" s="37"/>
      <c r="E202" s="29"/>
      <c r="F202" s="29"/>
      <c r="G202" s="37"/>
    </row>
    <row r="203" spans="2:7" x14ac:dyDescent="0.25">
      <c r="B203" s="29"/>
      <c r="C203" s="29"/>
      <c r="D203" s="37"/>
      <c r="E203" s="29"/>
      <c r="F203" s="29"/>
      <c r="G203" s="37"/>
    </row>
    <row r="204" spans="2:7" x14ac:dyDescent="0.25">
      <c r="B204" s="29"/>
      <c r="C204" s="29"/>
      <c r="D204" s="37"/>
      <c r="E204" s="29"/>
      <c r="F204" s="29"/>
      <c r="G204" s="37"/>
    </row>
    <row r="205" spans="2:7" x14ac:dyDescent="0.25">
      <c r="B205" s="29"/>
      <c r="C205" s="29"/>
      <c r="D205" s="37"/>
      <c r="E205" s="29"/>
      <c r="F205" s="29"/>
      <c r="G205" s="37"/>
    </row>
    <row r="206" spans="2:7" x14ac:dyDescent="0.25">
      <c r="B206" s="29"/>
      <c r="C206" s="29"/>
      <c r="D206" s="37"/>
      <c r="E206" s="29"/>
      <c r="F206" s="29"/>
      <c r="G206" s="37"/>
    </row>
    <row r="207" spans="2:7" x14ac:dyDescent="0.25">
      <c r="B207" s="29"/>
      <c r="C207" s="29"/>
      <c r="D207" s="37"/>
      <c r="E207" s="29"/>
      <c r="F207" s="29"/>
      <c r="G207" s="37"/>
    </row>
    <row r="208" spans="2:7" x14ac:dyDescent="0.25">
      <c r="B208" s="29"/>
      <c r="C208" s="29"/>
      <c r="D208" s="37"/>
      <c r="E208" s="29"/>
      <c r="F208" s="29"/>
      <c r="G208" s="37"/>
    </row>
    <row r="209" spans="2:7" x14ac:dyDescent="0.25">
      <c r="B209" s="29"/>
      <c r="C209" s="29"/>
      <c r="D209" s="37"/>
      <c r="E209" s="29"/>
      <c r="F209" s="29"/>
      <c r="G209" s="37"/>
    </row>
    <row r="210" spans="2:7" x14ac:dyDescent="0.25">
      <c r="B210" s="29"/>
      <c r="C210" s="29"/>
      <c r="D210" s="37"/>
      <c r="E210" s="29"/>
      <c r="F210" s="29"/>
      <c r="G210" s="37"/>
    </row>
    <row r="211" spans="2:7" x14ac:dyDescent="0.25">
      <c r="B211" s="29"/>
      <c r="C211" s="29"/>
      <c r="D211" s="37"/>
      <c r="E211" s="29"/>
      <c r="F211" s="29"/>
      <c r="G211" s="37"/>
    </row>
    <row r="212" spans="2:7" x14ac:dyDescent="0.25">
      <c r="B212" s="29"/>
      <c r="C212" s="29"/>
      <c r="D212" s="37"/>
      <c r="E212" s="29"/>
      <c r="F212" s="29"/>
      <c r="G212" s="37"/>
    </row>
    <row r="213" spans="2:7" x14ac:dyDescent="0.25">
      <c r="B213" s="29"/>
      <c r="C213" s="29"/>
      <c r="D213" s="37"/>
      <c r="E213" s="29"/>
      <c r="F213" s="29"/>
      <c r="G213" s="37"/>
    </row>
    <row r="214" spans="2:7" x14ac:dyDescent="0.25">
      <c r="B214" s="29"/>
      <c r="C214" s="29"/>
      <c r="D214" s="37"/>
      <c r="E214" s="29"/>
      <c r="F214" s="29"/>
      <c r="G214" s="37"/>
    </row>
    <row r="215" spans="2:7" x14ac:dyDescent="0.25">
      <c r="B215" s="29"/>
      <c r="C215" s="29"/>
      <c r="D215" s="37"/>
      <c r="E215" s="29"/>
      <c r="F215" s="29"/>
      <c r="G215" s="37"/>
    </row>
    <row r="216" spans="2:7" x14ac:dyDescent="0.25">
      <c r="B216" s="29"/>
      <c r="C216" s="29"/>
      <c r="D216" s="37"/>
      <c r="E216" s="29"/>
      <c r="F216" s="29"/>
      <c r="G216" s="37"/>
    </row>
    <row r="217" spans="2:7" x14ac:dyDescent="0.25">
      <c r="B217" s="29"/>
      <c r="C217" s="29"/>
      <c r="D217" s="37"/>
      <c r="E217" s="29"/>
      <c r="F217" s="29"/>
      <c r="G217" s="37"/>
    </row>
    <row r="218" spans="2:7" x14ac:dyDescent="0.25">
      <c r="B218" s="29"/>
      <c r="C218" s="29"/>
      <c r="D218" s="37"/>
      <c r="E218" s="29"/>
      <c r="F218" s="29"/>
      <c r="G218" s="37"/>
    </row>
    <row r="219" spans="2:7" x14ac:dyDescent="0.25">
      <c r="B219" s="29"/>
      <c r="C219" s="29"/>
      <c r="D219" s="37"/>
      <c r="E219" s="29"/>
      <c r="F219" s="29"/>
      <c r="G219" s="37"/>
    </row>
    <row r="220" spans="2:7" x14ac:dyDescent="0.25">
      <c r="B220" s="29"/>
      <c r="C220" s="29"/>
      <c r="D220" s="37"/>
      <c r="E220" s="29"/>
      <c r="F220" s="29"/>
      <c r="G220" s="37"/>
    </row>
    <row r="221" spans="2:7" x14ac:dyDescent="0.25">
      <c r="B221" s="29"/>
      <c r="C221" s="29"/>
      <c r="D221" s="37"/>
      <c r="E221" s="29"/>
      <c r="F221" s="29"/>
      <c r="G221" s="37"/>
    </row>
    <row r="222" spans="2:7" x14ac:dyDescent="0.25">
      <c r="B222" s="29"/>
      <c r="C222" s="29"/>
      <c r="D222" s="37"/>
      <c r="E222" s="29"/>
      <c r="F222" s="29"/>
      <c r="G222" s="37"/>
    </row>
    <row r="223" spans="2:7" x14ac:dyDescent="0.25">
      <c r="B223" s="29"/>
      <c r="C223" s="29"/>
      <c r="D223" s="37"/>
      <c r="E223" s="29"/>
      <c r="F223" s="29"/>
      <c r="G223" s="37"/>
    </row>
    <row r="224" spans="2:7" x14ac:dyDescent="0.25">
      <c r="B224" s="29"/>
      <c r="C224" s="29"/>
      <c r="D224" s="37"/>
      <c r="E224" s="29"/>
      <c r="F224" s="29"/>
      <c r="G224" s="37"/>
    </row>
    <row r="225" spans="2:7" x14ac:dyDescent="0.25">
      <c r="B225" s="29"/>
      <c r="C225" s="29"/>
      <c r="D225" s="37"/>
      <c r="E225" s="29"/>
      <c r="F225" s="29"/>
      <c r="G225" s="37"/>
    </row>
    <row r="226" spans="2:7" x14ac:dyDescent="0.25">
      <c r="B226" s="29"/>
      <c r="C226" s="29"/>
      <c r="D226" s="37"/>
      <c r="E226" s="29"/>
      <c r="F226" s="29"/>
      <c r="G226" s="37"/>
    </row>
    <row r="227" spans="2:7" x14ac:dyDescent="0.25">
      <c r="B227" s="29"/>
      <c r="C227" s="29"/>
      <c r="D227" s="37"/>
      <c r="E227" s="29"/>
      <c r="F227" s="29"/>
      <c r="G227" s="37"/>
    </row>
    <row r="228" spans="2:7" x14ac:dyDescent="0.25">
      <c r="B228" s="29"/>
      <c r="C228" s="29"/>
      <c r="D228" s="37"/>
      <c r="E228" s="29"/>
      <c r="F228" s="29"/>
      <c r="G228" s="37"/>
    </row>
    <row r="229" spans="2:7" x14ac:dyDescent="0.25">
      <c r="B229" s="29"/>
      <c r="C229" s="29"/>
      <c r="D229" s="37"/>
      <c r="E229" s="29"/>
      <c r="F229" s="29"/>
      <c r="G229" s="37"/>
    </row>
    <row r="230" spans="2:7" x14ac:dyDescent="0.25">
      <c r="B230" s="29"/>
      <c r="C230" s="29"/>
      <c r="D230" s="37"/>
      <c r="E230" s="29"/>
      <c r="F230" s="29"/>
      <c r="G230" s="37"/>
    </row>
    <row r="231" spans="2:7" x14ac:dyDescent="0.25">
      <c r="B231" s="29"/>
      <c r="C231" s="29"/>
      <c r="D231" s="37"/>
      <c r="E231" s="29"/>
      <c r="F231" s="29"/>
      <c r="G231" s="37"/>
    </row>
    <row r="232" spans="2:7" x14ac:dyDescent="0.25">
      <c r="B232" s="29"/>
      <c r="C232" s="29"/>
      <c r="D232" s="37"/>
      <c r="E232" s="29"/>
      <c r="F232" s="29"/>
      <c r="G232" s="37"/>
    </row>
    <row r="233" spans="2:7" x14ac:dyDescent="0.25">
      <c r="B233" s="29"/>
      <c r="C233" s="29"/>
      <c r="D233" s="37"/>
      <c r="E233" s="29"/>
      <c r="F233" s="29"/>
      <c r="G233" s="37"/>
    </row>
    <row r="234" spans="2:7" x14ac:dyDescent="0.25">
      <c r="B234" s="29"/>
      <c r="C234" s="29"/>
      <c r="D234" s="37"/>
      <c r="E234" s="29"/>
      <c r="F234" s="29"/>
      <c r="G234" s="37"/>
    </row>
    <row r="235" spans="2:7" x14ac:dyDescent="0.25">
      <c r="B235" s="29"/>
      <c r="C235" s="29"/>
      <c r="D235" s="37"/>
      <c r="E235" s="29"/>
      <c r="F235" s="29"/>
      <c r="G235" s="37"/>
    </row>
    <row r="236" spans="2:7" x14ac:dyDescent="0.25">
      <c r="B236" s="29"/>
      <c r="C236" s="29"/>
      <c r="D236" s="37"/>
      <c r="E236" s="29"/>
      <c r="F236" s="29"/>
      <c r="G236" s="37"/>
    </row>
    <row r="237" spans="2:7" x14ac:dyDescent="0.25">
      <c r="B237" s="29"/>
      <c r="C237" s="29"/>
      <c r="D237" s="37"/>
      <c r="E237" s="29"/>
      <c r="F237" s="29"/>
      <c r="G237" s="37"/>
    </row>
    <row r="238" spans="2:7" x14ac:dyDescent="0.25">
      <c r="B238" s="29"/>
      <c r="C238" s="29"/>
      <c r="D238" s="37"/>
      <c r="E238" s="29"/>
      <c r="F238" s="29"/>
      <c r="G238" s="37"/>
    </row>
    <row r="239" spans="2:7" x14ac:dyDescent="0.25">
      <c r="B239" s="29"/>
      <c r="C239" s="29"/>
      <c r="D239" s="37"/>
      <c r="E239" s="29"/>
      <c r="F239" s="29"/>
      <c r="G239" s="37"/>
    </row>
    <row r="240" spans="2:7" x14ac:dyDescent="0.25">
      <c r="B240" s="29"/>
      <c r="C240" s="29"/>
      <c r="D240" s="37"/>
      <c r="E240" s="29"/>
      <c r="F240" s="29"/>
      <c r="G240" s="37"/>
    </row>
    <row r="241" spans="2:7" x14ac:dyDescent="0.25">
      <c r="B241" s="29"/>
      <c r="C241" s="29"/>
      <c r="D241" s="37"/>
      <c r="E241" s="29"/>
      <c r="F241" s="29"/>
      <c r="G241" s="37"/>
    </row>
    <row r="242" spans="2:7" x14ac:dyDescent="0.25">
      <c r="B242" s="29"/>
      <c r="C242" s="29"/>
      <c r="D242" s="37"/>
      <c r="E242" s="29"/>
      <c r="F242" s="29"/>
      <c r="G242" s="37"/>
    </row>
    <row r="243" spans="2:7" x14ac:dyDescent="0.25">
      <c r="B243" s="29"/>
      <c r="C243" s="29"/>
      <c r="D243" s="37"/>
      <c r="E243" s="29"/>
      <c r="F243" s="29"/>
      <c r="G243" s="37"/>
    </row>
    <row r="244" spans="2:7" x14ac:dyDescent="0.25">
      <c r="B244" s="29"/>
      <c r="C244" s="29"/>
      <c r="D244" s="37"/>
      <c r="E244" s="29"/>
      <c r="F244" s="29"/>
      <c r="G244" s="37"/>
    </row>
    <row r="245" spans="2:7" x14ac:dyDescent="0.25">
      <c r="B245" s="29"/>
      <c r="C245" s="29"/>
      <c r="D245" s="37"/>
      <c r="E245" s="29"/>
      <c r="F245" s="29"/>
      <c r="G245" s="37"/>
    </row>
    <row r="246" spans="2:7" x14ac:dyDescent="0.25">
      <c r="B246" s="29"/>
      <c r="C246" s="29"/>
      <c r="D246" s="37"/>
      <c r="E246" s="29"/>
      <c r="F246" s="29"/>
      <c r="G246" s="37"/>
    </row>
    <row r="247" spans="2:7" x14ac:dyDescent="0.25">
      <c r="B247" s="29"/>
      <c r="C247" s="29"/>
      <c r="D247" s="37"/>
      <c r="E247" s="29"/>
      <c r="F247" s="29"/>
      <c r="G247" s="37"/>
    </row>
    <row r="248" spans="2:7" x14ac:dyDescent="0.25">
      <c r="B248" s="29"/>
      <c r="C248" s="29"/>
      <c r="D248" s="37"/>
      <c r="E248" s="29"/>
      <c r="F248" s="29"/>
      <c r="G248" s="37"/>
    </row>
    <row r="249" spans="2:7" x14ac:dyDescent="0.25">
      <c r="B249" s="29"/>
      <c r="C249" s="29"/>
      <c r="D249" s="37"/>
      <c r="E249" s="29"/>
      <c r="F249" s="29"/>
      <c r="G249" s="37"/>
    </row>
    <row r="250" spans="2:7" x14ac:dyDescent="0.25">
      <c r="B250" s="29"/>
      <c r="C250" s="29"/>
      <c r="D250" s="37"/>
      <c r="E250" s="29"/>
      <c r="F250" s="29"/>
      <c r="G250" s="37"/>
    </row>
    <row r="251" spans="2:7" x14ac:dyDescent="0.25">
      <c r="B251" s="29"/>
      <c r="C251" s="29"/>
      <c r="D251" s="37"/>
      <c r="E251" s="29"/>
      <c r="F251" s="29"/>
      <c r="G251" s="37"/>
    </row>
    <row r="252" spans="2:7" x14ac:dyDescent="0.25">
      <c r="B252" s="29"/>
      <c r="C252" s="29"/>
      <c r="D252" s="37"/>
      <c r="E252" s="29"/>
      <c r="F252" s="29"/>
      <c r="G252" s="37"/>
    </row>
    <row r="253" spans="2:7" x14ac:dyDescent="0.25">
      <c r="B253" s="29"/>
      <c r="C253" s="29"/>
      <c r="D253" s="37"/>
      <c r="E253" s="29"/>
      <c r="F253" s="29"/>
      <c r="G253" s="37"/>
    </row>
    <row r="254" spans="2:7" x14ac:dyDescent="0.25">
      <c r="B254" s="29"/>
      <c r="C254" s="29"/>
      <c r="D254" s="37"/>
      <c r="E254" s="29"/>
      <c r="F254" s="29"/>
      <c r="G254" s="37"/>
    </row>
    <row r="255" spans="2:7" x14ac:dyDescent="0.25">
      <c r="B255" s="29"/>
      <c r="C255" s="29"/>
      <c r="D255" s="37"/>
      <c r="E255" s="29"/>
      <c r="F255" s="29"/>
      <c r="G255" s="37"/>
    </row>
    <row r="256" spans="2:7" x14ac:dyDescent="0.25">
      <c r="B256" s="29"/>
      <c r="C256" s="29"/>
      <c r="D256" s="37"/>
      <c r="E256" s="29"/>
      <c r="F256" s="29"/>
      <c r="G256" s="37"/>
    </row>
    <row r="257" spans="2:7" x14ac:dyDescent="0.25">
      <c r="B257" s="29"/>
      <c r="C257" s="29"/>
      <c r="D257" s="37"/>
      <c r="E257" s="29"/>
      <c r="F257" s="29"/>
      <c r="G257" s="37"/>
    </row>
    <row r="258" spans="2:7" x14ac:dyDescent="0.25">
      <c r="B258" s="29"/>
      <c r="C258" s="29"/>
      <c r="D258" s="37"/>
      <c r="E258" s="29"/>
      <c r="F258" s="29"/>
      <c r="G258" s="37"/>
    </row>
    <row r="259" spans="2:7" x14ac:dyDescent="0.25">
      <c r="B259" s="29"/>
      <c r="C259" s="29"/>
      <c r="D259" s="37"/>
      <c r="E259" s="29"/>
      <c r="F259" s="29"/>
      <c r="G259" s="37"/>
    </row>
    <row r="260" spans="2:7" x14ac:dyDescent="0.25">
      <c r="B260" s="29"/>
      <c r="C260" s="29"/>
      <c r="D260" s="37"/>
      <c r="E260" s="29"/>
      <c r="F260" s="29"/>
      <c r="G260" s="37"/>
    </row>
    <row r="261" spans="2:7" x14ac:dyDescent="0.25">
      <c r="B261" s="29"/>
      <c r="C261" s="29"/>
      <c r="D261" s="37"/>
      <c r="E261" s="29"/>
      <c r="F261" s="29"/>
      <c r="G261" s="37"/>
    </row>
    <row r="262" spans="2:7" x14ac:dyDescent="0.25">
      <c r="B262" s="29"/>
      <c r="C262" s="29"/>
      <c r="D262" s="37"/>
      <c r="E262" s="29"/>
      <c r="F262" s="29"/>
      <c r="G262" s="37"/>
    </row>
    <row r="263" spans="2:7" x14ac:dyDescent="0.25">
      <c r="B263" s="29"/>
      <c r="C263" s="29"/>
      <c r="D263" s="37"/>
      <c r="E263" s="29"/>
      <c r="F263" s="29"/>
      <c r="G263" s="37"/>
    </row>
    <row r="264" spans="2:7" x14ac:dyDescent="0.25">
      <c r="B264" s="29"/>
      <c r="C264" s="29"/>
      <c r="D264" s="37"/>
      <c r="E264" s="29"/>
      <c r="F264" s="29"/>
      <c r="G264" s="37"/>
    </row>
    <row r="265" spans="2:7" x14ac:dyDescent="0.25">
      <c r="B265" s="29"/>
      <c r="C265" s="29"/>
      <c r="D265" s="37"/>
      <c r="E265" s="29"/>
      <c r="F265" s="29"/>
      <c r="G265" s="37"/>
    </row>
    <row r="266" spans="2:7" x14ac:dyDescent="0.25">
      <c r="B266" s="29"/>
      <c r="C266" s="29"/>
      <c r="D266" s="37"/>
      <c r="E266" s="29"/>
      <c r="F266" s="29"/>
      <c r="G266" s="37"/>
    </row>
    <row r="267" spans="2:7" x14ac:dyDescent="0.25">
      <c r="B267" s="29"/>
      <c r="C267" s="29"/>
      <c r="D267" s="37"/>
      <c r="E267" s="29"/>
      <c r="F267" s="29"/>
      <c r="G267" s="37"/>
    </row>
    <row r="268" spans="2:7" x14ac:dyDescent="0.25">
      <c r="B268" s="29"/>
      <c r="C268" s="29"/>
      <c r="D268" s="37"/>
      <c r="E268" s="29"/>
      <c r="F268" s="29"/>
      <c r="G268" s="37"/>
    </row>
    <row r="269" spans="2:7" x14ac:dyDescent="0.25">
      <c r="B269" s="29"/>
      <c r="C269" s="29"/>
      <c r="D269" s="37"/>
      <c r="E269" s="29"/>
      <c r="F269" s="29"/>
      <c r="G269" s="37"/>
    </row>
    <row r="270" spans="2:7" x14ac:dyDescent="0.25">
      <c r="B270" s="29"/>
      <c r="C270" s="29"/>
      <c r="D270" s="37"/>
      <c r="E270" s="29"/>
      <c r="F270" s="29"/>
      <c r="G270" s="37"/>
    </row>
    <row r="271" spans="2:7" x14ac:dyDescent="0.25">
      <c r="B271" s="29"/>
      <c r="C271" s="29"/>
      <c r="D271" s="37"/>
      <c r="E271" s="29"/>
      <c r="F271" s="29"/>
      <c r="G271" s="37"/>
    </row>
    <row r="272" spans="2:7" x14ac:dyDescent="0.25">
      <c r="B272" s="29"/>
      <c r="C272" s="29"/>
      <c r="D272" s="37"/>
      <c r="E272" s="29"/>
      <c r="F272" s="29"/>
      <c r="G272" s="37"/>
    </row>
    <row r="273" spans="2:7" x14ac:dyDescent="0.25">
      <c r="B273" s="29"/>
      <c r="C273" s="29"/>
      <c r="D273" s="37"/>
      <c r="E273" s="29"/>
      <c r="F273" s="29"/>
      <c r="G273" s="37"/>
    </row>
    <row r="274" spans="2:7" x14ac:dyDescent="0.25">
      <c r="B274" s="29"/>
      <c r="C274" s="29"/>
      <c r="D274" s="37"/>
      <c r="E274" s="29"/>
      <c r="F274" s="29"/>
      <c r="G274" s="37"/>
    </row>
    <row r="275" spans="2:7" x14ac:dyDescent="0.25">
      <c r="B275" s="29"/>
      <c r="C275" s="29"/>
      <c r="D275" s="37"/>
      <c r="E275" s="29"/>
      <c r="F275" s="29"/>
      <c r="G275" s="37"/>
    </row>
    <row r="276" spans="2:7" x14ac:dyDescent="0.25">
      <c r="B276" s="29"/>
      <c r="C276" s="29"/>
      <c r="D276" s="37"/>
      <c r="E276" s="29"/>
      <c r="F276" s="29"/>
      <c r="G276" s="37"/>
    </row>
    <row r="277" spans="2:7" x14ac:dyDescent="0.25">
      <c r="B277" s="29"/>
      <c r="C277" s="29"/>
      <c r="D277" s="37"/>
      <c r="E277" s="29"/>
      <c r="F277" s="29"/>
      <c r="G277" s="37"/>
    </row>
    <row r="278" spans="2:7" x14ac:dyDescent="0.25">
      <c r="B278" s="29"/>
      <c r="C278" s="29"/>
      <c r="D278" s="37"/>
      <c r="E278" s="29"/>
      <c r="F278" s="29"/>
      <c r="G278" s="37"/>
    </row>
    <row r="279" spans="2:7" x14ac:dyDescent="0.25">
      <c r="B279" s="29"/>
      <c r="C279" s="29"/>
      <c r="D279" s="37"/>
      <c r="E279" s="29"/>
      <c r="F279" s="29"/>
      <c r="G279" s="37"/>
    </row>
    <row r="280" spans="2:7" x14ac:dyDescent="0.25">
      <c r="B280" s="29"/>
      <c r="C280" s="29"/>
      <c r="D280" s="37"/>
      <c r="E280" s="29"/>
      <c r="F280" s="29"/>
      <c r="G280" s="37"/>
    </row>
    <row r="281" spans="2:7" x14ac:dyDescent="0.25">
      <c r="B281" s="29"/>
      <c r="C281" s="29"/>
      <c r="D281" s="37"/>
      <c r="E281" s="29"/>
      <c r="F281" s="29"/>
      <c r="G281" s="37"/>
    </row>
    <row r="282" spans="2:7" x14ac:dyDescent="0.25">
      <c r="B282" s="29"/>
      <c r="C282" s="29"/>
      <c r="D282" s="37"/>
      <c r="E282" s="29"/>
      <c r="F282" s="29"/>
      <c r="G282" s="37"/>
    </row>
    <row r="283" spans="2:7" x14ac:dyDescent="0.25">
      <c r="B283" s="29"/>
      <c r="C283" s="29"/>
      <c r="D283" s="37"/>
      <c r="E283" s="29"/>
      <c r="F283" s="29"/>
      <c r="G283" s="37"/>
    </row>
    <row r="284" spans="2:7" x14ac:dyDescent="0.25">
      <c r="B284" s="29"/>
      <c r="C284" s="29"/>
      <c r="D284" s="37"/>
      <c r="E284" s="29"/>
      <c r="F284" s="29"/>
      <c r="G284" s="37"/>
    </row>
    <row r="285" spans="2:7" x14ac:dyDescent="0.25">
      <c r="B285" s="29"/>
      <c r="C285" s="29"/>
      <c r="D285" s="37"/>
      <c r="E285" s="29"/>
      <c r="F285" s="29"/>
      <c r="G285" s="37"/>
    </row>
    <row r="286" spans="2:7" x14ac:dyDescent="0.25">
      <c r="B286" s="29"/>
      <c r="C286" s="29"/>
      <c r="D286" s="37"/>
      <c r="E286" s="29"/>
      <c r="F286" s="29"/>
      <c r="G286" s="37"/>
    </row>
    <row r="287" spans="2:7" x14ac:dyDescent="0.25">
      <c r="B287" s="29"/>
      <c r="C287" s="29"/>
      <c r="D287" s="37"/>
      <c r="E287" s="29"/>
      <c r="F287" s="29"/>
      <c r="G287" s="37"/>
    </row>
    <row r="288" spans="2:7" x14ac:dyDescent="0.25">
      <c r="B288" s="29"/>
      <c r="C288" s="29"/>
      <c r="D288" s="37"/>
      <c r="E288" s="29"/>
      <c r="F288" s="29"/>
      <c r="G288" s="37"/>
    </row>
    <row r="289" spans="2:7" x14ac:dyDescent="0.25">
      <c r="B289" s="29"/>
      <c r="C289" s="29"/>
      <c r="D289" s="37"/>
      <c r="E289" s="29"/>
      <c r="F289" s="29"/>
      <c r="G289" s="37"/>
    </row>
    <row r="290" spans="2:7" x14ac:dyDescent="0.25">
      <c r="B290" s="29"/>
      <c r="C290" s="29"/>
      <c r="D290" s="37"/>
      <c r="E290" s="29"/>
      <c r="F290" s="29"/>
      <c r="G290" s="37"/>
    </row>
    <row r="291" spans="2:7" x14ac:dyDescent="0.25">
      <c r="B291" s="29"/>
      <c r="C291" s="29"/>
      <c r="D291" s="37"/>
      <c r="E291" s="29"/>
      <c r="F291" s="29"/>
      <c r="G291" s="37"/>
    </row>
    <row r="292" spans="2:7" x14ac:dyDescent="0.25">
      <c r="B292" s="29"/>
      <c r="C292" s="29"/>
      <c r="D292" s="37"/>
      <c r="E292" s="29"/>
      <c r="F292" s="29"/>
      <c r="G292" s="37"/>
    </row>
    <row r="293" spans="2:7" x14ac:dyDescent="0.25">
      <c r="B293" s="29"/>
      <c r="C293" s="29"/>
      <c r="D293" s="37"/>
      <c r="E293" s="29"/>
      <c r="F293" s="29"/>
      <c r="G293" s="37"/>
    </row>
    <row r="294" spans="2:7" x14ac:dyDescent="0.25">
      <c r="B294" s="29"/>
      <c r="C294" s="29"/>
      <c r="D294" s="37"/>
      <c r="E294" s="29"/>
      <c r="F294" s="29"/>
      <c r="G294" s="37"/>
    </row>
    <row r="295" spans="2:7" x14ac:dyDescent="0.25">
      <c r="B295" s="29"/>
      <c r="C295" s="29"/>
      <c r="D295" s="37"/>
      <c r="E295" s="29"/>
      <c r="F295" s="29"/>
      <c r="G295" s="37"/>
    </row>
    <row r="296" spans="2:7" x14ac:dyDescent="0.25">
      <c r="B296" s="29"/>
      <c r="C296" s="29"/>
      <c r="D296" s="37"/>
      <c r="E296" s="29"/>
      <c r="F296" s="29"/>
      <c r="G296" s="37"/>
    </row>
    <row r="297" spans="2:7" x14ac:dyDescent="0.25">
      <c r="B297" s="29"/>
      <c r="C297" s="29"/>
      <c r="D297" s="37"/>
      <c r="E297" s="29"/>
      <c r="F297" s="29"/>
      <c r="G297" s="37"/>
    </row>
    <row r="298" spans="2:7" x14ac:dyDescent="0.25">
      <c r="B298" s="29"/>
      <c r="C298" s="29"/>
      <c r="D298" s="37"/>
      <c r="E298" s="29"/>
      <c r="F298" s="29"/>
      <c r="G298" s="37"/>
    </row>
    <row r="299" spans="2:7" x14ac:dyDescent="0.25">
      <c r="B299" s="29"/>
      <c r="C299" s="29"/>
      <c r="D299" s="37"/>
      <c r="E299" s="29"/>
      <c r="F299" s="29"/>
      <c r="G299" s="37"/>
    </row>
    <row r="300" spans="2:7" x14ac:dyDescent="0.25">
      <c r="B300" s="29"/>
      <c r="C300" s="29"/>
      <c r="D300" s="37"/>
      <c r="E300" s="29"/>
      <c r="F300" s="29"/>
      <c r="G300" s="37"/>
    </row>
    <row r="301" spans="2:7" x14ac:dyDescent="0.25">
      <c r="B301" s="29"/>
      <c r="C301" s="29"/>
      <c r="D301" s="37"/>
      <c r="E301" s="29"/>
      <c r="F301" s="29"/>
      <c r="G301" s="37"/>
    </row>
    <row r="302" spans="2:7" x14ac:dyDescent="0.25">
      <c r="B302" s="29"/>
      <c r="C302" s="29"/>
      <c r="D302" s="37"/>
      <c r="E302" s="29"/>
      <c r="F302" s="29"/>
      <c r="G302" s="37"/>
    </row>
    <row r="303" spans="2:7" x14ac:dyDescent="0.25">
      <c r="B303" s="29"/>
      <c r="C303" s="29"/>
      <c r="D303" s="37"/>
      <c r="E303" s="29"/>
      <c r="F303" s="29"/>
      <c r="G303" s="37"/>
    </row>
    <row r="304" spans="2:7" x14ac:dyDescent="0.25">
      <c r="B304" s="29"/>
      <c r="C304" s="29"/>
      <c r="D304" s="37"/>
      <c r="E304" s="29"/>
      <c r="F304" s="29"/>
      <c r="G304" s="37"/>
    </row>
    <row r="305" spans="2:7" x14ac:dyDescent="0.25">
      <c r="B305" s="29"/>
      <c r="C305" s="29"/>
      <c r="D305" s="37"/>
      <c r="E305" s="29"/>
      <c r="F305" s="29"/>
      <c r="G305" s="37"/>
    </row>
    <row r="306" spans="2:7" x14ac:dyDescent="0.25">
      <c r="B306" s="29"/>
      <c r="C306" s="29"/>
      <c r="D306" s="37"/>
      <c r="E306" s="29"/>
      <c r="F306" s="29"/>
      <c r="G306" s="37"/>
    </row>
    <row r="307" spans="2:7" x14ac:dyDescent="0.25">
      <c r="B307" s="29"/>
      <c r="C307" s="29"/>
      <c r="D307" s="37"/>
      <c r="E307" s="29"/>
      <c r="F307" s="29"/>
      <c r="G307" s="37"/>
    </row>
    <row r="308" spans="2:7" x14ac:dyDescent="0.25">
      <c r="B308" s="29"/>
      <c r="C308" s="29"/>
      <c r="D308" s="37"/>
      <c r="E308" s="29"/>
      <c r="F308" s="29"/>
      <c r="G308" s="37"/>
    </row>
    <row r="309" spans="2:7" x14ac:dyDescent="0.25">
      <c r="B309" s="29"/>
      <c r="C309" s="29"/>
      <c r="D309" s="37"/>
      <c r="E309" s="29"/>
      <c r="F309" s="29"/>
      <c r="G309" s="37"/>
    </row>
    <row r="310" spans="2:7" x14ac:dyDescent="0.25">
      <c r="B310" s="29"/>
      <c r="C310" s="29"/>
      <c r="D310" s="37"/>
      <c r="E310" s="29"/>
      <c r="F310" s="29"/>
      <c r="G310" s="37"/>
    </row>
    <row r="311" spans="2:7" x14ac:dyDescent="0.25">
      <c r="B311" s="29"/>
      <c r="C311" s="29"/>
      <c r="D311" s="37"/>
      <c r="E311" s="29"/>
      <c r="F311" s="29"/>
      <c r="G311" s="37"/>
    </row>
    <row r="312" spans="2:7" x14ac:dyDescent="0.25">
      <c r="B312" s="29"/>
      <c r="C312" s="29"/>
      <c r="D312" s="37"/>
      <c r="E312" s="29"/>
      <c r="F312" s="29"/>
      <c r="G312" s="37"/>
    </row>
    <row r="313" spans="2:7" x14ac:dyDescent="0.25">
      <c r="B313" s="29"/>
      <c r="C313" s="29"/>
      <c r="D313" s="37"/>
      <c r="E313" s="29"/>
      <c r="F313" s="29"/>
      <c r="G313" s="37"/>
    </row>
    <row r="314" spans="2:7" x14ac:dyDescent="0.25">
      <c r="B314" s="29"/>
      <c r="C314" s="29"/>
      <c r="D314" s="37"/>
      <c r="E314" s="29"/>
      <c r="F314" s="29"/>
      <c r="G314" s="37"/>
    </row>
    <row r="315" spans="2:7" x14ac:dyDescent="0.25">
      <c r="B315" s="29"/>
      <c r="C315" s="29"/>
      <c r="D315" s="37"/>
      <c r="E315" s="29"/>
      <c r="F315" s="29"/>
      <c r="G315" s="37"/>
    </row>
    <row r="316" spans="2:7" x14ac:dyDescent="0.25">
      <c r="B316" s="29"/>
      <c r="C316" s="29"/>
      <c r="D316" s="37"/>
      <c r="E316" s="29"/>
      <c r="F316" s="29"/>
      <c r="G316" s="37"/>
    </row>
    <row r="317" spans="2:7" x14ac:dyDescent="0.25">
      <c r="B317" s="29"/>
      <c r="C317" s="29"/>
      <c r="D317" s="37"/>
      <c r="E317" s="29"/>
      <c r="F317" s="29"/>
      <c r="G317" s="37"/>
    </row>
    <row r="318" spans="2:7" x14ac:dyDescent="0.25">
      <c r="B318" s="29"/>
      <c r="C318" s="29"/>
      <c r="D318" s="37"/>
      <c r="E318" s="29"/>
      <c r="F318" s="29"/>
      <c r="G318" s="37"/>
    </row>
    <row r="319" spans="2:7" x14ac:dyDescent="0.25">
      <c r="B319" s="29"/>
      <c r="C319" s="29"/>
      <c r="D319" s="37"/>
      <c r="E319" s="29"/>
      <c r="F319" s="29"/>
      <c r="G319" s="37"/>
    </row>
    <row r="320" spans="2:7" x14ac:dyDescent="0.25">
      <c r="B320" s="29"/>
      <c r="C320" s="29"/>
      <c r="D320" s="37"/>
      <c r="E320" s="29"/>
      <c r="F320" s="29"/>
      <c r="G320" s="37"/>
    </row>
    <row r="321" spans="2:7" x14ac:dyDescent="0.25">
      <c r="B321" s="29"/>
      <c r="C321" s="29"/>
      <c r="D321" s="37"/>
      <c r="E321" s="29"/>
      <c r="F321" s="29"/>
      <c r="G321" s="37"/>
    </row>
    <row r="322" spans="2:7" x14ac:dyDescent="0.25">
      <c r="B322" s="29"/>
      <c r="C322" s="29"/>
      <c r="D322" s="37"/>
      <c r="E322" s="29"/>
      <c r="F322" s="29"/>
      <c r="G322" s="37"/>
    </row>
    <row r="323" spans="2:7" x14ac:dyDescent="0.25">
      <c r="B323" s="29"/>
      <c r="C323" s="29"/>
      <c r="D323" s="37"/>
      <c r="E323" s="29"/>
      <c r="F323" s="29"/>
      <c r="G323" s="37"/>
    </row>
    <row r="324" spans="2:7" x14ac:dyDescent="0.25">
      <c r="B324" s="29"/>
      <c r="C324" s="29"/>
      <c r="D324" s="37"/>
      <c r="E324" s="29"/>
      <c r="F324" s="29"/>
      <c r="G324" s="37"/>
    </row>
    <row r="325" spans="2:7" x14ac:dyDescent="0.25">
      <c r="B325" s="29"/>
      <c r="C325" s="29"/>
      <c r="D325" s="37"/>
      <c r="E325" s="29"/>
      <c r="F325" s="29"/>
      <c r="G325" s="37"/>
    </row>
    <row r="326" spans="2:7" x14ac:dyDescent="0.25">
      <c r="B326" s="29"/>
      <c r="C326" s="29"/>
      <c r="D326" s="37"/>
      <c r="E326" s="29"/>
      <c r="F326" s="29"/>
      <c r="G326" s="37"/>
    </row>
    <row r="327" spans="2:7" x14ac:dyDescent="0.25">
      <c r="B327" s="29"/>
      <c r="C327" s="29"/>
      <c r="D327" s="37"/>
      <c r="E327" s="29"/>
      <c r="F327" s="29"/>
      <c r="G327" s="37"/>
    </row>
    <row r="328" spans="2:7" x14ac:dyDescent="0.25">
      <c r="B328" s="29"/>
      <c r="C328" s="29"/>
      <c r="D328" s="37"/>
      <c r="E328" s="29"/>
      <c r="F328" s="29"/>
      <c r="G328" s="37"/>
    </row>
    <row r="329" spans="2:7" x14ac:dyDescent="0.25">
      <c r="B329" s="29"/>
      <c r="C329" s="29"/>
      <c r="D329" s="37"/>
      <c r="E329" s="29"/>
      <c r="F329" s="29"/>
      <c r="G329" s="37"/>
    </row>
    <row r="330" spans="2:7" x14ac:dyDescent="0.25">
      <c r="B330" s="29"/>
      <c r="C330" s="29"/>
      <c r="D330" s="37"/>
      <c r="E330" s="29"/>
      <c r="F330" s="29"/>
      <c r="G330" s="37"/>
    </row>
    <row r="331" spans="2:7" x14ac:dyDescent="0.25">
      <c r="B331" s="29"/>
      <c r="C331" s="29"/>
      <c r="D331" s="37"/>
      <c r="E331" s="29"/>
      <c r="F331" s="29"/>
      <c r="G331" s="37"/>
    </row>
    <row r="332" spans="2:7" x14ac:dyDescent="0.25">
      <c r="B332" s="29"/>
      <c r="C332" s="29"/>
      <c r="D332" s="37"/>
      <c r="E332" s="29"/>
      <c r="F332" s="29"/>
      <c r="G332" s="37"/>
    </row>
    <row r="333" spans="2:7" x14ac:dyDescent="0.25">
      <c r="B333" s="29"/>
      <c r="C333" s="29"/>
      <c r="D333" s="37"/>
      <c r="E333" s="29"/>
      <c r="F333" s="29"/>
      <c r="G333" s="37"/>
    </row>
    <row r="334" spans="2:7" x14ac:dyDescent="0.25">
      <c r="B334" s="29"/>
      <c r="C334" s="29"/>
      <c r="D334" s="37"/>
      <c r="E334" s="29"/>
      <c r="F334" s="29"/>
      <c r="G334" s="37"/>
    </row>
    <row r="335" spans="2:7" x14ac:dyDescent="0.25">
      <c r="B335" s="29"/>
      <c r="C335" s="29"/>
      <c r="D335" s="37"/>
      <c r="E335" s="29"/>
      <c r="F335" s="29"/>
      <c r="G335" s="37"/>
    </row>
    <row r="336" spans="2:7" x14ac:dyDescent="0.25">
      <c r="B336" s="29"/>
      <c r="C336" s="29"/>
      <c r="D336" s="37"/>
      <c r="E336" s="29"/>
      <c r="F336" s="29"/>
      <c r="G336" s="37"/>
    </row>
    <row r="337" spans="2:7" x14ac:dyDescent="0.25">
      <c r="B337" s="29"/>
      <c r="C337" s="29"/>
      <c r="D337" s="37"/>
      <c r="E337" s="29"/>
      <c r="F337" s="29"/>
      <c r="G337" s="37"/>
    </row>
    <row r="338" spans="2:7" x14ac:dyDescent="0.25">
      <c r="B338" s="29"/>
      <c r="C338" s="29"/>
      <c r="D338" s="37"/>
      <c r="E338" s="29"/>
      <c r="F338" s="29"/>
      <c r="G338" s="37"/>
    </row>
    <row r="339" spans="2:7" x14ac:dyDescent="0.25">
      <c r="B339" s="29"/>
      <c r="C339" s="29"/>
      <c r="D339" s="37"/>
      <c r="E339" s="29"/>
      <c r="F339" s="29"/>
      <c r="G339" s="37"/>
    </row>
    <row r="340" spans="2:7" x14ac:dyDescent="0.25">
      <c r="B340" s="29"/>
      <c r="C340" s="29"/>
      <c r="D340" s="37"/>
      <c r="E340" s="29"/>
      <c r="F340" s="29"/>
      <c r="G340" s="37"/>
    </row>
    <row r="341" spans="2:7" x14ac:dyDescent="0.25">
      <c r="B341" s="29"/>
      <c r="C341" s="29"/>
      <c r="D341" s="37"/>
      <c r="E341" s="29"/>
      <c r="F341" s="29"/>
      <c r="G341" s="37"/>
    </row>
    <row r="342" spans="2:7" x14ac:dyDescent="0.25">
      <c r="B342" s="29"/>
      <c r="C342" s="29"/>
      <c r="D342" s="37"/>
      <c r="E342" s="29"/>
      <c r="F342" s="29"/>
      <c r="G342" s="37"/>
    </row>
    <row r="343" spans="2:7" x14ac:dyDescent="0.25">
      <c r="B343" s="29"/>
      <c r="C343" s="29"/>
      <c r="D343" s="37"/>
      <c r="E343" s="29"/>
      <c r="F343" s="29"/>
      <c r="G343" s="37"/>
    </row>
    <row r="344" spans="2:7" x14ac:dyDescent="0.25">
      <c r="B344" s="29"/>
      <c r="C344" s="29"/>
      <c r="D344" s="37"/>
      <c r="E344" s="29"/>
      <c r="F344" s="29"/>
      <c r="G344" s="37"/>
    </row>
    <row r="345" spans="2:7" x14ac:dyDescent="0.25">
      <c r="B345" s="29"/>
      <c r="C345" s="29"/>
      <c r="D345" s="37"/>
      <c r="E345" s="29"/>
      <c r="F345" s="29"/>
      <c r="G345" s="37"/>
    </row>
    <row r="346" spans="2:7" x14ac:dyDescent="0.25">
      <c r="B346" s="29"/>
      <c r="C346" s="29"/>
      <c r="D346" s="37"/>
      <c r="E346" s="29"/>
      <c r="F346" s="29"/>
      <c r="G346" s="37"/>
    </row>
    <row r="347" spans="2:7" x14ac:dyDescent="0.25">
      <c r="B347" s="29"/>
      <c r="C347" s="29"/>
      <c r="D347" s="37"/>
      <c r="E347" s="29"/>
      <c r="F347" s="29"/>
      <c r="G347" s="37"/>
    </row>
    <row r="348" spans="2:7" x14ac:dyDescent="0.25">
      <c r="B348" s="29"/>
      <c r="C348" s="29"/>
      <c r="D348" s="37"/>
      <c r="E348" s="29"/>
      <c r="F348" s="29"/>
      <c r="G348" s="37"/>
    </row>
    <row r="349" spans="2:7" x14ac:dyDescent="0.25">
      <c r="B349" s="29"/>
      <c r="C349" s="29"/>
      <c r="D349" s="37"/>
      <c r="E349" s="29"/>
      <c r="F349" s="29"/>
      <c r="G349" s="37"/>
    </row>
    <row r="350" spans="2:7" x14ac:dyDescent="0.25">
      <c r="B350" s="29"/>
      <c r="C350" s="29"/>
      <c r="D350" s="37"/>
      <c r="E350" s="29"/>
      <c r="F350" s="29"/>
      <c r="G350" s="37"/>
    </row>
    <row r="351" spans="2:7" x14ac:dyDescent="0.25">
      <c r="B351" s="29"/>
      <c r="C351" s="29"/>
      <c r="D351" s="37"/>
      <c r="E351" s="29"/>
      <c r="F351" s="29"/>
      <c r="G351" s="37"/>
    </row>
    <row r="352" spans="2:7" x14ac:dyDescent="0.25">
      <c r="B352" s="29"/>
      <c r="C352" s="29"/>
      <c r="D352" s="37"/>
      <c r="E352" s="29"/>
      <c r="F352" s="29"/>
      <c r="G352" s="37"/>
    </row>
    <row r="353" spans="2:7" x14ac:dyDescent="0.25">
      <c r="B353" s="29"/>
      <c r="C353" s="29"/>
      <c r="D353" s="37"/>
      <c r="E353" s="29"/>
      <c r="F353" s="29"/>
      <c r="G353" s="37"/>
    </row>
    <row r="354" spans="2:7" x14ac:dyDescent="0.25">
      <c r="B354" s="29"/>
      <c r="C354" s="29"/>
      <c r="D354" s="37"/>
      <c r="E354" s="29"/>
      <c r="F354" s="29"/>
      <c r="G354" s="37"/>
    </row>
    <row r="355" spans="2:7" x14ac:dyDescent="0.25">
      <c r="B355" s="29"/>
      <c r="C355" s="29"/>
      <c r="D355" s="37"/>
      <c r="E355" s="29"/>
      <c r="F355" s="29"/>
      <c r="G355" s="37"/>
    </row>
    <row r="356" spans="2:7" x14ac:dyDescent="0.25">
      <c r="B356" s="29"/>
      <c r="C356" s="29"/>
      <c r="D356" s="37"/>
      <c r="E356" s="29"/>
      <c r="F356" s="29"/>
      <c r="G356" s="37"/>
    </row>
    <row r="357" spans="2:7" x14ac:dyDescent="0.25">
      <c r="B357" s="29"/>
      <c r="C357" s="29"/>
      <c r="D357" s="37"/>
      <c r="E357" s="29"/>
      <c r="F357" s="29"/>
      <c r="G357" s="37"/>
    </row>
    <row r="358" spans="2:7" x14ac:dyDescent="0.25">
      <c r="B358" s="29"/>
      <c r="C358" s="29"/>
      <c r="D358" s="37"/>
      <c r="E358" s="29"/>
      <c r="F358" s="29"/>
      <c r="G358" s="37"/>
    </row>
    <row r="359" spans="2:7" x14ac:dyDescent="0.25">
      <c r="B359" s="29"/>
      <c r="C359" s="29"/>
      <c r="D359" s="37"/>
      <c r="E359" s="29"/>
      <c r="F359" s="29"/>
      <c r="G359" s="37"/>
    </row>
    <row r="360" spans="2:7" x14ac:dyDescent="0.25">
      <c r="B360" s="29"/>
      <c r="C360" s="29"/>
      <c r="D360" s="37"/>
      <c r="E360" s="29"/>
      <c r="F360" s="29"/>
      <c r="G360" s="37"/>
    </row>
    <row r="361" spans="2:7" x14ac:dyDescent="0.25">
      <c r="B361" s="29"/>
      <c r="C361" s="29"/>
      <c r="D361" s="37"/>
      <c r="E361" s="29"/>
      <c r="F361" s="29"/>
      <c r="G361" s="37"/>
    </row>
    <row r="362" spans="2:7" x14ac:dyDescent="0.25">
      <c r="B362" s="29"/>
      <c r="C362" s="29"/>
      <c r="D362" s="37"/>
      <c r="E362" s="29"/>
      <c r="F362" s="29"/>
      <c r="G362" s="37"/>
    </row>
    <row r="363" spans="2:7" x14ac:dyDescent="0.25">
      <c r="B363" s="29"/>
      <c r="C363" s="29"/>
      <c r="D363" s="37"/>
      <c r="E363" s="29"/>
      <c r="F363" s="29"/>
      <c r="G363" s="37"/>
    </row>
    <row r="364" spans="2:7" x14ac:dyDescent="0.25">
      <c r="B364" s="29"/>
      <c r="C364" s="29"/>
      <c r="D364" s="37"/>
      <c r="E364" s="29"/>
      <c r="F364" s="29"/>
      <c r="G364" s="37"/>
    </row>
    <row r="365" spans="2:7" x14ac:dyDescent="0.25">
      <c r="B365" s="29"/>
      <c r="C365" s="29"/>
      <c r="D365" s="37"/>
      <c r="E365" s="29"/>
      <c r="F365" s="29"/>
      <c r="G365" s="37"/>
    </row>
    <row r="366" spans="2:7" x14ac:dyDescent="0.25">
      <c r="B366" s="29"/>
      <c r="C366" s="29"/>
      <c r="D366" s="37"/>
      <c r="E366" s="29"/>
      <c r="F366" s="29"/>
      <c r="G366" s="37"/>
    </row>
    <row r="367" spans="2:7" x14ac:dyDescent="0.25">
      <c r="B367" s="29"/>
      <c r="C367" s="29"/>
      <c r="D367" s="37"/>
      <c r="E367" s="29"/>
      <c r="F367" s="29"/>
      <c r="G367" s="37"/>
    </row>
    <row r="368" spans="2:7" x14ac:dyDescent="0.25">
      <c r="B368" s="29"/>
      <c r="C368" s="29"/>
      <c r="D368" s="37"/>
      <c r="E368" s="29"/>
      <c r="F368" s="29"/>
      <c r="G368" s="37"/>
    </row>
    <row r="369" spans="2:7" x14ac:dyDescent="0.25">
      <c r="B369" s="29"/>
      <c r="C369" s="29"/>
      <c r="D369" s="37"/>
      <c r="E369" s="29"/>
      <c r="F369" s="29"/>
      <c r="G369" s="37"/>
    </row>
    <row r="370" spans="2:7" x14ac:dyDescent="0.25">
      <c r="B370" s="29"/>
      <c r="C370" s="29"/>
      <c r="D370" s="37"/>
      <c r="E370" s="29"/>
      <c r="F370" s="29"/>
      <c r="G370" s="37"/>
    </row>
    <row r="371" spans="2:7" x14ac:dyDescent="0.25">
      <c r="B371" s="29"/>
      <c r="C371" s="29"/>
      <c r="D371" s="37"/>
      <c r="E371" s="29"/>
      <c r="F371" s="29"/>
      <c r="G371" s="37"/>
    </row>
    <row r="372" spans="2:7" x14ac:dyDescent="0.25">
      <c r="B372" s="29"/>
      <c r="C372" s="29"/>
      <c r="D372" s="37"/>
      <c r="E372" s="29"/>
      <c r="F372" s="29"/>
      <c r="G372" s="37"/>
    </row>
    <row r="373" spans="2:7" x14ac:dyDescent="0.25">
      <c r="B373" s="29"/>
      <c r="C373" s="29"/>
      <c r="D373" s="37"/>
      <c r="E373" s="29"/>
      <c r="F373" s="29"/>
      <c r="G373" s="37"/>
    </row>
    <row r="374" spans="2:7" x14ac:dyDescent="0.25">
      <c r="B374" s="29"/>
      <c r="C374" s="29"/>
      <c r="D374" s="37"/>
      <c r="E374" s="29"/>
      <c r="F374" s="29"/>
      <c r="G374" s="37"/>
    </row>
    <row r="375" spans="2:7" x14ac:dyDescent="0.25">
      <c r="B375" s="29"/>
      <c r="C375" s="29"/>
      <c r="D375" s="37"/>
      <c r="E375" s="29"/>
      <c r="F375" s="29"/>
      <c r="G375" s="37"/>
    </row>
    <row r="376" spans="2:7" x14ac:dyDescent="0.25">
      <c r="B376" s="29"/>
      <c r="C376" s="29"/>
      <c r="D376" s="37"/>
      <c r="E376" s="29"/>
      <c r="F376" s="29"/>
      <c r="G376" s="37"/>
    </row>
    <row r="377" spans="2:7" x14ac:dyDescent="0.25">
      <c r="B377" s="29"/>
      <c r="C377" s="29"/>
      <c r="D377" s="37"/>
      <c r="E377" s="29"/>
      <c r="F377" s="29"/>
      <c r="G377" s="37"/>
    </row>
    <row r="378" spans="2:7" x14ac:dyDescent="0.25">
      <c r="B378" s="29"/>
      <c r="C378" s="29"/>
      <c r="D378" s="37"/>
      <c r="E378" s="29"/>
      <c r="F378" s="29"/>
      <c r="G378" s="37"/>
    </row>
    <row r="379" spans="2:7" x14ac:dyDescent="0.25">
      <c r="B379" s="29"/>
      <c r="C379" s="29"/>
      <c r="D379" s="37"/>
      <c r="E379" s="29"/>
      <c r="F379" s="29"/>
      <c r="G379" s="37"/>
    </row>
    <row r="380" spans="2:7" x14ac:dyDescent="0.25">
      <c r="B380" s="29"/>
      <c r="C380" s="29"/>
      <c r="D380" s="37"/>
      <c r="E380" s="29"/>
      <c r="F380" s="29"/>
      <c r="G380" s="37"/>
    </row>
    <row r="381" spans="2:7" x14ac:dyDescent="0.25">
      <c r="B381" s="29"/>
      <c r="C381" s="29"/>
      <c r="D381" s="37"/>
      <c r="E381" s="29"/>
      <c r="F381" s="29"/>
      <c r="G381" s="37"/>
    </row>
    <row r="382" spans="2:7" x14ac:dyDescent="0.25">
      <c r="B382" s="29"/>
      <c r="C382" s="29"/>
      <c r="D382" s="37"/>
      <c r="E382" s="29"/>
      <c r="F382" s="29"/>
      <c r="G382" s="37"/>
    </row>
    <row r="383" spans="2:7" x14ac:dyDescent="0.25">
      <c r="B383" s="29"/>
      <c r="C383" s="29"/>
      <c r="D383" s="37"/>
      <c r="E383" s="29"/>
      <c r="F383" s="29"/>
      <c r="G383" s="37"/>
    </row>
    <row r="384" spans="2:7" x14ac:dyDescent="0.25">
      <c r="B384" s="29"/>
      <c r="C384" s="29"/>
      <c r="D384" s="37"/>
      <c r="E384" s="29"/>
      <c r="F384" s="29"/>
      <c r="G384" s="37"/>
    </row>
    <row r="385" spans="2:7" x14ac:dyDescent="0.25">
      <c r="B385" s="29"/>
      <c r="C385" s="29"/>
      <c r="D385" s="37"/>
      <c r="E385" s="29"/>
      <c r="F385" s="29"/>
      <c r="G385" s="37"/>
    </row>
    <row r="386" spans="2:7" x14ac:dyDescent="0.25">
      <c r="B386" s="29"/>
      <c r="C386" s="29"/>
      <c r="D386" s="37"/>
      <c r="E386" s="29"/>
      <c r="F386" s="29"/>
      <c r="G386" s="37"/>
    </row>
    <row r="387" spans="2:7" x14ac:dyDescent="0.25">
      <c r="B387" s="29"/>
      <c r="C387" s="29"/>
      <c r="D387" s="37"/>
      <c r="E387" s="29"/>
      <c r="F387" s="29"/>
      <c r="G387" s="37"/>
    </row>
    <row r="388" spans="2:7" x14ac:dyDescent="0.25">
      <c r="B388" s="29"/>
      <c r="C388" s="29"/>
      <c r="D388" s="37"/>
      <c r="E388" s="29"/>
      <c r="F388" s="29"/>
      <c r="G388" s="37"/>
    </row>
    <row r="389" spans="2:7" x14ac:dyDescent="0.25">
      <c r="B389" s="29"/>
      <c r="C389" s="29"/>
      <c r="D389" s="37"/>
      <c r="E389" s="29"/>
      <c r="F389" s="29"/>
      <c r="G389" s="37"/>
    </row>
    <row r="390" spans="2:7" x14ac:dyDescent="0.25">
      <c r="B390" s="29"/>
      <c r="C390" s="29"/>
      <c r="D390" s="37"/>
      <c r="E390" s="29"/>
      <c r="F390" s="29"/>
      <c r="G390" s="37"/>
    </row>
    <row r="391" spans="2:7" x14ac:dyDescent="0.25">
      <c r="B391" s="29"/>
      <c r="C391" s="29"/>
      <c r="D391" s="37"/>
      <c r="E391" s="29"/>
      <c r="F391" s="29"/>
      <c r="G391" s="37"/>
    </row>
    <row r="392" spans="2:7" x14ac:dyDescent="0.25">
      <c r="B392" s="29"/>
      <c r="C392" s="29"/>
      <c r="D392" s="37"/>
      <c r="E392" s="29"/>
      <c r="F392" s="29"/>
      <c r="G392" s="37"/>
    </row>
    <row r="393" spans="2:7" x14ac:dyDescent="0.25">
      <c r="B393" s="29"/>
      <c r="C393" s="29"/>
      <c r="D393" s="37"/>
      <c r="E393" s="29"/>
      <c r="F393" s="29"/>
      <c r="G393" s="37"/>
    </row>
    <row r="394" spans="2:7" x14ac:dyDescent="0.25">
      <c r="B394" s="29"/>
      <c r="C394" s="29"/>
      <c r="D394" s="37"/>
      <c r="E394" s="29"/>
      <c r="F394" s="29"/>
      <c r="G394" s="37"/>
    </row>
    <row r="395" spans="2:7" x14ac:dyDescent="0.25">
      <c r="B395" s="29"/>
      <c r="C395" s="29"/>
      <c r="D395" s="37"/>
      <c r="E395" s="29"/>
      <c r="F395" s="29"/>
      <c r="G395" s="37"/>
    </row>
    <row r="396" spans="2:7" x14ac:dyDescent="0.25">
      <c r="B396" s="29"/>
      <c r="C396" s="29"/>
      <c r="D396" s="37"/>
      <c r="E396" s="29"/>
      <c r="F396" s="29"/>
      <c r="G396" s="37"/>
    </row>
    <row r="397" spans="2:7" x14ac:dyDescent="0.25">
      <c r="B397" s="29"/>
      <c r="C397" s="29"/>
      <c r="D397" s="37"/>
      <c r="E397" s="29"/>
      <c r="F397" s="29"/>
      <c r="G397" s="37"/>
    </row>
    <row r="398" spans="2:7" x14ac:dyDescent="0.25">
      <c r="B398" s="29"/>
      <c r="C398" s="29"/>
      <c r="D398" s="37"/>
      <c r="E398" s="29"/>
      <c r="F398" s="29"/>
      <c r="G398" s="37"/>
    </row>
    <row r="399" spans="2:7" x14ac:dyDescent="0.25">
      <c r="B399" s="29"/>
      <c r="C399" s="29"/>
      <c r="D399" s="37"/>
      <c r="E399" s="29"/>
      <c r="F399" s="29"/>
      <c r="G399" s="37"/>
    </row>
    <row r="400" spans="2:7" x14ac:dyDescent="0.25">
      <c r="B400" s="29"/>
      <c r="C400" s="29"/>
      <c r="D400" s="37"/>
      <c r="E400" s="29"/>
      <c r="F400" s="29"/>
      <c r="G400" s="37"/>
    </row>
    <row r="401" spans="2:7" x14ac:dyDescent="0.25">
      <c r="B401" s="29"/>
      <c r="C401" s="29"/>
      <c r="D401" s="37"/>
      <c r="E401" s="29"/>
      <c r="F401" s="29"/>
      <c r="G401" s="37"/>
    </row>
    <row r="402" spans="2:7" x14ac:dyDescent="0.25">
      <c r="B402" s="29"/>
      <c r="C402" s="29"/>
      <c r="D402" s="37"/>
      <c r="E402" s="29"/>
      <c r="F402" s="29"/>
      <c r="G402" s="37"/>
    </row>
    <row r="403" spans="2:7" x14ac:dyDescent="0.25">
      <c r="B403" s="29"/>
      <c r="C403" s="29"/>
      <c r="D403" s="37"/>
      <c r="E403" s="29"/>
      <c r="F403" s="29"/>
      <c r="G403" s="37"/>
    </row>
    <row r="404" spans="2:7" x14ac:dyDescent="0.25">
      <c r="B404" s="29"/>
      <c r="C404" s="29"/>
      <c r="D404" s="37"/>
      <c r="E404" s="29"/>
      <c r="F404" s="29"/>
      <c r="G404" s="37"/>
    </row>
    <row r="405" spans="2:7" x14ac:dyDescent="0.25">
      <c r="B405" s="29"/>
      <c r="C405" s="29"/>
      <c r="D405" s="37"/>
      <c r="E405" s="29"/>
      <c r="F405" s="29"/>
      <c r="G405" s="37"/>
    </row>
    <row r="406" spans="2:7" x14ac:dyDescent="0.25">
      <c r="B406" s="29"/>
      <c r="C406" s="29"/>
      <c r="D406" s="37"/>
      <c r="E406" s="29"/>
      <c r="F406" s="29"/>
      <c r="G406" s="37"/>
    </row>
    <row r="407" spans="2:7" x14ac:dyDescent="0.25">
      <c r="B407" s="29"/>
      <c r="C407" s="29"/>
      <c r="D407" s="37"/>
      <c r="E407" s="29"/>
      <c r="F407" s="29"/>
      <c r="G407" s="37"/>
    </row>
    <row r="408" spans="2:7" x14ac:dyDescent="0.25">
      <c r="B408" s="29"/>
      <c r="C408" s="29"/>
      <c r="D408" s="37"/>
      <c r="E408" s="29"/>
      <c r="F408" s="29"/>
      <c r="G408" s="37"/>
    </row>
    <row r="409" spans="2:7" x14ac:dyDescent="0.25">
      <c r="B409" s="29"/>
      <c r="C409" s="29"/>
      <c r="D409" s="37"/>
      <c r="E409" s="29"/>
      <c r="F409" s="29"/>
      <c r="G409" s="37"/>
    </row>
    <row r="410" spans="2:7" x14ac:dyDescent="0.25">
      <c r="B410" s="29"/>
      <c r="C410" s="29"/>
      <c r="D410" s="37"/>
      <c r="E410" s="29"/>
      <c r="F410" s="29"/>
      <c r="G410" s="37"/>
    </row>
    <row r="411" spans="2:7" x14ac:dyDescent="0.25">
      <c r="B411" s="29"/>
      <c r="C411" s="29"/>
      <c r="D411" s="37"/>
      <c r="E411" s="29"/>
      <c r="F411" s="29"/>
      <c r="G411" s="37"/>
    </row>
    <row r="412" spans="2:7" x14ac:dyDescent="0.25">
      <c r="B412" s="29"/>
      <c r="C412" s="29"/>
      <c r="D412" s="37"/>
      <c r="E412" s="29"/>
      <c r="F412" s="29"/>
      <c r="G412" s="37"/>
    </row>
    <row r="413" spans="2:7" x14ac:dyDescent="0.25">
      <c r="B413" s="29"/>
      <c r="C413" s="29"/>
      <c r="D413" s="37"/>
      <c r="E413" s="29"/>
      <c r="F413" s="29"/>
      <c r="G413" s="37"/>
    </row>
    <row r="414" spans="2:7" x14ac:dyDescent="0.25">
      <c r="B414" s="29"/>
      <c r="C414" s="29"/>
      <c r="D414" s="37"/>
      <c r="E414" s="29"/>
      <c r="F414" s="29"/>
      <c r="G414" s="37"/>
    </row>
    <row r="415" spans="2:7" x14ac:dyDescent="0.25">
      <c r="B415" s="29"/>
      <c r="C415" s="29"/>
      <c r="D415" s="37"/>
      <c r="E415" s="29"/>
      <c r="F415" s="29"/>
      <c r="G415" s="37"/>
    </row>
    <row r="416" spans="2:7" x14ac:dyDescent="0.25">
      <c r="B416" s="29"/>
      <c r="C416" s="29"/>
      <c r="D416" s="37"/>
      <c r="E416" s="29"/>
      <c r="F416" s="29"/>
      <c r="G416" s="37"/>
    </row>
    <row r="417" spans="2:7" x14ac:dyDescent="0.25">
      <c r="B417" s="29"/>
      <c r="C417" s="29"/>
      <c r="D417" s="37"/>
      <c r="E417" s="29"/>
      <c r="F417" s="29"/>
      <c r="G417" s="37"/>
    </row>
    <row r="418" spans="2:7" x14ac:dyDescent="0.25">
      <c r="B418" s="29"/>
      <c r="C418" s="29"/>
      <c r="D418" s="37"/>
      <c r="E418" s="29"/>
      <c r="F418" s="29"/>
      <c r="G418" s="37"/>
    </row>
    <row r="419" spans="2:7" x14ac:dyDescent="0.25">
      <c r="B419" s="29"/>
      <c r="C419" s="29"/>
      <c r="D419" s="37"/>
      <c r="E419" s="29"/>
      <c r="F419" s="29"/>
      <c r="G419" s="37"/>
    </row>
    <row r="420" spans="2:7" x14ac:dyDescent="0.25">
      <c r="B420" s="29"/>
      <c r="C420" s="29"/>
      <c r="D420" s="37"/>
      <c r="E420" s="29"/>
      <c r="F420" s="29"/>
      <c r="G420" s="37"/>
    </row>
    <row r="421" spans="2:7" x14ac:dyDescent="0.25">
      <c r="B421" s="29"/>
      <c r="C421" s="29"/>
      <c r="D421" s="37"/>
      <c r="E421" s="29"/>
      <c r="F421" s="29"/>
      <c r="G421" s="37"/>
    </row>
    <row r="422" spans="2:7" x14ac:dyDescent="0.25">
      <c r="B422" s="29"/>
      <c r="C422" s="29"/>
      <c r="D422" s="37"/>
      <c r="E422" s="29"/>
      <c r="F422" s="29"/>
      <c r="G422" s="37"/>
    </row>
    <row r="423" spans="2:7" x14ac:dyDescent="0.25">
      <c r="B423" s="29"/>
      <c r="C423" s="29"/>
      <c r="D423" s="37"/>
      <c r="E423" s="29"/>
      <c r="F423" s="29"/>
      <c r="G423" s="37"/>
    </row>
    <row r="424" spans="2:7" x14ac:dyDescent="0.25">
      <c r="B424" s="29"/>
      <c r="C424" s="29"/>
      <c r="D424" s="37"/>
      <c r="E424" s="29"/>
      <c r="F424" s="29"/>
      <c r="G424" s="37"/>
    </row>
    <row r="425" spans="2:7" x14ac:dyDescent="0.25">
      <c r="B425" s="29"/>
      <c r="C425" s="29"/>
      <c r="D425" s="37"/>
      <c r="E425" s="29"/>
      <c r="F425" s="29"/>
      <c r="G425" s="37"/>
    </row>
    <row r="426" spans="2:7" x14ac:dyDescent="0.25">
      <c r="B426" s="29"/>
      <c r="C426" s="29"/>
      <c r="D426" s="37"/>
      <c r="E426" s="29"/>
      <c r="F426" s="29"/>
      <c r="G426" s="37"/>
    </row>
    <row r="427" spans="2:7" x14ac:dyDescent="0.25">
      <c r="B427" s="29"/>
      <c r="C427" s="29"/>
      <c r="D427" s="37"/>
      <c r="E427" s="29"/>
      <c r="F427" s="29"/>
      <c r="G427" s="37"/>
    </row>
    <row r="428" spans="2:7" x14ac:dyDescent="0.25">
      <c r="B428" s="29"/>
      <c r="C428" s="29"/>
      <c r="D428" s="37"/>
      <c r="E428" s="29"/>
      <c r="F428" s="29"/>
      <c r="G428" s="37"/>
    </row>
    <row r="429" spans="2:7" x14ac:dyDescent="0.25">
      <c r="B429" s="29"/>
      <c r="C429" s="29"/>
      <c r="D429" s="37"/>
      <c r="E429" s="29"/>
      <c r="F429" s="29"/>
      <c r="G429" s="37"/>
    </row>
    <row r="430" spans="2:7" x14ac:dyDescent="0.25">
      <c r="B430" s="29"/>
      <c r="C430" s="29"/>
      <c r="D430" s="37"/>
      <c r="E430" s="29"/>
      <c r="F430" s="29"/>
      <c r="G430" s="37"/>
    </row>
    <row r="431" spans="2:7" x14ac:dyDescent="0.25">
      <c r="B431" s="29"/>
      <c r="C431" s="29"/>
      <c r="D431" s="37"/>
      <c r="E431" s="29"/>
      <c r="F431" s="29"/>
      <c r="G431" s="37"/>
    </row>
    <row r="432" spans="2:7" x14ac:dyDescent="0.25">
      <c r="B432" s="29"/>
      <c r="C432" s="29"/>
      <c r="D432" s="37"/>
      <c r="E432" s="29"/>
      <c r="F432" s="29"/>
      <c r="G432" s="37"/>
    </row>
    <row r="433" spans="2:7" x14ac:dyDescent="0.25">
      <c r="B433" s="29"/>
      <c r="C433" s="29"/>
      <c r="D433" s="37"/>
      <c r="E433" s="29"/>
      <c r="F433" s="29"/>
      <c r="G433" s="37"/>
    </row>
    <row r="434" spans="2:7" x14ac:dyDescent="0.25">
      <c r="B434" s="29"/>
      <c r="C434" s="29"/>
      <c r="D434" s="37"/>
      <c r="E434" s="29"/>
      <c r="F434" s="29"/>
      <c r="G434" s="37"/>
    </row>
    <row r="435" spans="2:7" x14ac:dyDescent="0.25">
      <c r="B435" s="29"/>
      <c r="C435" s="29"/>
      <c r="D435" s="37"/>
      <c r="E435" s="29"/>
      <c r="F435" s="29"/>
      <c r="G435" s="37"/>
    </row>
    <row r="436" spans="2:7" x14ac:dyDescent="0.25">
      <c r="B436" s="29"/>
      <c r="C436" s="29"/>
      <c r="D436" s="37"/>
      <c r="E436" s="29"/>
      <c r="F436" s="29"/>
      <c r="G436" s="37"/>
    </row>
    <row r="437" spans="2:7" x14ac:dyDescent="0.25">
      <c r="B437" s="29"/>
      <c r="C437" s="29"/>
      <c r="D437" s="37"/>
      <c r="E437" s="29"/>
      <c r="F437" s="29"/>
      <c r="G437" s="37"/>
    </row>
    <row r="438" spans="2:7" x14ac:dyDescent="0.25">
      <c r="B438" s="29"/>
      <c r="C438" s="29"/>
      <c r="D438" s="37"/>
      <c r="E438" s="29"/>
      <c r="F438" s="29"/>
      <c r="G438" s="37"/>
    </row>
    <row r="439" spans="2:7" x14ac:dyDescent="0.25">
      <c r="B439" s="29"/>
      <c r="C439" s="29"/>
      <c r="D439" s="37"/>
      <c r="E439" s="29"/>
      <c r="F439" s="29"/>
      <c r="G439" s="37"/>
    </row>
    <row r="440" spans="2:7" x14ac:dyDescent="0.25">
      <c r="B440" s="29"/>
      <c r="C440" s="29"/>
      <c r="D440" s="37"/>
      <c r="E440" s="29"/>
      <c r="F440" s="29"/>
      <c r="G440" s="37"/>
    </row>
    <row r="441" spans="2:7" x14ac:dyDescent="0.25">
      <c r="B441" s="29"/>
      <c r="C441" s="29"/>
      <c r="D441" s="37"/>
      <c r="E441" s="29"/>
      <c r="F441" s="29"/>
      <c r="G441" s="37"/>
    </row>
    <row r="442" spans="2:7" x14ac:dyDescent="0.25">
      <c r="B442" s="29"/>
      <c r="C442" s="29"/>
      <c r="D442" s="37"/>
      <c r="E442" s="29"/>
      <c r="F442" s="29"/>
      <c r="G442" s="37"/>
    </row>
    <row r="443" spans="2:7" x14ac:dyDescent="0.25">
      <c r="B443" s="29"/>
      <c r="C443" s="29"/>
      <c r="D443" s="37"/>
      <c r="E443" s="29"/>
      <c r="F443" s="29"/>
      <c r="G443" s="37"/>
    </row>
    <row r="444" spans="2:7" x14ac:dyDescent="0.25">
      <c r="B444" s="29"/>
      <c r="C444" s="29"/>
      <c r="D444" s="37"/>
      <c r="E444" s="29"/>
      <c r="F444" s="29"/>
      <c r="G444" s="37"/>
    </row>
    <row r="445" spans="2:7" x14ac:dyDescent="0.25">
      <c r="B445" s="29"/>
      <c r="C445" s="29"/>
      <c r="D445" s="37"/>
      <c r="E445" s="29"/>
      <c r="F445" s="29"/>
      <c r="G445" s="37"/>
    </row>
    <row r="446" spans="2:7" x14ac:dyDescent="0.25">
      <c r="B446" s="29"/>
      <c r="C446" s="29"/>
      <c r="D446" s="37"/>
      <c r="E446" s="29"/>
      <c r="F446" s="29"/>
      <c r="G446" s="37"/>
    </row>
    <row r="447" spans="2:7" x14ac:dyDescent="0.25">
      <c r="B447" s="29"/>
      <c r="C447" s="29"/>
      <c r="D447" s="37"/>
      <c r="E447" s="29"/>
      <c r="F447" s="29"/>
      <c r="G447" s="37"/>
    </row>
    <row r="448" spans="2:7" x14ac:dyDescent="0.25">
      <c r="B448" s="29"/>
      <c r="C448" s="29"/>
      <c r="D448" s="37"/>
      <c r="E448" s="29"/>
      <c r="F448" s="29"/>
      <c r="G448" s="37"/>
    </row>
    <row r="449" spans="2:7" x14ac:dyDescent="0.25">
      <c r="B449" s="29"/>
      <c r="C449" s="29"/>
      <c r="D449" s="37"/>
      <c r="E449" s="29"/>
      <c r="F449" s="29"/>
      <c r="G449" s="37"/>
    </row>
    <row r="450" spans="2:7" x14ac:dyDescent="0.25">
      <c r="B450" s="29"/>
      <c r="C450" s="29"/>
      <c r="D450" s="37"/>
      <c r="E450" s="29"/>
      <c r="F450" s="29"/>
      <c r="G450" s="37"/>
    </row>
    <row r="451" spans="2:7" x14ac:dyDescent="0.25">
      <c r="B451" s="29"/>
      <c r="C451" s="29"/>
      <c r="D451" s="37"/>
      <c r="E451" s="29"/>
      <c r="F451" s="29"/>
      <c r="G451" s="37"/>
    </row>
    <row r="452" spans="2:7" x14ac:dyDescent="0.25">
      <c r="B452" s="29"/>
      <c r="C452" s="29"/>
      <c r="D452" s="37"/>
      <c r="E452" s="29"/>
      <c r="F452" s="29"/>
      <c r="G452" s="37"/>
    </row>
    <row r="453" spans="2:7" x14ac:dyDescent="0.25">
      <c r="B453" s="29"/>
      <c r="C453" s="29"/>
      <c r="D453" s="37"/>
      <c r="E453" s="29"/>
      <c r="F453" s="29"/>
      <c r="G453" s="37"/>
    </row>
    <row r="454" spans="2:7" x14ac:dyDescent="0.25">
      <c r="B454" s="29"/>
      <c r="C454" s="29"/>
      <c r="D454" s="37"/>
      <c r="E454" s="29"/>
      <c r="F454" s="29"/>
      <c r="G454" s="37"/>
    </row>
    <row r="455" spans="2:7" x14ac:dyDescent="0.25">
      <c r="B455" s="29"/>
      <c r="C455" s="29"/>
      <c r="D455" s="37"/>
      <c r="E455" s="29"/>
      <c r="F455" s="29"/>
      <c r="G455" s="37"/>
    </row>
    <row r="456" spans="2:7" x14ac:dyDescent="0.25">
      <c r="B456" s="29"/>
      <c r="C456" s="29"/>
      <c r="D456" s="37"/>
      <c r="E456" s="29"/>
      <c r="F456" s="29"/>
      <c r="G456" s="37"/>
    </row>
    <row r="457" spans="2:7" x14ac:dyDescent="0.25">
      <c r="B457" s="29"/>
      <c r="C457" s="29"/>
      <c r="D457" s="37"/>
      <c r="E457" s="29"/>
      <c r="F457" s="29"/>
      <c r="G457" s="37"/>
    </row>
    <row r="458" spans="2:7" x14ac:dyDescent="0.25">
      <c r="B458" s="29"/>
      <c r="C458" s="29"/>
      <c r="D458" s="37"/>
      <c r="E458" s="29"/>
      <c r="F458" s="29"/>
      <c r="G458" s="37"/>
    </row>
    <row r="459" spans="2:7" x14ac:dyDescent="0.25">
      <c r="B459" s="29"/>
      <c r="C459" s="29"/>
      <c r="D459" s="37"/>
      <c r="E459" s="29"/>
      <c r="F459" s="29"/>
      <c r="G459" s="37"/>
    </row>
    <row r="460" spans="2:7" x14ac:dyDescent="0.25">
      <c r="B460" s="29"/>
      <c r="C460" s="29"/>
      <c r="D460" s="37"/>
      <c r="E460" s="29"/>
      <c r="F460" s="29"/>
      <c r="G460" s="37"/>
    </row>
    <row r="461" spans="2:7" x14ac:dyDescent="0.25">
      <c r="B461" s="29"/>
      <c r="C461" s="29"/>
      <c r="D461" s="37"/>
      <c r="E461" s="29"/>
      <c r="F461" s="29"/>
      <c r="G461" s="37"/>
    </row>
    <row r="462" spans="2:7" x14ac:dyDescent="0.25">
      <c r="B462" s="29"/>
      <c r="C462" s="29"/>
      <c r="D462" s="37"/>
      <c r="E462" s="29"/>
      <c r="F462" s="29"/>
      <c r="G462" s="37"/>
    </row>
    <row r="463" spans="2:7" x14ac:dyDescent="0.25">
      <c r="B463" s="29"/>
      <c r="C463" s="29"/>
      <c r="D463" s="37"/>
      <c r="E463" s="29"/>
      <c r="F463" s="29"/>
      <c r="G463" s="37"/>
    </row>
    <row r="464" spans="2:7" x14ac:dyDescent="0.25">
      <c r="B464" s="29"/>
      <c r="C464" s="29"/>
      <c r="D464" s="37"/>
      <c r="E464" s="29"/>
      <c r="F464" s="29"/>
      <c r="G464" s="37"/>
    </row>
    <row r="465" spans="2:7" x14ac:dyDescent="0.25">
      <c r="B465" s="29"/>
      <c r="C465" s="29"/>
      <c r="D465" s="37"/>
      <c r="E465" s="29"/>
      <c r="F465" s="29"/>
      <c r="G465" s="37"/>
    </row>
    <row r="466" spans="2:7" x14ac:dyDescent="0.25">
      <c r="B466" s="29"/>
      <c r="C466" s="29"/>
      <c r="D466" s="37"/>
      <c r="E466" s="29"/>
      <c r="F466" s="29"/>
      <c r="G466" s="37"/>
    </row>
    <row r="467" spans="2:7" x14ac:dyDescent="0.25">
      <c r="B467" s="29"/>
      <c r="C467" s="29"/>
      <c r="D467" s="37"/>
      <c r="E467" s="29"/>
      <c r="F467" s="29"/>
      <c r="G467" s="37"/>
    </row>
    <row r="468" spans="2:7" x14ac:dyDescent="0.25">
      <c r="B468" s="29"/>
      <c r="C468" s="29"/>
      <c r="D468" s="37"/>
      <c r="E468" s="29"/>
      <c r="F468" s="29"/>
      <c r="G468" s="37"/>
    </row>
    <row r="469" spans="2:7" x14ac:dyDescent="0.25">
      <c r="B469" s="29"/>
      <c r="C469" s="29"/>
      <c r="D469" s="37"/>
      <c r="E469" s="29"/>
      <c r="F469" s="29"/>
      <c r="G469" s="37"/>
    </row>
    <row r="470" spans="2:7" x14ac:dyDescent="0.25">
      <c r="B470" s="29"/>
      <c r="C470" s="29"/>
      <c r="D470" s="37"/>
      <c r="E470" s="29"/>
      <c r="F470" s="29"/>
      <c r="G470" s="37"/>
    </row>
    <row r="471" spans="2:7" x14ac:dyDescent="0.25">
      <c r="B471" s="29"/>
      <c r="C471" s="29"/>
      <c r="D471" s="37"/>
      <c r="E471" s="29"/>
      <c r="F471" s="29"/>
      <c r="G471" s="37"/>
    </row>
    <row r="472" spans="2:7" x14ac:dyDescent="0.25">
      <c r="B472" s="29"/>
      <c r="C472" s="29"/>
      <c r="D472" s="37"/>
      <c r="E472" s="29"/>
      <c r="F472" s="29"/>
      <c r="G472" s="37"/>
    </row>
    <row r="473" spans="2:7" x14ac:dyDescent="0.25">
      <c r="B473" s="29"/>
      <c r="C473" s="29"/>
      <c r="D473" s="37"/>
      <c r="E473" s="29"/>
      <c r="F473" s="29"/>
      <c r="G473" s="37"/>
    </row>
    <row r="474" spans="2:7" x14ac:dyDescent="0.25">
      <c r="B474" s="29"/>
      <c r="C474" s="29"/>
      <c r="D474" s="37"/>
      <c r="E474" s="29"/>
      <c r="F474" s="29"/>
      <c r="G474" s="37"/>
    </row>
    <row r="475" spans="2:7" x14ac:dyDescent="0.25">
      <c r="B475" s="29"/>
      <c r="C475" s="29"/>
      <c r="D475" s="37"/>
      <c r="E475" s="29"/>
      <c r="F475" s="29"/>
      <c r="G475" s="37"/>
    </row>
    <row r="476" spans="2:7" x14ac:dyDescent="0.25">
      <c r="B476" s="29"/>
      <c r="C476" s="29"/>
      <c r="D476" s="37"/>
      <c r="E476" s="29"/>
      <c r="F476" s="29"/>
      <c r="G476" s="37"/>
    </row>
    <row r="477" spans="2:7" x14ac:dyDescent="0.25">
      <c r="B477" s="29"/>
      <c r="C477" s="29"/>
      <c r="D477" s="37"/>
      <c r="E477" s="29"/>
      <c r="F477" s="29"/>
      <c r="G477" s="37"/>
    </row>
    <row r="478" spans="2:7" x14ac:dyDescent="0.25">
      <c r="B478" s="29"/>
      <c r="C478" s="29"/>
      <c r="D478" s="37"/>
      <c r="E478" s="29"/>
      <c r="F478" s="29"/>
      <c r="G478" s="37"/>
    </row>
    <row r="479" spans="2:7" x14ac:dyDescent="0.25">
      <c r="B479" s="29"/>
      <c r="C479" s="29"/>
      <c r="D479" s="37"/>
      <c r="E479" s="29"/>
      <c r="F479" s="29"/>
      <c r="G479" s="37"/>
    </row>
    <row r="480" spans="2:7" x14ac:dyDescent="0.25">
      <c r="B480" s="29"/>
      <c r="C480" s="29"/>
      <c r="D480" s="37"/>
      <c r="E480" s="29"/>
      <c r="F480" s="29"/>
      <c r="G480" s="37"/>
    </row>
    <row r="481" spans="2:7" x14ac:dyDescent="0.25">
      <c r="B481" s="29"/>
      <c r="C481" s="29"/>
      <c r="D481" s="37"/>
      <c r="E481" s="29"/>
      <c r="F481" s="29"/>
      <c r="G481" s="37"/>
    </row>
    <row r="482" spans="2:7" x14ac:dyDescent="0.25">
      <c r="B482" s="29"/>
      <c r="C482" s="29"/>
      <c r="D482" s="37"/>
      <c r="E482" s="29"/>
      <c r="F482" s="29"/>
      <c r="G482" s="37"/>
    </row>
    <row r="483" spans="2:7" x14ac:dyDescent="0.25">
      <c r="B483" s="29"/>
      <c r="C483" s="29"/>
      <c r="D483" s="37"/>
      <c r="E483" s="29"/>
      <c r="F483" s="29"/>
      <c r="G483" s="37"/>
    </row>
    <row r="484" spans="2:7" x14ac:dyDescent="0.25">
      <c r="B484" s="29"/>
      <c r="C484" s="29"/>
      <c r="D484" s="37"/>
      <c r="E484" s="29"/>
      <c r="F484" s="29"/>
      <c r="G484" s="37"/>
    </row>
    <row r="485" spans="2:7" x14ac:dyDescent="0.25">
      <c r="B485" s="29"/>
      <c r="C485" s="29"/>
      <c r="D485" s="37"/>
      <c r="E485" s="29"/>
      <c r="F485" s="29"/>
      <c r="G485" s="37"/>
    </row>
    <row r="486" spans="2:7" x14ac:dyDescent="0.25">
      <c r="B486" s="29"/>
      <c r="C486" s="29"/>
      <c r="D486" s="37"/>
      <c r="E486" s="29"/>
      <c r="F486" s="29"/>
      <c r="G486" s="37"/>
    </row>
    <row r="487" spans="2:7" x14ac:dyDescent="0.25">
      <c r="B487" s="29"/>
      <c r="C487" s="29"/>
      <c r="D487" s="37"/>
      <c r="E487" s="29"/>
      <c r="F487" s="29"/>
      <c r="G487" s="37"/>
    </row>
    <row r="488" spans="2:7" x14ac:dyDescent="0.25">
      <c r="B488" s="29"/>
      <c r="C488" s="29"/>
      <c r="D488" s="37"/>
      <c r="E488" s="29"/>
      <c r="F488" s="29"/>
      <c r="G488" s="37"/>
    </row>
    <row r="489" spans="2:7" x14ac:dyDescent="0.25">
      <c r="B489" s="29"/>
      <c r="C489" s="29"/>
      <c r="D489" s="37"/>
      <c r="E489" s="29"/>
      <c r="F489" s="29"/>
      <c r="G489" s="37"/>
    </row>
    <row r="490" spans="2:7" x14ac:dyDescent="0.25">
      <c r="B490" s="29"/>
      <c r="C490" s="29"/>
      <c r="D490" s="37"/>
      <c r="E490" s="29"/>
      <c r="F490" s="29"/>
      <c r="G490" s="37"/>
    </row>
    <row r="491" spans="2:7" x14ac:dyDescent="0.25">
      <c r="B491" s="29"/>
      <c r="C491" s="29"/>
      <c r="D491" s="37"/>
      <c r="E491" s="29"/>
      <c r="F491" s="29"/>
      <c r="G491" s="37"/>
    </row>
    <row r="492" spans="2:7" x14ac:dyDescent="0.25">
      <c r="B492" s="29"/>
      <c r="C492" s="29"/>
      <c r="D492" s="37"/>
      <c r="E492" s="29"/>
      <c r="F492" s="29"/>
      <c r="G492" s="37"/>
    </row>
    <row r="493" spans="2:7" x14ac:dyDescent="0.25">
      <c r="B493" s="29"/>
      <c r="C493" s="29"/>
      <c r="D493" s="37"/>
      <c r="E493" s="29"/>
      <c r="F493" s="29"/>
      <c r="G493" s="37"/>
    </row>
    <row r="494" spans="2:7" x14ac:dyDescent="0.25">
      <c r="B494" s="29"/>
      <c r="C494" s="29"/>
      <c r="D494" s="37"/>
      <c r="E494" s="29"/>
      <c r="F494" s="29"/>
      <c r="G494" s="37"/>
    </row>
    <row r="495" spans="2:7" x14ac:dyDescent="0.25">
      <c r="B495" s="29"/>
      <c r="C495" s="29"/>
      <c r="D495" s="37"/>
      <c r="E495" s="29"/>
      <c r="F495" s="29"/>
      <c r="G495" s="37"/>
    </row>
    <row r="496" spans="2:7" x14ac:dyDescent="0.25">
      <c r="B496" s="29"/>
      <c r="C496" s="29"/>
      <c r="D496" s="37"/>
      <c r="E496" s="29"/>
      <c r="F496" s="29"/>
      <c r="G496" s="37"/>
    </row>
    <row r="497" spans="2:7" x14ac:dyDescent="0.25">
      <c r="B497" s="29"/>
      <c r="C497" s="29"/>
      <c r="D497" s="37"/>
      <c r="E497" s="29"/>
      <c r="F497" s="29"/>
      <c r="G497" s="37"/>
    </row>
    <row r="498" spans="2:7" x14ac:dyDescent="0.25">
      <c r="B498" s="29"/>
      <c r="C498" s="29"/>
      <c r="D498" s="37"/>
      <c r="E498" s="29"/>
      <c r="F498" s="29"/>
      <c r="G498" s="37"/>
    </row>
    <row r="499" spans="2:7" x14ac:dyDescent="0.25">
      <c r="B499" s="29"/>
      <c r="C499" s="29"/>
      <c r="D499" s="37"/>
      <c r="E499" s="29"/>
      <c r="F499" s="29"/>
      <c r="G499" s="37"/>
    </row>
    <row r="500" spans="2:7" x14ac:dyDescent="0.25">
      <c r="B500" s="29"/>
      <c r="C500" s="29"/>
      <c r="D500" s="37"/>
      <c r="E500" s="29"/>
      <c r="F500" s="29"/>
      <c r="G500" s="37"/>
    </row>
    <row r="501" spans="2:7" x14ac:dyDescent="0.25">
      <c r="B501" s="29"/>
      <c r="C501" s="29"/>
      <c r="D501" s="37"/>
      <c r="E501" s="29"/>
      <c r="F501" s="29"/>
      <c r="G501" s="37"/>
    </row>
    <row r="502" spans="2:7" x14ac:dyDescent="0.25">
      <c r="B502" s="29"/>
      <c r="C502" s="29"/>
      <c r="D502" s="37"/>
      <c r="E502" s="29"/>
      <c r="F502" s="29"/>
      <c r="G502" s="37"/>
    </row>
    <row r="503" spans="2:7" x14ac:dyDescent="0.25">
      <c r="B503" s="29"/>
      <c r="C503" s="29"/>
      <c r="D503" s="37"/>
      <c r="E503" s="29"/>
      <c r="F503" s="29"/>
      <c r="G503" s="37"/>
    </row>
    <row r="504" spans="2:7" x14ac:dyDescent="0.25">
      <c r="B504" s="29"/>
      <c r="C504" s="29"/>
      <c r="D504" s="37"/>
      <c r="E504" s="29"/>
      <c r="F504" s="29"/>
      <c r="G504" s="37"/>
    </row>
    <row r="505" spans="2:7" x14ac:dyDescent="0.25">
      <c r="B505" s="29"/>
      <c r="C505" s="29"/>
      <c r="D505" s="37"/>
      <c r="E505" s="29"/>
      <c r="F505" s="29"/>
      <c r="G505" s="37"/>
    </row>
    <row r="506" spans="2:7" x14ac:dyDescent="0.25">
      <c r="B506" s="29"/>
      <c r="C506" s="29"/>
      <c r="D506" s="37"/>
      <c r="E506" s="29"/>
      <c r="F506" s="29"/>
      <c r="G506" s="37"/>
    </row>
    <row r="507" spans="2:7" x14ac:dyDescent="0.25">
      <c r="B507" s="29"/>
      <c r="C507" s="29"/>
      <c r="D507" s="37"/>
      <c r="E507" s="29"/>
      <c r="F507" s="29"/>
      <c r="G507" s="37"/>
    </row>
    <row r="508" spans="2:7" x14ac:dyDescent="0.25">
      <c r="B508" s="29"/>
      <c r="C508" s="29"/>
      <c r="D508" s="37"/>
      <c r="E508" s="29"/>
      <c r="F508" s="29"/>
      <c r="G508" s="37"/>
    </row>
    <row r="509" spans="2:7" x14ac:dyDescent="0.25">
      <c r="B509" s="29"/>
      <c r="C509" s="29"/>
      <c r="D509" s="37"/>
      <c r="E509" s="29"/>
      <c r="F509" s="29"/>
      <c r="G509" s="37"/>
    </row>
    <row r="510" spans="2:7" x14ac:dyDescent="0.25">
      <c r="B510" s="29"/>
      <c r="C510" s="29"/>
      <c r="D510" s="37"/>
      <c r="E510" s="29"/>
      <c r="F510" s="29"/>
      <c r="G510" s="37"/>
    </row>
    <row r="511" spans="2:7" x14ac:dyDescent="0.25">
      <c r="B511" s="29"/>
      <c r="C511" s="29"/>
      <c r="D511" s="37"/>
      <c r="E511" s="29"/>
      <c r="F511" s="29"/>
      <c r="G511" s="37"/>
    </row>
    <row r="512" spans="2:7" x14ac:dyDescent="0.25">
      <c r="B512" s="29"/>
      <c r="C512" s="29"/>
      <c r="D512" s="37"/>
      <c r="E512" s="29"/>
      <c r="F512" s="29"/>
      <c r="G512" s="37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44" priority="1">
      <formula>LEN(TRIM(B7))=0</formula>
    </cfRule>
  </conditionalFormatting>
  <conditionalFormatting sqref="E5:F5">
    <cfRule type="containsBlanks" dxfId="43" priority="13">
      <formula>LEN(TRIM(E5))=0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6"/>
  <sheetViews>
    <sheetView showGridLines="0" zoomScale="130" zoomScaleNormal="130" zoomScalePageLayoutView="150" workbookViewId="0"/>
  </sheetViews>
  <sheetFormatPr baseColWidth="10" defaultColWidth="30.28515625" defaultRowHeight="13.5" x14ac:dyDescent="0.25"/>
  <cols>
    <col min="1" max="1" width="8" style="24" customWidth="1"/>
    <col min="2" max="2" width="1.42578125" style="24" customWidth="1"/>
    <col min="3" max="3" width="35.85546875" style="24" customWidth="1"/>
    <col min="4" max="5" width="7.5703125" style="24" bestFit="1" customWidth="1"/>
    <col min="6" max="6" width="7.28515625" style="24" customWidth="1"/>
    <col min="7" max="8" width="7.7109375" style="24" customWidth="1"/>
    <col min="9" max="9" width="6.85546875" style="24" customWidth="1"/>
    <col min="10" max="10" width="7.140625" style="24" customWidth="1"/>
    <col min="11" max="13" width="24.85546875" style="24" customWidth="1"/>
    <col min="14" max="16384" width="30.28515625" style="24"/>
  </cols>
  <sheetData>
    <row r="1" spans="1:10" ht="15" customHeight="1" x14ac:dyDescent="0.25">
      <c r="A1" s="92" t="s">
        <v>631</v>
      </c>
    </row>
    <row r="2" spans="1:10" x14ac:dyDescent="0.25">
      <c r="A2" s="71" t="s">
        <v>651</v>
      </c>
      <c r="B2" s="71"/>
      <c r="C2" s="71"/>
      <c r="D2" s="81"/>
      <c r="E2" s="81"/>
      <c r="F2" s="71"/>
      <c r="G2" s="81"/>
      <c r="H2" s="81"/>
      <c r="I2" s="92"/>
      <c r="J2" s="79"/>
    </row>
    <row r="3" spans="1:10" ht="3" customHeight="1" x14ac:dyDescent="0.25">
      <c r="A3" s="50"/>
      <c r="B3" s="25"/>
      <c r="C3" s="26"/>
      <c r="D3" s="27"/>
      <c r="E3" s="27"/>
      <c r="F3" s="26"/>
      <c r="G3" s="27"/>
      <c r="H3" s="27"/>
      <c r="I3" s="26"/>
    </row>
    <row r="4" spans="1:10" s="4" customFormat="1" ht="15" customHeight="1" x14ac:dyDescent="0.25">
      <c r="A4" s="292" t="s">
        <v>7</v>
      </c>
      <c r="B4" s="294" t="s">
        <v>70</v>
      </c>
      <c r="C4" s="295"/>
      <c r="D4" s="288" t="s">
        <v>16</v>
      </c>
      <c r="E4" s="288"/>
      <c r="F4" s="288"/>
      <c r="G4" s="288" t="s">
        <v>61</v>
      </c>
      <c r="H4" s="288"/>
      <c r="I4" s="288"/>
      <c r="J4" s="288"/>
    </row>
    <row r="5" spans="1:10" s="28" customFormat="1" ht="22.35" customHeight="1" x14ac:dyDescent="0.2">
      <c r="A5" s="298"/>
      <c r="B5" s="299"/>
      <c r="C5" s="300"/>
      <c r="D5" s="221">
        <v>2023</v>
      </c>
      <c r="E5" s="222" t="s">
        <v>596</v>
      </c>
      <c r="F5" s="235" t="s">
        <v>606</v>
      </c>
      <c r="G5" s="221">
        <v>2023</v>
      </c>
      <c r="H5" s="222" t="s">
        <v>596</v>
      </c>
      <c r="I5" s="235" t="s">
        <v>606</v>
      </c>
      <c r="J5" s="235" t="s">
        <v>614</v>
      </c>
    </row>
    <row r="6" spans="1:10" s="28" customFormat="1" ht="4.3499999999999996" customHeight="1" x14ac:dyDescent="0.2">
      <c r="A6" s="87"/>
      <c r="B6" s="87"/>
      <c r="C6" s="87"/>
      <c r="D6" s="85"/>
      <c r="E6" s="85"/>
      <c r="F6" s="86"/>
      <c r="G6" s="85"/>
      <c r="H6" s="85"/>
      <c r="I6" s="86"/>
      <c r="J6" s="86"/>
    </row>
    <row r="7" spans="1:10" s="4" customFormat="1" ht="14.1" customHeight="1" x14ac:dyDescent="0.25">
      <c r="A7" s="249" t="s">
        <v>182</v>
      </c>
      <c r="B7" s="248" t="s">
        <v>521</v>
      </c>
      <c r="C7" s="248"/>
      <c r="D7" s="250">
        <v>785418.67999999993</v>
      </c>
      <c r="E7" s="250">
        <v>780870.45</v>
      </c>
      <c r="F7" s="246">
        <v>-0.57908350231751227</v>
      </c>
      <c r="G7" s="250">
        <v>261019.58308499999</v>
      </c>
      <c r="H7" s="250">
        <v>186444.55716599998</v>
      </c>
      <c r="I7" s="252">
        <v>-28.570663180744926</v>
      </c>
      <c r="J7" s="246">
        <v>99.999999999999986</v>
      </c>
    </row>
    <row r="8" spans="1:10" ht="9.75" customHeight="1" x14ac:dyDescent="0.25">
      <c r="A8" s="214"/>
      <c r="B8" s="16"/>
      <c r="C8" s="30" t="s">
        <v>96</v>
      </c>
      <c r="D8" s="82">
        <v>565462.99</v>
      </c>
      <c r="E8" s="82">
        <v>756558.77</v>
      </c>
      <c r="F8" s="77">
        <v>33.794568942522659</v>
      </c>
      <c r="G8" s="82">
        <v>188897.65456599998</v>
      </c>
      <c r="H8" s="82">
        <v>181076.72324099997</v>
      </c>
      <c r="I8" s="182">
        <v>-4.1403009174300838</v>
      </c>
      <c r="J8" s="77">
        <v>97.120948979904625</v>
      </c>
    </row>
    <row r="9" spans="1:10" ht="9.75" customHeight="1" x14ac:dyDescent="0.25">
      <c r="A9" s="214"/>
      <c r="B9" s="16"/>
      <c r="C9" s="30" t="s">
        <v>83</v>
      </c>
      <c r="D9" s="213" t="s">
        <v>650</v>
      </c>
      <c r="E9" s="82">
        <v>22349.33</v>
      </c>
      <c r="F9" s="77">
        <v>0</v>
      </c>
      <c r="G9" s="213" t="s">
        <v>650</v>
      </c>
      <c r="H9" s="82">
        <v>4963.83446</v>
      </c>
      <c r="I9" s="182">
        <v>0</v>
      </c>
      <c r="J9" s="77">
        <v>2.6623649064641106</v>
      </c>
    </row>
    <row r="10" spans="1:10" ht="9.75" customHeight="1" x14ac:dyDescent="0.25">
      <c r="A10" s="17"/>
      <c r="B10" s="16"/>
      <c r="C10" s="17" t="s">
        <v>22</v>
      </c>
      <c r="D10" s="82">
        <v>219955.68999999994</v>
      </c>
      <c r="E10" s="82">
        <v>1962.3499999999767</v>
      </c>
      <c r="F10" s="77">
        <v>-99.107843038750218</v>
      </c>
      <c r="G10" s="82">
        <v>72121.928519000008</v>
      </c>
      <c r="H10" s="82">
        <v>403.99946500000078</v>
      </c>
      <c r="I10" s="182">
        <v>-99.439838238804768</v>
      </c>
      <c r="J10" s="77">
        <v>0.21668611363125065</v>
      </c>
    </row>
    <row r="11" spans="1:10" s="4" customFormat="1" ht="14.1" customHeight="1" x14ac:dyDescent="0.25">
      <c r="A11" s="249" t="s">
        <v>184</v>
      </c>
      <c r="B11" s="248" t="s">
        <v>549</v>
      </c>
      <c r="C11" s="248"/>
      <c r="D11" s="250">
        <v>419384.19500000001</v>
      </c>
      <c r="E11" s="250">
        <v>339390.59499999997</v>
      </c>
      <c r="F11" s="246">
        <v>-19.074061672734246</v>
      </c>
      <c r="G11" s="250">
        <v>250100.33329900005</v>
      </c>
      <c r="H11" s="250">
        <v>164882.64542099996</v>
      </c>
      <c r="I11" s="252">
        <v>-34.073400364533143</v>
      </c>
      <c r="J11" s="246">
        <v>100.00047124090558</v>
      </c>
    </row>
    <row r="12" spans="1:10" ht="9.75" customHeight="1" x14ac:dyDescent="0.25">
      <c r="A12" s="214"/>
      <c r="B12" s="16"/>
      <c r="C12" s="30" t="s">
        <v>96</v>
      </c>
      <c r="D12" s="82">
        <v>204012.63</v>
      </c>
      <c r="E12" s="82">
        <v>152504.03000000003</v>
      </c>
      <c r="F12" s="77">
        <v>-25.247750592696139</v>
      </c>
      <c r="G12" s="82">
        <v>123555.50611</v>
      </c>
      <c r="H12" s="82">
        <v>73115.50866799998</v>
      </c>
      <c r="I12" s="182">
        <v>-40.823755274082153</v>
      </c>
      <c r="J12" s="77">
        <v>44.343968694408005</v>
      </c>
    </row>
    <row r="13" spans="1:10" ht="9.75" customHeight="1" x14ac:dyDescent="0.25">
      <c r="A13" s="214"/>
      <c r="B13" s="16"/>
      <c r="C13" s="30" t="s">
        <v>95</v>
      </c>
      <c r="D13" s="82">
        <v>160199.74500000002</v>
      </c>
      <c r="E13" s="82">
        <v>116284.39899999999</v>
      </c>
      <c r="F13" s="77">
        <v>-27.412868853193263</v>
      </c>
      <c r="G13" s="82">
        <v>93534.78684200003</v>
      </c>
      <c r="H13" s="82">
        <v>56469.582208</v>
      </c>
      <c r="I13" s="182">
        <v>-39.627186724240872</v>
      </c>
      <c r="J13" s="77">
        <v>34.248348007647785</v>
      </c>
    </row>
    <row r="14" spans="1:10" ht="9.75" customHeight="1" x14ac:dyDescent="0.25">
      <c r="A14" s="214"/>
      <c r="B14" s="16"/>
      <c r="C14" s="30" t="s">
        <v>92</v>
      </c>
      <c r="D14" s="213" t="s">
        <v>650</v>
      </c>
      <c r="E14" s="82">
        <v>70352.87000000001</v>
      </c>
      <c r="F14" s="77">
        <v>0</v>
      </c>
      <c r="G14" s="213" t="s">
        <v>650</v>
      </c>
      <c r="H14" s="82">
        <v>35173.189352999994</v>
      </c>
      <c r="I14" s="182">
        <v>0</v>
      </c>
      <c r="J14" s="77">
        <v>21.33225680798073</v>
      </c>
    </row>
    <row r="15" spans="1:10" ht="9.75" customHeight="1" x14ac:dyDescent="0.25">
      <c r="A15" s="214"/>
      <c r="B15" s="16"/>
      <c r="C15" s="17" t="s">
        <v>22</v>
      </c>
      <c r="D15" s="82">
        <v>55171.820000000007</v>
      </c>
      <c r="E15" s="82">
        <v>249.29599999997299</v>
      </c>
      <c r="F15" s="77">
        <v>-99.548146136922838</v>
      </c>
      <c r="G15" s="82">
        <v>33010.040347000002</v>
      </c>
      <c r="H15" s="82">
        <v>124.36519199999748</v>
      </c>
      <c r="I15" s="182">
        <v>-99.623250408988667</v>
      </c>
      <c r="J15" s="77">
        <v>7.5897730869054519E-2</v>
      </c>
    </row>
    <row r="16" spans="1:10" s="4" customFormat="1" ht="14.1" customHeight="1" x14ac:dyDescent="0.25">
      <c r="A16" s="249" t="s">
        <v>183</v>
      </c>
      <c r="B16" s="248" t="s">
        <v>289</v>
      </c>
      <c r="C16" s="248"/>
      <c r="D16" s="250">
        <v>414259.91799999995</v>
      </c>
      <c r="E16" s="250">
        <v>511416.00000000006</v>
      </c>
      <c r="F16" s="246">
        <v>23.45292841003268</v>
      </c>
      <c r="G16" s="250">
        <v>170600.82198999997</v>
      </c>
      <c r="H16" s="250">
        <v>163858.90668399996</v>
      </c>
      <c r="I16" s="252">
        <v>-3.9518656635752936</v>
      </c>
      <c r="J16" s="246">
        <v>100</v>
      </c>
    </row>
    <row r="17" spans="1:10" ht="9.75" customHeight="1" x14ac:dyDescent="0.25">
      <c r="A17" s="214"/>
      <c r="B17" s="30"/>
      <c r="C17" s="17" t="s">
        <v>94</v>
      </c>
      <c r="D17" s="82">
        <v>303971.67999999993</v>
      </c>
      <c r="E17" s="82">
        <v>306215.78000000003</v>
      </c>
      <c r="F17" s="77">
        <v>0.73825956418047678</v>
      </c>
      <c r="G17" s="82">
        <v>125169.96540299998</v>
      </c>
      <c r="H17" s="82">
        <v>102256.73229299996</v>
      </c>
      <c r="I17" s="182">
        <v>-18.305695808278021</v>
      </c>
      <c r="J17" s="77">
        <v>62.405354925381573</v>
      </c>
    </row>
    <row r="18" spans="1:10" ht="9.75" customHeight="1" x14ac:dyDescent="0.25">
      <c r="A18" s="214"/>
      <c r="B18" s="30"/>
      <c r="C18" s="17" t="s">
        <v>96</v>
      </c>
      <c r="D18" s="82">
        <v>80180.008000000002</v>
      </c>
      <c r="E18" s="82">
        <v>155075.50999999998</v>
      </c>
      <c r="F18" s="77">
        <v>93.409197464784469</v>
      </c>
      <c r="G18" s="82">
        <v>32916.519858000007</v>
      </c>
      <c r="H18" s="82">
        <v>46236.746697999995</v>
      </c>
      <c r="I18" s="182">
        <v>40.466692400845197</v>
      </c>
      <c r="J18" s="77">
        <v>28.217414380267432</v>
      </c>
    </row>
    <row r="19" spans="1:10" ht="9.75" customHeight="1" x14ac:dyDescent="0.25">
      <c r="A19" s="214"/>
      <c r="B19" s="30"/>
      <c r="C19" s="17" t="s">
        <v>79</v>
      </c>
      <c r="D19" s="82">
        <v>27684.16</v>
      </c>
      <c r="E19" s="82">
        <v>50124.71</v>
      </c>
      <c r="F19" s="77">
        <v>81.059168853235917</v>
      </c>
      <c r="G19" s="82">
        <v>11539.250579</v>
      </c>
      <c r="H19" s="82">
        <v>15365.427693000001</v>
      </c>
      <c r="I19" s="182">
        <v>33.15793419863131</v>
      </c>
      <c r="J19" s="77">
        <v>9.3772306943509971</v>
      </c>
    </row>
    <row r="20" spans="1:10" ht="9.75" customHeight="1" x14ac:dyDescent="0.25">
      <c r="A20" s="214"/>
      <c r="B20" s="30"/>
      <c r="C20" s="17" t="s">
        <v>22</v>
      </c>
      <c r="D20" s="82">
        <v>2424.070000000007</v>
      </c>
      <c r="E20" s="82">
        <v>0</v>
      </c>
      <c r="F20" s="77">
        <v>-100</v>
      </c>
      <c r="G20" s="82">
        <v>975.08614999998827</v>
      </c>
      <c r="H20" s="82">
        <v>0</v>
      </c>
      <c r="I20" s="182">
        <v>-100</v>
      </c>
      <c r="J20" s="77">
        <v>0</v>
      </c>
    </row>
    <row r="21" spans="1:10" s="4" customFormat="1" ht="14.1" customHeight="1" x14ac:dyDescent="0.25">
      <c r="A21" s="249" t="s">
        <v>185</v>
      </c>
      <c r="B21" s="248" t="s">
        <v>539</v>
      </c>
      <c r="C21" s="248"/>
      <c r="D21" s="250">
        <v>105676.442</v>
      </c>
      <c r="E21" s="250">
        <v>86460.784999999989</v>
      </c>
      <c r="F21" s="246">
        <v>-18.183482180446621</v>
      </c>
      <c r="G21" s="250">
        <v>145670.14911500001</v>
      </c>
      <c r="H21" s="250">
        <v>86213.024938000002</v>
      </c>
      <c r="I21" s="252">
        <v>-40.816271925458992</v>
      </c>
      <c r="J21" s="246">
        <v>99.999999999999986</v>
      </c>
    </row>
    <row r="22" spans="1:10" ht="9.75" customHeight="1" x14ac:dyDescent="0.25">
      <c r="A22" s="214"/>
      <c r="B22" s="30"/>
      <c r="C22" s="17" t="s">
        <v>96</v>
      </c>
      <c r="D22" s="82">
        <v>74701.062000000005</v>
      </c>
      <c r="E22" s="82">
        <v>64387.084999999992</v>
      </c>
      <c r="F22" s="77">
        <v>-13.80700183352147</v>
      </c>
      <c r="G22" s="82">
        <v>106128.45133499999</v>
      </c>
      <c r="H22" s="82">
        <v>65157.853700000007</v>
      </c>
      <c r="I22" s="182">
        <v>-38.604725801259598</v>
      </c>
      <c r="J22" s="77">
        <v>75.577737524994859</v>
      </c>
    </row>
    <row r="23" spans="1:10" ht="9.75" customHeight="1" x14ac:dyDescent="0.25">
      <c r="A23" s="214"/>
      <c r="B23" s="30"/>
      <c r="C23" s="17" t="s">
        <v>92</v>
      </c>
      <c r="D23" s="82">
        <v>5831.73</v>
      </c>
      <c r="E23" s="82">
        <v>17547.34</v>
      </c>
      <c r="F23" s="77">
        <v>200.89424578984284</v>
      </c>
      <c r="G23" s="82">
        <v>7959.2017310000001</v>
      </c>
      <c r="H23" s="82">
        <v>17250.438795999999</v>
      </c>
      <c r="I23" s="182">
        <v>116.73579058578079</v>
      </c>
      <c r="J23" s="77">
        <v>20.009086571786145</v>
      </c>
    </row>
    <row r="24" spans="1:10" ht="9.75" customHeight="1" x14ac:dyDescent="0.25">
      <c r="A24" s="214"/>
      <c r="B24" s="30"/>
      <c r="C24" s="17" t="s">
        <v>95</v>
      </c>
      <c r="D24" s="82">
        <v>4801.8319999999994</v>
      </c>
      <c r="E24" s="82">
        <v>4504.58</v>
      </c>
      <c r="F24" s="77">
        <v>-6.1903873355002688</v>
      </c>
      <c r="G24" s="82">
        <v>6038.4643299999998</v>
      </c>
      <c r="H24" s="82">
        <v>3783.594501</v>
      </c>
      <c r="I24" s="182">
        <v>-37.341776083655361</v>
      </c>
      <c r="J24" s="77">
        <v>4.3886576346450754</v>
      </c>
    </row>
    <row r="25" spans="1:10" ht="9.75" customHeight="1" x14ac:dyDescent="0.25">
      <c r="A25" s="17"/>
      <c r="B25" s="30"/>
      <c r="C25" s="17" t="s">
        <v>22</v>
      </c>
      <c r="D25" s="82">
        <v>20341.817999999999</v>
      </c>
      <c r="E25" s="82">
        <v>21.779999999998836</v>
      </c>
      <c r="F25" s="77">
        <v>-99.892929923962555</v>
      </c>
      <c r="G25" s="82">
        <v>25544.031719000021</v>
      </c>
      <c r="H25" s="82">
        <v>21.137940999993589</v>
      </c>
      <c r="I25" s="182">
        <v>0</v>
      </c>
      <c r="J25" s="77">
        <v>2.451826857391318E-2</v>
      </c>
    </row>
    <row r="26" spans="1:10" s="4" customFormat="1" ht="14.1" customHeight="1" x14ac:dyDescent="0.25">
      <c r="A26" s="249" t="s">
        <v>187</v>
      </c>
      <c r="B26" s="248" t="s">
        <v>489</v>
      </c>
      <c r="C26" s="248"/>
      <c r="D26" s="250">
        <v>4607.4879639999999</v>
      </c>
      <c r="E26" s="250">
        <v>4968.7988740000001</v>
      </c>
      <c r="F26" s="246"/>
      <c r="G26" s="250">
        <v>32490.489635999995</v>
      </c>
      <c r="H26" s="250">
        <v>30941.062035000006</v>
      </c>
      <c r="I26" s="252">
        <v>-4.7688650382270552</v>
      </c>
      <c r="J26" s="246">
        <v>100</v>
      </c>
    </row>
    <row r="27" spans="1:10" s="4" customFormat="1" ht="9.75" customHeight="1" x14ac:dyDescent="0.25">
      <c r="A27" s="214"/>
      <c r="B27" s="17"/>
      <c r="C27" s="82" t="s">
        <v>408</v>
      </c>
      <c r="D27" s="82">
        <v>409.06403799999998</v>
      </c>
      <c r="E27" s="82">
        <v>362.97539499999993</v>
      </c>
      <c r="F27" s="77">
        <v>-11.266852795307337</v>
      </c>
      <c r="G27" s="82">
        <v>5657.8908100000008</v>
      </c>
      <c r="H27" s="82">
        <v>5333.5171790000004</v>
      </c>
      <c r="I27" s="182">
        <v>-5.7331193176561213</v>
      </c>
      <c r="J27" s="77">
        <v>17.237666803314042</v>
      </c>
    </row>
    <row r="28" spans="1:10" s="4" customFormat="1" ht="9.75" customHeight="1" x14ac:dyDescent="0.25">
      <c r="A28" s="214"/>
      <c r="B28" s="17"/>
      <c r="C28" s="82" t="s">
        <v>227</v>
      </c>
      <c r="D28" s="82">
        <v>515.49197400000003</v>
      </c>
      <c r="E28" s="182">
        <v>884.72757599999989</v>
      </c>
      <c r="F28" s="77">
        <v>71.627808117920353</v>
      </c>
      <c r="G28" s="82">
        <v>3615.4269879999988</v>
      </c>
      <c r="H28" s="82">
        <v>5097.1211899999989</v>
      </c>
      <c r="I28" s="182">
        <v>40.982550800165704</v>
      </c>
      <c r="J28" s="77">
        <v>16.473646522650778</v>
      </c>
    </row>
    <row r="29" spans="1:10" s="4" customFormat="1" ht="8.25" customHeight="1" x14ac:dyDescent="0.25">
      <c r="A29" s="214"/>
      <c r="B29" s="17"/>
      <c r="C29" s="82" t="s">
        <v>80</v>
      </c>
      <c r="D29" s="82">
        <v>45.823933000000004</v>
      </c>
      <c r="E29" s="182">
        <v>171.24063200000001</v>
      </c>
      <c r="F29" s="77">
        <v>273.69256802989821</v>
      </c>
      <c r="G29" s="82">
        <v>511.79379399999999</v>
      </c>
      <c r="H29" s="82">
        <v>2998.5361350000003</v>
      </c>
      <c r="I29" s="182">
        <v>485.88755279045068</v>
      </c>
      <c r="J29" s="77">
        <v>9.6911222103756725</v>
      </c>
    </row>
    <row r="30" spans="1:10" s="4" customFormat="1" ht="8.25" customHeight="1" x14ac:dyDescent="0.25">
      <c r="A30" s="214"/>
      <c r="B30" s="17"/>
      <c r="C30" s="82" t="s">
        <v>79</v>
      </c>
      <c r="D30" s="82">
        <v>538.83836099999996</v>
      </c>
      <c r="E30" s="182">
        <v>739.59577100000013</v>
      </c>
      <c r="F30" s="77">
        <v>37.257445744476271</v>
      </c>
      <c r="G30" s="82">
        <v>2437.5142519999995</v>
      </c>
      <c r="H30" s="82">
        <v>2949.4317190000006</v>
      </c>
      <c r="I30" s="182">
        <v>21.001619439967122</v>
      </c>
      <c r="J30" s="77">
        <v>9.5324191382430676</v>
      </c>
    </row>
    <row r="31" spans="1:10" s="4" customFormat="1" ht="9.75" customHeight="1" x14ac:dyDescent="0.25">
      <c r="A31" s="214"/>
      <c r="B31" s="17"/>
      <c r="C31" s="82" t="s">
        <v>90</v>
      </c>
      <c r="D31" s="82">
        <v>259.20758699999999</v>
      </c>
      <c r="E31" s="182">
        <v>265.06989899999996</v>
      </c>
      <c r="F31" s="77">
        <v>2.2616282447010194</v>
      </c>
      <c r="G31" s="82">
        <v>1902.2005760000002</v>
      </c>
      <c r="H31" s="82">
        <v>2304.836816</v>
      </c>
      <c r="I31" s="182">
        <v>21.166865633416766</v>
      </c>
      <c r="J31" s="77">
        <v>7.4491199215877186</v>
      </c>
    </row>
    <row r="32" spans="1:10" s="4" customFormat="1" ht="9.75" customHeight="1" x14ac:dyDescent="0.25">
      <c r="A32" s="214"/>
      <c r="B32" s="17"/>
      <c r="C32" s="82" t="s">
        <v>93</v>
      </c>
      <c r="D32" s="82">
        <v>405.65615999999994</v>
      </c>
      <c r="E32" s="182">
        <v>716.42788300000029</v>
      </c>
      <c r="F32" s="77">
        <v>76.609639799380929</v>
      </c>
      <c r="G32" s="82">
        <v>825.52043300000003</v>
      </c>
      <c r="H32" s="82">
        <v>2067.737905</v>
      </c>
      <c r="I32" s="182">
        <v>150.47688977069811</v>
      </c>
      <c r="J32" s="77">
        <v>6.6828278313815144</v>
      </c>
    </row>
    <row r="33" spans="1:10" s="4" customFormat="1" ht="9.75" customHeight="1" x14ac:dyDescent="0.25">
      <c r="A33" s="214"/>
      <c r="B33" s="17"/>
      <c r="C33" s="82" t="s">
        <v>172</v>
      </c>
      <c r="D33" s="82">
        <v>321.84000000000003</v>
      </c>
      <c r="E33" s="182">
        <v>156.711893</v>
      </c>
      <c r="F33" s="77">
        <v>-51.307515224956504</v>
      </c>
      <c r="G33" s="82">
        <v>4416.2766950000005</v>
      </c>
      <c r="H33" s="82">
        <v>2051.4455980000002</v>
      </c>
      <c r="I33" s="182">
        <v>-53.548073644873831</v>
      </c>
      <c r="J33" s="77">
        <v>6.6301718915770884</v>
      </c>
    </row>
    <row r="34" spans="1:10" s="4" customFormat="1" ht="9.75" customHeight="1" x14ac:dyDescent="0.25">
      <c r="A34" s="214"/>
      <c r="B34" s="17"/>
      <c r="C34" s="82" t="s">
        <v>232</v>
      </c>
      <c r="D34" s="82">
        <v>96.833227999999991</v>
      </c>
      <c r="E34" s="182">
        <v>83.752928999999995</v>
      </c>
      <c r="F34" s="77">
        <v>-13.508068738553259</v>
      </c>
      <c r="G34" s="82">
        <v>1713.9535410000001</v>
      </c>
      <c r="H34" s="82">
        <v>1800.2931579999999</v>
      </c>
      <c r="I34" s="182">
        <v>5.037453754413046</v>
      </c>
      <c r="J34" s="77">
        <v>5.8184594826238962</v>
      </c>
    </row>
    <row r="35" spans="1:10" s="4" customFormat="1" ht="9.75" customHeight="1" x14ac:dyDescent="0.25">
      <c r="A35" s="214"/>
      <c r="B35" s="17"/>
      <c r="C35" s="82" t="s">
        <v>405</v>
      </c>
      <c r="D35" s="82">
        <v>325.35490000000004</v>
      </c>
      <c r="E35" s="182">
        <v>388.90778000000006</v>
      </c>
      <c r="F35" s="77">
        <v>19.533401832890785</v>
      </c>
      <c r="G35" s="82">
        <v>4753.4243529999994</v>
      </c>
      <c r="H35" s="82">
        <v>1596.2255069999999</v>
      </c>
      <c r="I35" s="182">
        <v>-66.41946124602606</v>
      </c>
      <c r="J35" s="77">
        <v>5.1589228100650733</v>
      </c>
    </row>
    <row r="36" spans="1:10" s="4" customFormat="1" ht="9.75" customHeight="1" x14ac:dyDescent="0.25">
      <c r="A36" s="214"/>
      <c r="B36" s="17"/>
      <c r="C36" s="82" t="s">
        <v>85</v>
      </c>
      <c r="D36" s="82">
        <v>431.5806</v>
      </c>
      <c r="E36" s="182">
        <v>441.45354000000003</v>
      </c>
      <c r="F36" s="77">
        <v>2.2876236790995819</v>
      </c>
      <c r="G36" s="82">
        <v>843.50945300000012</v>
      </c>
      <c r="H36" s="82">
        <v>826.822765</v>
      </c>
      <c r="I36" s="182">
        <v>-1.9782455241791008</v>
      </c>
      <c r="J36" s="77">
        <v>2.6722507587642341</v>
      </c>
    </row>
    <row r="37" spans="1:10" s="4" customFormat="1" ht="9.75" customHeight="1" x14ac:dyDescent="0.25">
      <c r="A37" s="214"/>
      <c r="B37" s="17"/>
      <c r="C37" s="17" t="s">
        <v>22</v>
      </c>
      <c r="D37" s="82">
        <v>1257.7971829999997</v>
      </c>
      <c r="E37" s="82">
        <v>757.93557599999986</v>
      </c>
      <c r="F37" s="77">
        <v>-39.741034067811235</v>
      </c>
      <c r="G37" s="82">
        <v>5812.9787410000026</v>
      </c>
      <c r="H37" s="82">
        <v>3915.0940630000077</v>
      </c>
      <c r="I37" s="182">
        <v>-32.649090295374158</v>
      </c>
      <c r="J37" s="77">
        <v>12.653392629416921</v>
      </c>
    </row>
    <row r="38" spans="1:10" s="4" customFormat="1" ht="14.1" customHeight="1" x14ac:dyDescent="0.25">
      <c r="A38" s="249" t="s">
        <v>75</v>
      </c>
      <c r="B38" s="248" t="s">
        <v>436</v>
      </c>
      <c r="C38" s="248"/>
      <c r="D38" s="250">
        <v>41853.220999999998</v>
      </c>
      <c r="E38" s="250">
        <v>39961.699000000008</v>
      </c>
      <c r="F38" s="246">
        <v>-4.5194179917478543</v>
      </c>
      <c r="G38" s="250">
        <v>25974.246431</v>
      </c>
      <c r="H38" s="250">
        <v>28574.404442000003</v>
      </c>
      <c r="I38" s="252">
        <v>10.01052337709687</v>
      </c>
      <c r="J38" s="246">
        <v>100</v>
      </c>
    </row>
    <row r="39" spans="1:10" s="4" customFormat="1" ht="9.75" customHeight="1" x14ac:dyDescent="0.25">
      <c r="A39" s="214"/>
      <c r="B39" s="30"/>
      <c r="C39" s="17" t="s">
        <v>88</v>
      </c>
      <c r="D39" s="82">
        <v>15975.257</v>
      </c>
      <c r="E39" s="82">
        <v>12909.886000000002</v>
      </c>
      <c r="F39" s="77">
        <v>-19.188242167246493</v>
      </c>
      <c r="G39" s="82">
        <v>9973.5791700000009</v>
      </c>
      <c r="H39" s="82">
        <v>9633.9774100000013</v>
      </c>
      <c r="I39" s="82">
        <v>-3.4050139294176773</v>
      </c>
      <c r="J39" s="77">
        <v>33.715409290699085</v>
      </c>
    </row>
    <row r="40" spans="1:10" s="4" customFormat="1" ht="9.75" customHeight="1" x14ac:dyDescent="0.25">
      <c r="A40" s="214"/>
      <c r="B40" s="30"/>
      <c r="C40" s="17" t="s">
        <v>150</v>
      </c>
      <c r="D40" s="82">
        <v>14926.910000000002</v>
      </c>
      <c r="E40" s="82">
        <v>10278.543</v>
      </c>
      <c r="F40" s="77">
        <v>-31.140852326435954</v>
      </c>
      <c r="G40" s="82">
        <v>9219.5932899999989</v>
      </c>
      <c r="H40" s="82">
        <v>7357.0520299999998</v>
      </c>
      <c r="I40" s="82">
        <v>-20.201989409014367</v>
      </c>
      <c r="J40" s="77">
        <v>25.747000414070779</v>
      </c>
    </row>
    <row r="41" spans="1:10" s="4" customFormat="1" ht="9.75" customHeight="1" x14ac:dyDescent="0.25">
      <c r="A41" s="214"/>
      <c r="B41" s="30"/>
      <c r="C41" s="17" t="s">
        <v>93</v>
      </c>
      <c r="D41" s="82">
        <v>5439.03</v>
      </c>
      <c r="E41" s="82">
        <v>6555.16</v>
      </c>
      <c r="F41" s="77">
        <v>20.520754619849502</v>
      </c>
      <c r="G41" s="82">
        <v>3455.0837070000002</v>
      </c>
      <c r="H41" s="82">
        <v>4573.5938470000001</v>
      </c>
      <c r="I41" s="82">
        <v>32.372881089216385</v>
      </c>
      <c r="J41" s="77">
        <v>16.005911361279388</v>
      </c>
    </row>
    <row r="42" spans="1:10" s="4" customFormat="1" ht="9.75" customHeight="1" x14ac:dyDescent="0.25">
      <c r="A42" s="214"/>
      <c r="B42" s="30"/>
      <c r="C42" s="17" t="s">
        <v>166</v>
      </c>
      <c r="D42" s="82">
        <v>5511.88</v>
      </c>
      <c r="E42" s="82">
        <v>5875.99</v>
      </c>
      <c r="F42" s="77">
        <v>6.6059130460024429</v>
      </c>
      <c r="G42" s="82">
        <v>3325.7239900000004</v>
      </c>
      <c r="H42" s="82">
        <v>4070.0282300000008</v>
      </c>
      <c r="I42" s="82">
        <v>22.380216826111308</v>
      </c>
      <c r="J42" s="77">
        <v>14.243615254558664</v>
      </c>
    </row>
    <row r="43" spans="1:10" s="4" customFormat="1" ht="9.75" customHeight="1" x14ac:dyDescent="0.25">
      <c r="A43" s="17"/>
      <c r="B43" s="30"/>
      <c r="C43" s="17" t="s">
        <v>22</v>
      </c>
      <c r="D43" s="213" t="s">
        <v>650</v>
      </c>
      <c r="E43" s="82">
        <v>4342.1200000000026</v>
      </c>
      <c r="F43" s="77">
        <v>0</v>
      </c>
      <c r="G43" s="213" t="s">
        <v>650</v>
      </c>
      <c r="H43" s="82">
        <v>2939.7529250000007</v>
      </c>
      <c r="I43" s="82">
        <v>0</v>
      </c>
      <c r="J43" s="77">
        <v>10.288063679392085</v>
      </c>
    </row>
    <row r="44" spans="1:10" s="4" customFormat="1" ht="14.1" customHeight="1" x14ac:dyDescent="0.25">
      <c r="A44" s="249" t="s">
        <v>189</v>
      </c>
      <c r="B44" s="248" t="s">
        <v>524</v>
      </c>
      <c r="C44" s="248"/>
      <c r="D44" s="250">
        <v>14191.041328999998</v>
      </c>
      <c r="E44" s="250">
        <v>21614.727742000003</v>
      </c>
      <c r="F44" s="246"/>
      <c r="G44" s="250">
        <v>25392.594498999999</v>
      </c>
      <c r="H44" s="250">
        <v>27459.944166000001</v>
      </c>
      <c r="I44" s="252">
        <v>8.1415456269402497</v>
      </c>
      <c r="J44" s="246">
        <v>100.00000000000001</v>
      </c>
    </row>
    <row r="45" spans="1:10" s="4" customFormat="1" ht="9.75" customHeight="1" x14ac:dyDescent="0.25">
      <c r="A45" s="214"/>
      <c r="B45" s="30"/>
      <c r="C45" s="17" t="s">
        <v>95</v>
      </c>
      <c r="D45" s="82">
        <v>6079.8355539999984</v>
      </c>
      <c r="E45" s="82">
        <v>14419.998464</v>
      </c>
      <c r="F45" s="77">
        <v>137.17744231606571</v>
      </c>
      <c r="G45" s="82">
        <v>10030.410723999999</v>
      </c>
      <c r="H45" s="82">
        <v>18031.203062000001</v>
      </c>
      <c r="I45" s="182">
        <v>79.765351172074304</v>
      </c>
      <c r="J45" s="77">
        <v>65.663655224491109</v>
      </c>
    </row>
    <row r="46" spans="1:10" s="4" customFormat="1" ht="9.75" customHeight="1" x14ac:dyDescent="0.25">
      <c r="A46" s="214"/>
      <c r="B46" s="30"/>
      <c r="C46" s="17" t="s">
        <v>93</v>
      </c>
      <c r="D46" s="82">
        <v>4430.4717199999996</v>
      </c>
      <c r="E46" s="82">
        <v>4186.7470740000008</v>
      </c>
      <c r="F46" s="77">
        <v>-5.5010992373516139</v>
      </c>
      <c r="G46" s="82">
        <v>7623.5131100000008</v>
      </c>
      <c r="H46" s="82">
        <v>5605.9128290000008</v>
      </c>
      <c r="I46" s="182">
        <v>-26.46549237717517</v>
      </c>
      <c r="J46" s="77">
        <v>20.414873370139833</v>
      </c>
    </row>
    <row r="47" spans="1:10" s="4" customFormat="1" ht="9.75" customHeight="1" x14ac:dyDescent="0.25">
      <c r="A47" s="214"/>
      <c r="B47" s="30"/>
      <c r="C47" s="17" t="s">
        <v>96</v>
      </c>
      <c r="D47" s="82">
        <v>3665.7503900000002</v>
      </c>
      <c r="E47" s="82">
        <v>2990.4888030000002</v>
      </c>
      <c r="F47" s="77">
        <v>-18.42082834778066</v>
      </c>
      <c r="G47" s="82">
        <v>7670.4747110000008</v>
      </c>
      <c r="H47" s="82">
        <v>3724.6477910000003</v>
      </c>
      <c r="I47" s="182">
        <v>-51.441756457933522</v>
      </c>
      <c r="J47" s="77">
        <v>13.563930678386946</v>
      </c>
    </row>
    <row r="48" spans="1:10" s="4" customFormat="1" ht="9.75" customHeight="1" x14ac:dyDescent="0.25">
      <c r="A48" s="214"/>
      <c r="B48" s="30"/>
      <c r="C48" s="17" t="s">
        <v>79</v>
      </c>
      <c r="D48" s="82">
        <v>14.095665</v>
      </c>
      <c r="E48" s="82">
        <v>14.193400999999998</v>
      </c>
      <c r="F48" s="77">
        <v>0.69337629689694147</v>
      </c>
      <c r="G48" s="82">
        <v>60.252765999999994</v>
      </c>
      <c r="H48" s="82">
        <v>82.608056000000005</v>
      </c>
      <c r="I48" s="182">
        <v>37.102512439014035</v>
      </c>
      <c r="J48" s="77">
        <v>0.30083111422448772</v>
      </c>
    </row>
    <row r="49" spans="1:10" s="4" customFormat="1" ht="9.75" customHeight="1" x14ac:dyDescent="0.25">
      <c r="A49" s="214"/>
      <c r="B49" s="30"/>
      <c r="C49" s="17" t="s">
        <v>22</v>
      </c>
      <c r="D49" s="82">
        <v>0.88799999999719148</v>
      </c>
      <c r="E49" s="82">
        <v>3.2999999999992724</v>
      </c>
      <c r="F49" s="77">
        <v>271.621621622715</v>
      </c>
      <c r="G49" s="82">
        <v>7.9431879999938246</v>
      </c>
      <c r="H49" s="82">
        <v>15.572427999999491</v>
      </c>
      <c r="I49" s="182">
        <v>96.047581903029339</v>
      </c>
      <c r="J49" s="77">
        <v>5.6709612757628106E-2</v>
      </c>
    </row>
    <row r="50" spans="1:10" s="4" customFormat="1" ht="13.5" customHeight="1" x14ac:dyDescent="0.25">
      <c r="A50" s="249" t="s">
        <v>191</v>
      </c>
      <c r="B50" s="248" t="s">
        <v>543</v>
      </c>
      <c r="C50" s="248"/>
      <c r="D50" s="250">
        <v>46453.776000000005</v>
      </c>
      <c r="E50" s="250">
        <v>38787.798694999998</v>
      </c>
      <c r="F50" s="246">
        <v>-16.502377126457933</v>
      </c>
      <c r="G50" s="250">
        <v>41453.243789</v>
      </c>
      <c r="H50" s="250">
        <v>27350.692287999998</v>
      </c>
      <c r="I50" s="252">
        <v>-34.020381065431224</v>
      </c>
      <c r="J50" s="246">
        <v>99.996383276190656</v>
      </c>
    </row>
    <row r="51" spans="1:10" s="4" customFormat="1" ht="9.75" customHeight="1" x14ac:dyDescent="0.25">
      <c r="A51" s="214"/>
      <c r="B51" s="30"/>
      <c r="C51" s="17" t="s">
        <v>79</v>
      </c>
      <c r="D51" s="82">
        <v>46453.776000000005</v>
      </c>
      <c r="E51" s="82">
        <v>38787.756999999998</v>
      </c>
      <c r="F51" s="77">
        <v>-16.502466882347743</v>
      </c>
      <c r="G51" s="82">
        <v>41453.243789</v>
      </c>
      <c r="H51" s="82">
        <v>27349.703088999999</v>
      </c>
      <c r="I51" s="182">
        <v>-34.022767366018549</v>
      </c>
      <c r="J51" s="77">
        <v>99.996383276190656</v>
      </c>
    </row>
    <row r="52" spans="1:10" s="4" customFormat="1" ht="14.1" customHeight="1" x14ac:dyDescent="0.25">
      <c r="A52" s="249" t="s">
        <v>39</v>
      </c>
      <c r="B52" s="248" t="s">
        <v>551</v>
      </c>
      <c r="C52" s="253"/>
      <c r="D52" s="250">
        <v>20958.431390000002</v>
      </c>
      <c r="E52" s="250">
        <v>12523.203898999998</v>
      </c>
      <c r="F52" s="246">
        <v>-40.247418015380411</v>
      </c>
      <c r="G52" s="250">
        <v>31651.634569999998</v>
      </c>
      <c r="H52" s="250">
        <v>23170.244164000003</v>
      </c>
      <c r="I52" s="252">
        <v>-26.79605815378272</v>
      </c>
      <c r="J52" s="246">
        <v>100</v>
      </c>
    </row>
    <row r="53" spans="1:10" s="4" customFormat="1" ht="9.75" customHeight="1" x14ac:dyDescent="0.25">
      <c r="A53" s="214"/>
      <c r="B53" s="16"/>
      <c r="C53" s="30" t="s">
        <v>82</v>
      </c>
      <c r="D53" s="82">
        <v>14890.359999999999</v>
      </c>
      <c r="E53" s="82">
        <v>4296.09</v>
      </c>
      <c r="F53" s="77">
        <v>-71.148514878082196</v>
      </c>
      <c r="G53" s="82">
        <v>16416.899479</v>
      </c>
      <c r="H53" s="82">
        <v>5058.0901650000005</v>
      </c>
      <c r="I53" s="182">
        <v>-69.189735421903777</v>
      </c>
      <c r="J53" s="77">
        <v>21.830111625922527</v>
      </c>
    </row>
    <row r="54" spans="1:10" s="4" customFormat="1" ht="9.75" customHeight="1" x14ac:dyDescent="0.25">
      <c r="A54" s="214"/>
      <c r="B54" s="16"/>
      <c r="C54" s="30" t="s">
        <v>90</v>
      </c>
      <c r="D54" s="82">
        <v>3051.62</v>
      </c>
      <c r="E54" s="82">
        <v>2513.6999999999998</v>
      </c>
      <c r="F54" s="77">
        <v>-17.627358583309849</v>
      </c>
      <c r="G54" s="82">
        <v>5950.0406149999999</v>
      </c>
      <c r="H54" s="82">
        <v>5040.9031400000003</v>
      </c>
      <c r="I54" s="182">
        <v>-15.2795171298171</v>
      </c>
      <c r="J54" s="77">
        <v>21.755934483556871</v>
      </c>
    </row>
    <row r="55" spans="1:10" s="4" customFormat="1" ht="9.75" customHeight="1" x14ac:dyDescent="0.25">
      <c r="A55" s="214"/>
      <c r="B55" s="16"/>
      <c r="C55" s="30" t="s">
        <v>79</v>
      </c>
      <c r="D55" s="82">
        <v>667.76461399999994</v>
      </c>
      <c r="E55" s="82">
        <v>1618.8568319999997</v>
      </c>
      <c r="F55" s="77">
        <v>142.42926295582353</v>
      </c>
      <c r="G55" s="82">
        <v>2028.271197</v>
      </c>
      <c r="H55" s="82">
        <v>3045.3242279999999</v>
      </c>
      <c r="I55" s="182">
        <v>50.143838383363871</v>
      </c>
      <c r="J55" s="77">
        <v>13.143254798892329</v>
      </c>
    </row>
    <row r="56" spans="1:10" s="4" customFormat="1" ht="9.75" customHeight="1" x14ac:dyDescent="0.25">
      <c r="A56" s="214"/>
      <c r="B56" s="16"/>
      <c r="C56" s="30" t="s">
        <v>93</v>
      </c>
      <c r="D56" s="82">
        <v>552.23718499999995</v>
      </c>
      <c r="E56" s="82">
        <v>732.32692799999995</v>
      </c>
      <c r="F56" s="77">
        <v>32.610941075979881</v>
      </c>
      <c r="G56" s="82">
        <v>1391.581948</v>
      </c>
      <c r="H56" s="82">
        <v>1892.7310200000004</v>
      </c>
      <c r="I56" s="182">
        <v>36.012904070813676</v>
      </c>
      <c r="J56" s="77">
        <v>8.1688004951659874</v>
      </c>
    </row>
    <row r="57" spans="1:10" s="4" customFormat="1" ht="9.75" customHeight="1" x14ac:dyDescent="0.25">
      <c r="A57" s="214"/>
      <c r="B57" s="16"/>
      <c r="C57" s="30" t="s">
        <v>87</v>
      </c>
      <c r="D57" s="82">
        <v>289.66299999999995</v>
      </c>
      <c r="E57" s="82">
        <v>983.34496000000001</v>
      </c>
      <c r="F57" s="77">
        <v>239.47896693744119</v>
      </c>
      <c r="G57" s="82">
        <v>842.75254799999993</v>
      </c>
      <c r="H57" s="82">
        <v>1238.5710879999999</v>
      </c>
      <c r="I57" s="182">
        <v>46.967350136092392</v>
      </c>
      <c r="J57" s="77">
        <v>5.3455245410162258</v>
      </c>
    </row>
    <row r="58" spans="1:10" s="4" customFormat="1" ht="9.75" customHeight="1" x14ac:dyDescent="0.25">
      <c r="A58" s="214"/>
      <c r="B58" s="16"/>
      <c r="C58" s="17" t="s">
        <v>22</v>
      </c>
      <c r="D58" s="82">
        <v>1506.786591</v>
      </c>
      <c r="E58" s="82">
        <v>2378.8851789999972</v>
      </c>
      <c r="F58" s="77">
        <v>57.878042797103511</v>
      </c>
      <c r="G58" s="82">
        <v>5022.0887829999992</v>
      </c>
      <c r="H58" s="82">
        <v>6894.6245230000022</v>
      </c>
      <c r="I58" s="182">
        <v>37.285994352362351</v>
      </c>
      <c r="J58" s="77">
        <v>29.756374055446059</v>
      </c>
    </row>
    <row r="59" spans="1:10" s="4" customFormat="1" ht="14.1" customHeight="1" x14ac:dyDescent="0.25">
      <c r="A59" s="249" t="s">
        <v>193</v>
      </c>
      <c r="B59" s="248" t="s">
        <v>371</v>
      </c>
      <c r="C59" s="248"/>
      <c r="D59" s="250">
        <v>12294.381999999998</v>
      </c>
      <c r="E59" s="250">
        <v>19600.018000000004</v>
      </c>
      <c r="F59" s="246">
        <v>59.422555765714847</v>
      </c>
      <c r="G59" s="250">
        <v>13204.894335000005</v>
      </c>
      <c r="H59" s="250">
        <v>23168.110448000007</v>
      </c>
      <c r="I59" s="252">
        <v>75.450934026728049</v>
      </c>
      <c r="J59" s="246">
        <v>100</v>
      </c>
    </row>
    <row r="60" spans="1:10" s="4" customFormat="1" ht="9.75" customHeight="1" x14ac:dyDescent="0.25">
      <c r="A60" s="214"/>
      <c r="B60" s="16"/>
      <c r="C60" s="30" t="s">
        <v>94</v>
      </c>
      <c r="D60" s="82">
        <v>9531.6639999999989</v>
      </c>
      <c r="E60" s="82">
        <v>16377.966000000004</v>
      </c>
      <c r="F60" s="77">
        <v>71.82693389108141</v>
      </c>
      <c r="G60" s="82">
        <v>10036.041617000004</v>
      </c>
      <c r="H60" s="82">
        <v>19021.181088000005</v>
      </c>
      <c r="I60" s="182">
        <v>89.528718730899982</v>
      </c>
      <c r="J60" s="77">
        <v>82.10070100750066</v>
      </c>
    </row>
    <row r="61" spans="1:10" s="4" customFormat="1" ht="9.75" customHeight="1" x14ac:dyDescent="0.25">
      <c r="A61" s="218"/>
      <c r="B61" s="184"/>
      <c r="C61" s="146" t="s">
        <v>79</v>
      </c>
      <c r="D61" s="147">
        <v>2762.7179999999998</v>
      </c>
      <c r="E61" s="147">
        <v>3222.0520000000001</v>
      </c>
      <c r="F61" s="148">
        <v>16.626163075637844</v>
      </c>
      <c r="G61" s="147">
        <v>3168.8527179999996</v>
      </c>
      <c r="H61" s="147">
        <v>4146.9293600000001</v>
      </c>
      <c r="I61" s="205">
        <v>30.865323479511765</v>
      </c>
      <c r="J61" s="148">
        <v>17.899298992499343</v>
      </c>
    </row>
    <row r="62" spans="1:10" ht="8.1" customHeight="1" x14ac:dyDescent="0.25">
      <c r="A62" s="9" t="s">
        <v>48</v>
      </c>
      <c r="B62" s="33"/>
      <c r="C62" s="10"/>
      <c r="D62" s="36"/>
      <c r="E62" s="10"/>
      <c r="F62" s="10"/>
      <c r="G62" s="36"/>
      <c r="H62" s="11"/>
      <c r="I62" s="10"/>
      <c r="J62" s="34"/>
    </row>
    <row r="63" spans="1:10" ht="8.1" customHeight="1" x14ac:dyDescent="0.25">
      <c r="A63" s="12" t="s">
        <v>24</v>
      </c>
      <c r="B63" s="33"/>
      <c r="C63" s="10"/>
      <c r="D63" s="36"/>
      <c r="E63" s="10"/>
      <c r="F63" s="10"/>
      <c r="G63" s="36"/>
      <c r="H63" s="11"/>
      <c r="I63" s="10"/>
      <c r="J63" s="34"/>
    </row>
    <row r="64" spans="1:10" ht="8.1" customHeight="1" x14ac:dyDescent="0.25">
      <c r="A64" s="12" t="s">
        <v>393</v>
      </c>
      <c r="B64" s="12"/>
      <c r="C64" s="12"/>
      <c r="D64" s="12"/>
      <c r="E64" s="12"/>
      <c r="F64" s="12"/>
      <c r="G64" s="12"/>
      <c r="H64" s="11"/>
      <c r="I64" s="10"/>
      <c r="J64" s="11"/>
    </row>
    <row r="65" spans="3:9" x14ac:dyDescent="0.25">
      <c r="C65" s="35" t="s">
        <v>34</v>
      </c>
      <c r="F65" s="29"/>
      <c r="I65" s="29"/>
    </row>
    <row r="66" spans="3:9" x14ac:dyDescent="0.25">
      <c r="C66" s="35" t="s">
        <v>34</v>
      </c>
      <c r="F66" s="29"/>
      <c r="I66" s="29"/>
    </row>
    <row r="67" spans="3:9" x14ac:dyDescent="0.25">
      <c r="C67" s="35" t="s">
        <v>34</v>
      </c>
      <c r="F67" s="29"/>
      <c r="I67" s="29"/>
    </row>
    <row r="68" spans="3:9" x14ac:dyDescent="0.25">
      <c r="C68" s="35" t="s">
        <v>34</v>
      </c>
      <c r="F68" s="29"/>
      <c r="I68" s="29"/>
    </row>
    <row r="69" spans="3:9" x14ac:dyDescent="0.25">
      <c r="C69" s="35" t="s">
        <v>34</v>
      </c>
      <c r="F69" s="29"/>
      <c r="I69" s="29"/>
    </row>
    <row r="70" spans="3:9" x14ac:dyDescent="0.25">
      <c r="C70" s="35" t="s">
        <v>34</v>
      </c>
      <c r="F70" s="29"/>
      <c r="I70" s="29"/>
    </row>
    <row r="71" spans="3:9" x14ac:dyDescent="0.25">
      <c r="C71" s="35" t="s">
        <v>34</v>
      </c>
      <c r="F71" s="29"/>
      <c r="I71" s="29"/>
    </row>
    <row r="72" spans="3:9" x14ac:dyDescent="0.25">
      <c r="C72" s="35" t="s">
        <v>34</v>
      </c>
      <c r="F72" s="29"/>
      <c r="I72" s="29"/>
    </row>
    <row r="73" spans="3:9" x14ac:dyDescent="0.25">
      <c r="C73" s="35" t="s">
        <v>34</v>
      </c>
      <c r="F73" s="29"/>
      <c r="I73" s="29"/>
    </row>
    <row r="74" spans="3:9" x14ac:dyDescent="0.25">
      <c r="C74" s="35" t="s">
        <v>34</v>
      </c>
      <c r="F74" s="29"/>
      <c r="I74" s="29"/>
    </row>
    <row r="75" spans="3:9" x14ac:dyDescent="0.25">
      <c r="C75" s="35" t="s">
        <v>34</v>
      </c>
      <c r="F75" s="29"/>
      <c r="I75" s="29"/>
    </row>
    <row r="76" spans="3:9" x14ac:dyDescent="0.25">
      <c r="C76" s="35" t="s">
        <v>34</v>
      </c>
      <c r="F76" s="29"/>
      <c r="I76" s="29"/>
    </row>
    <row r="77" spans="3:9" x14ac:dyDescent="0.25">
      <c r="C77" s="35" t="s">
        <v>34</v>
      </c>
      <c r="F77" s="29"/>
      <c r="I77" s="29"/>
    </row>
    <row r="78" spans="3:9" x14ac:dyDescent="0.25">
      <c r="C78" s="35" t="s">
        <v>34</v>
      </c>
      <c r="F78" s="29"/>
      <c r="I78" s="29"/>
    </row>
    <row r="79" spans="3:9" x14ac:dyDescent="0.25">
      <c r="C79" s="35" t="s">
        <v>34</v>
      </c>
      <c r="F79" s="29"/>
      <c r="I79" s="29"/>
    </row>
    <row r="80" spans="3:9" x14ac:dyDescent="0.25">
      <c r="C80" s="35" t="s">
        <v>34</v>
      </c>
      <c r="F80" s="29"/>
      <c r="I80" s="29"/>
    </row>
    <row r="81" spans="3:9" x14ac:dyDescent="0.25">
      <c r="C81" s="35" t="s">
        <v>34</v>
      </c>
      <c r="F81" s="29"/>
      <c r="I81" s="29"/>
    </row>
    <row r="82" spans="3:9" x14ac:dyDescent="0.25">
      <c r="C82" s="35" t="s">
        <v>34</v>
      </c>
      <c r="F82" s="29"/>
      <c r="I82" s="29"/>
    </row>
    <row r="83" spans="3:9" x14ac:dyDescent="0.25">
      <c r="C83" s="35" t="s">
        <v>34</v>
      </c>
      <c r="F83" s="29"/>
      <c r="I83" s="29"/>
    </row>
    <row r="84" spans="3:9" x14ac:dyDescent="0.25">
      <c r="C84" s="35" t="s">
        <v>34</v>
      </c>
      <c r="F84" s="29"/>
      <c r="I84" s="29"/>
    </row>
    <row r="85" spans="3:9" x14ac:dyDescent="0.25">
      <c r="C85" s="35" t="s">
        <v>34</v>
      </c>
      <c r="F85" s="29"/>
      <c r="I85" s="29"/>
    </row>
    <row r="86" spans="3:9" x14ac:dyDescent="0.25">
      <c r="C86" s="35" t="s">
        <v>34</v>
      </c>
      <c r="F86" s="29"/>
      <c r="I86" s="29"/>
    </row>
    <row r="87" spans="3:9" x14ac:dyDescent="0.25">
      <c r="C87" s="35" t="s">
        <v>34</v>
      </c>
      <c r="F87" s="29"/>
      <c r="I87" s="29"/>
    </row>
    <row r="88" spans="3:9" x14ac:dyDescent="0.25">
      <c r="C88" s="35" t="s">
        <v>34</v>
      </c>
      <c r="F88" s="29"/>
      <c r="I88" s="29"/>
    </row>
    <row r="89" spans="3:9" x14ac:dyDescent="0.25">
      <c r="C89" s="35" t="s">
        <v>34</v>
      </c>
      <c r="F89" s="29"/>
      <c r="I89" s="29"/>
    </row>
    <row r="90" spans="3:9" x14ac:dyDescent="0.25">
      <c r="C90" s="35" t="s">
        <v>34</v>
      </c>
      <c r="F90" s="29"/>
      <c r="I90" s="29"/>
    </row>
    <row r="91" spans="3:9" x14ac:dyDescent="0.25">
      <c r="C91" s="35" t="s">
        <v>34</v>
      </c>
      <c r="F91" s="29"/>
      <c r="I91" s="29"/>
    </row>
    <row r="92" spans="3:9" x14ac:dyDescent="0.25">
      <c r="C92" s="35" t="s">
        <v>34</v>
      </c>
      <c r="F92" s="29"/>
      <c r="I92" s="29"/>
    </row>
    <row r="93" spans="3:9" x14ac:dyDescent="0.25">
      <c r="C93" s="35" t="s">
        <v>34</v>
      </c>
      <c r="F93" s="29"/>
      <c r="I93" s="29"/>
    </row>
    <row r="94" spans="3:9" x14ac:dyDescent="0.25">
      <c r="C94" s="35" t="s">
        <v>34</v>
      </c>
      <c r="F94" s="29"/>
      <c r="I94" s="29"/>
    </row>
    <row r="95" spans="3:9" x14ac:dyDescent="0.25">
      <c r="C95" s="35" t="s">
        <v>34</v>
      </c>
      <c r="F95" s="29"/>
      <c r="I95" s="29"/>
    </row>
    <row r="96" spans="3:9" x14ac:dyDescent="0.25">
      <c r="C96" s="35" t="s">
        <v>34</v>
      </c>
      <c r="F96" s="29"/>
      <c r="I96" s="29"/>
    </row>
    <row r="97" spans="3:9" x14ac:dyDescent="0.25">
      <c r="C97" s="35" t="s">
        <v>34</v>
      </c>
      <c r="F97" s="29"/>
      <c r="I97" s="29"/>
    </row>
    <row r="98" spans="3:9" x14ac:dyDescent="0.25">
      <c r="C98" s="35" t="s">
        <v>34</v>
      </c>
      <c r="F98" s="29"/>
      <c r="I98" s="29"/>
    </row>
    <row r="99" spans="3:9" x14ac:dyDescent="0.25">
      <c r="C99" s="35" t="s">
        <v>34</v>
      </c>
      <c r="F99" s="29"/>
      <c r="I99" s="29"/>
    </row>
    <row r="100" spans="3:9" x14ac:dyDescent="0.25">
      <c r="C100" s="35" t="s">
        <v>34</v>
      </c>
      <c r="F100" s="29"/>
      <c r="I100" s="29"/>
    </row>
    <row r="101" spans="3:9" x14ac:dyDescent="0.25">
      <c r="C101" s="35" t="s">
        <v>34</v>
      </c>
      <c r="F101" s="29"/>
      <c r="I101" s="29"/>
    </row>
    <row r="102" spans="3:9" x14ac:dyDescent="0.25">
      <c r="C102" s="35" t="s">
        <v>34</v>
      </c>
      <c r="F102" s="29"/>
      <c r="I102" s="29"/>
    </row>
    <row r="103" spans="3:9" x14ac:dyDescent="0.25">
      <c r="C103" s="35" t="s">
        <v>34</v>
      </c>
      <c r="F103" s="29"/>
      <c r="I103" s="29"/>
    </row>
    <row r="104" spans="3:9" x14ac:dyDescent="0.25">
      <c r="C104" s="35" t="s">
        <v>34</v>
      </c>
      <c r="F104" s="29"/>
      <c r="I104" s="29"/>
    </row>
    <row r="105" spans="3:9" x14ac:dyDescent="0.25">
      <c r="C105" s="35" t="s">
        <v>34</v>
      </c>
      <c r="F105" s="29"/>
      <c r="I105" s="29"/>
    </row>
    <row r="106" spans="3:9" x14ac:dyDescent="0.25">
      <c r="C106" s="35" t="s">
        <v>34</v>
      </c>
      <c r="F106" s="29"/>
      <c r="I106" s="29"/>
    </row>
    <row r="107" spans="3:9" x14ac:dyDescent="0.25">
      <c r="C107" s="35" t="s">
        <v>34</v>
      </c>
      <c r="F107" s="29"/>
      <c r="I107" s="29"/>
    </row>
    <row r="108" spans="3:9" x14ac:dyDescent="0.25">
      <c r="C108" s="35" t="s">
        <v>34</v>
      </c>
      <c r="F108" s="29"/>
      <c r="I108" s="29"/>
    </row>
    <row r="109" spans="3:9" x14ac:dyDescent="0.25">
      <c r="C109" s="35" t="s">
        <v>34</v>
      </c>
      <c r="F109" s="29"/>
      <c r="I109" s="29"/>
    </row>
    <row r="110" spans="3:9" x14ac:dyDescent="0.25">
      <c r="C110" s="35" t="s">
        <v>34</v>
      </c>
      <c r="F110" s="29"/>
      <c r="I110" s="29"/>
    </row>
    <row r="111" spans="3:9" x14ac:dyDescent="0.25">
      <c r="C111" s="35" t="s">
        <v>34</v>
      </c>
      <c r="F111" s="29"/>
      <c r="I111" s="29"/>
    </row>
    <row r="112" spans="3:9" x14ac:dyDescent="0.25">
      <c r="C112" s="35" t="s">
        <v>34</v>
      </c>
      <c r="F112" s="29"/>
      <c r="I112" s="29"/>
    </row>
    <row r="113" spans="3:9" x14ac:dyDescent="0.25">
      <c r="C113" s="35" t="s">
        <v>34</v>
      </c>
      <c r="F113" s="29"/>
      <c r="I113" s="29"/>
    </row>
    <row r="114" spans="3:9" x14ac:dyDescent="0.25">
      <c r="C114" s="35" t="s">
        <v>34</v>
      </c>
      <c r="F114" s="29"/>
      <c r="I114" s="29"/>
    </row>
    <row r="115" spans="3:9" x14ac:dyDescent="0.25">
      <c r="C115" s="35" t="s">
        <v>34</v>
      </c>
      <c r="F115" s="29"/>
      <c r="I115" s="29"/>
    </row>
    <row r="116" spans="3:9" x14ac:dyDescent="0.25">
      <c r="C116" s="35" t="s">
        <v>34</v>
      </c>
      <c r="F116" s="29"/>
      <c r="I116" s="29"/>
    </row>
    <row r="117" spans="3:9" x14ac:dyDescent="0.25">
      <c r="C117" s="35" t="s">
        <v>34</v>
      </c>
      <c r="F117" s="29"/>
      <c r="I117" s="29"/>
    </row>
    <row r="118" spans="3:9" x14ac:dyDescent="0.25">
      <c r="C118" s="35" t="s">
        <v>34</v>
      </c>
      <c r="F118" s="29"/>
      <c r="I118" s="29"/>
    </row>
    <row r="119" spans="3:9" x14ac:dyDescent="0.25">
      <c r="C119" s="35" t="s">
        <v>34</v>
      </c>
      <c r="F119" s="29"/>
      <c r="I119" s="29"/>
    </row>
    <row r="120" spans="3:9" x14ac:dyDescent="0.25">
      <c r="C120" s="35" t="s">
        <v>34</v>
      </c>
      <c r="F120" s="29"/>
      <c r="I120" s="29"/>
    </row>
    <row r="121" spans="3:9" x14ac:dyDescent="0.25">
      <c r="C121" s="35" t="s">
        <v>34</v>
      </c>
      <c r="F121" s="29"/>
      <c r="I121" s="29"/>
    </row>
    <row r="122" spans="3:9" x14ac:dyDescent="0.25">
      <c r="C122" s="35" t="s">
        <v>34</v>
      </c>
      <c r="F122" s="29"/>
      <c r="I122" s="29"/>
    </row>
    <row r="123" spans="3:9" x14ac:dyDescent="0.25">
      <c r="C123" s="35" t="s">
        <v>34</v>
      </c>
      <c r="F123" s="29"/>
      <c r="I123" s="29"/>
    </row>
    <row r="124" spans="3:9" x14ac:dyDescent="0.25">
      <c r="C124" s="35" t="s">
        <v>34</v>
      </c>
      <c r="F124" s="29"/>
      <c r="I124" s="29"/>
    </row>
    <row r="125" spans="3:9" x14ac:dyDescent="0.25">
      <c r="C125" s="35" t="s">
        <v>34</v>
      </c>
      <c r="F125" s="29"/>
      <c r="I125" s="29"/>
    </row>
    <row r="126" spans="3:9" x14ac:dyDescent="0.25">
      <c r="C126" s="35" t="s">
        <v>34</v>
      </c>
      <c r="F126" s="29"/>
      <c r="I126" s="29"/>
    </row>
    <row r="127" spans="3:9" x14ac:dyDescent="0.25">
      <c r="C127" s="35" t="s">
        <v>34</v>
      </c>
      <c r="F127" s="29"/>
      <c r="I127" s="29"/>
    </row>
    <row r="128" spans="3:9" x14ac:dyDescent="0.25">
      <c r="C128" s="35" t="s">
        <v>34</v>
      </c>
      <c r="F128" s="29"/>
      <c r="I128" s="29"/>
    </row>
    <row r="129" spans="3:9" x14ac:dyDescent="0.25">
      <c r="C129" s="35" t="s">
        <v>34</v>
      </c>
      <c r="F129" s="29"/>
      <c r="I129" s="29"/>
    </row>
    <row r="130" spans="3:9" x14ac:dyDescent="0.25">
      <c r="C130" s="35" t="s">
        <v>34</v>
      </c>
      <c r="F130" s="29"/>
      <c r="I130" s="29"/>
    </row>
    <row r="131" spans="3:9" x14ac:dyDescent="0.25">
      <c r="C131" s="35" t="s">
        <v>34</v>
      </c>
      <c r="F131" s="29"/>
      <c r="I131" s="29"/>
    </row>
    <row r="132" spans="3:9" x14ac:dyDescent="0.25">
      <c r="C132" s="35" t="s">
        <v>34</v>
      </c>
      <c r="F132" s="29"/>
      <c r="I132" s="29"/>
    </row>
    <row r="133" spans="3:9" x14ac:dyDescent="0.25">
      <c r="C133" s="35" t="s">
        <v>34</v>
      </c>
      <c r="F133" s="29"/>
      <c r="I133" s="29"/>
    </row>
    <row r="134" spans="3:9" x14ac:dyDescent="0.25">
      <c r="C134" s="35" t="s">
        <v>34</v>
      </c>
      <c r="F134" s="29"/>
      <c r="I134" s="29"/>
    </row>
    <row r="135" spans="3:9" x14ac:dyDescent="0.25">
      <c r="C135" s="35" t="s">
        <v>34</v>
      </c>
      <c r="F135" s="29"/>
      <c r="I135" s="29"/>
    </row>
    <row r="136" spans="3:9" x14ac:dyDescent="0.25">
      <c r="C136" s="35" t="s">
        <v>34</v>
      </c>
      <c r="F136" s="29"/>
      <c r="I136" s="29"/>
    </row>
    <row r="137" spans="3:9" x14ac:dyDescent="0.25">
      <c r="C137" s="35" t="s">
        <v>34</v>
      </c>
      <c r="F137" s="29"/>
      <c r="I137" s="29"/>
    </row>
    <row r="138" spans="3:9" x14ac:dyDescent="0.25">
      <c r="C138" s="35" t="s">
        <v>34</v>
      </c>
      <c r="F138" s="29"/>
      <c r="I138" s="29"/>
    </row>
    <row r="139" spans="3:9" x14ac:dyDescent="0.25">
      <c r="C139" s="35" t="s">
        <v>34</v>
      </c>
      <c r="F139" s="29"/>
      <c r="I139" s="29"/>
    </row>
    <row r="140" spans="3:9" x14ac:dyDescent="0.25">
      <c r="C140" s="35" t="s">
        <v>34</v>
      </c>
      <c r="F140" s="29"/>
      <c r="I140" s="29"/>
    </row>
    <row r="141" spans="3:9" x14ac:dyDescent="0.25">
      <c r="C141" s="35" t="s">
        <v>34</v>
      </c>
      <c r="F141" s="29"/>
      <c r="I141" s="29"/>
    </row>
    <row r="142" spans="3:9" x14ac:dyDescent="0.25">
      <c r="C142" s="35" t="s">
        <v>34</v>
      </c>
      <c r="F142" s="29"/>
      <c r="I142" s="29"/>
    </row>
    <row r="143" spans="3:9" x14ac:dyDescent="0.25">
      <c r="C143" s="35" t="s">
        <v>34</v>
      </c>
      <c r="F143" s="29"/>
      <c r="I143" s="29"/>
    </row>
    <row r="144" spans="3:9" x14ac:dyDescent="0.25">
      <c r="C144" s="35" t="s">
        <v>34</v>
      </c>
      <c r="F144" s="29"/>
      <c r="I144" s="29"/>
    </row>
    <row r="145" spans="3:9" x14ac:dyDescent="0.25">
      <c r="C145" s="35" t="s">
        <v>34</v>
      </c>
      <c r="F145" s="29"/>
      <c r="I145" s="29"/>
    </row>
    <row r="146" spans="3:9" x14ac:dyDescent="0.25">
      <c r="C146" s="35" t="s">
        <v>34</v>
      </c>
      <c r="F146" s="29"/>
      <c r="I146" s="29"/>
    </row>
    <row r="147" spans="3:9" x14ac:dyDescent="0.25">
      <c r="C147" s="35" t="s">
        <v>34</v>
      </c>
      <c r="F147" s="29"/>
      <c r="I147" s="29"/>
    </row>
    <row r="148" spans="3:9" x14ac:dyDescent="0.25">
      <c r="C148" s="35" t="s">
        <v>34</v>
      </c>
      <c r="F148" s="29"/>
      <c r="I148" s="29"/>
    </row>
    <row r="149" spans="3:9" x14ac:dyDescent="0.25">
      <c r="C149" s="35" t="s">
        <v>34</v>
      </c>
      <c r="F149" s="29"/>
      <c r="I149" s="29"/>
    </row>
    <row r="150" spans="3:9" x14ac:dyDescent="0.25">
      <c r="C150" s="35" t="s">
        <v>34</v>
      </c>
      <c r="F150" s="29"/>
      <c r="I150" s="29"/>
    </row>
    <row r="151" spans="3:9" x14ac:dyDescent="0.25">
      <c r="C151" s="35" t="s">
        <v>34</v>
      </c>
      <c r="F151" s="29"/>
      <c r="I151" s="29"/>
    </row>
    <row r="152" spans="3:9" x14ac:dyDescent="0.25">
      <c r="C152" s="35" t="s">
        <v>34</v>
      </c>
      <c r="F152" s="29"/>
      <c r="I152" s="29"/>
    </row>
    <row r="153" spans="3:9" x14ac:dyDescent="0.25">
      <c r="C153" s="35" t="s">
        <v>34</v>
      </c>
      <c r="F153" s="29"/>
      <c r="I153" s="29"/>
    </row>
    <row r="154" spans="3:9" x14ac:dyDescent="0.25">
      <c r="C154" s="35" t="s">
        <v>34</v>
      </c>
      <c r="F154" s="29"/>
      <c r="I154" s="29"/>
    </row>
    <row r="155" spans="3:9" x14ac:dyDescent="0.25">
      <c r="C155" s="35" t="s">
        <v>34</v>
      </c>
      <c r="F155" s="29"/>
      <c r="I155" s="29"/>
    </row>
    <row r="156" spans="3:9" x14ac:dyDescent="0.25">
      <c r="C156" s="35" t="s">
        <v>34</v>
      </c>
      <c r="F156" s="29"/>
      <c r="I156" s="29"/>
    </row>
    <row r="157" spans="3:9" x14ac:dyDescent="0.25">
      <c r="C157" s="35" t="s">
        <v>34</v>
      </c>
      <c r="F157" s="29"/>
      <c r="I157" s="29"/>
    </row>
    <row r="158" spans="3:9" x14ac:dyDescent="0.25">
      <c r="C158" s="35" t="s">
        <v>34</v>
      </c>
      <c r="F158" s="29"/>
      <c r="I158" s="29"/>
    </row>
    <row r="159" spans="3:9" x14ac:dyDescent="0.25">
      <c r="C159" s="35" t="s">
        <v>34</v>
      </c>
      <c r="F159" s="29"/>
      <c r="I159" s="29"/>
    </row>
    <row r="160" spans="3:9" x14ac:dyDescent="0.25">
      <c r="C160" s="35" t="s">
        <v>34</v>
      </c>
      <c r="F160" s="29"/>
      <c r="I160" s="29"/>
    </row>
    <row r="161" spans="3:9" x14ac:dyDescent="0.25">
      <c r="C161" s="35" t="s">
        <v>34</v>
      </c>
      <c r="F161" s="29"/>
      <c r="I161" s="29"/>
    </row>
    <row r="162" spans="3:9" x14ac:dyDescent="0.25">
      <c r="C162" s="35" t="s">
        <v>34</v>
      </c>
      <c r="F162" s="29"/>
      <c r="I162" s="29"/>
    </row>
    <row r="163" spans="3:9" x14ac:dyDescent="0.25">
      <c r="C163" s="35" t="s">
        <v>34</v>
      </c>
      <c r="F163" s="29"/>
      <c r="I163" s="29"/>
    </row>
    <row r="164" spans="3:9" x14ac:dyDescent="0.25">
      <c r="C164" s="35" t="s">
        <v>34</v>
      </c>
      <c r="F164" s="29"/>
      <c r="I164" s="29"/>
    </row>
    <row r="165" spans="3:9" x14ac:dyDescent="0.25">
      <c r="C165" s="35" t="s">
        <v>34</v>
      </c>
      <c r="F165" s="29"/>
      <c r="I165" s="29"/>
    </row>
    <row r="166" spans="3:9" x14ac:dyDescent="0.25">
      <c r="C166" s="35" t="s">
        <v>34</v>
      </c>
      <c r="F166" s="29"/>
      <c r="I166" s="29"/>
    </row>
    <row r="167" spans="3:9" x14ac:dyDescent="0.25">
      <c r="C167" s="35" t="s">
        <v>34</v>
      </c>
      <c r="F167" s="29"/>
      <c r="I167" s="29"/>
    </row>
    <row r="168" spans="3:9" x14ac:dyDescent="0.25">
      <c r="C168" s="35" t="s">
        <v>34</v>
      </c>
      <c r="F168" s="29"/>
      <c r="I168" s="29"/>
    </row>
    <row r="169" spans="3:9" x14ac:dyDescent="0.25">
      <c r="C169" s="35" t="s">
        <v>34</v>
      </c>
      <c r="F169" s="29"/>
      <c r="I169" s="29"/>
    </row>
    <row r="170" spans="3:9" x14ac:dyDescent="0.25">
      <c r="C170" s="35" t="s">
        <v>34</v>
      </c>
      <c r="F170" s="29"/>
      <c r="I170" s="29"/>
    </row>
    <row r="171" spans="3:9" x14ac:dyDescent="0.25">
      <c r="C171" s="35" t="s">
        <v>34</v>
      </c>
      <c r="F171" s="29"/>
      <c r="I171" s="29"/>
    </row>
    <row r="172" spans="3:9" x14ac:dyDescent="0.25">
      <c r="C172" s="35" t="s">
        <v>34</v>
      </c>
      <c r="F172" s="29"/>
      <c r="I172" s="29"/>
    </row>
    <row r="173" spans="3:9" x14ac:dyDescent="0.25">
      <c r="C173" s="35" t="s">
        <v>34</v>
      </c>
      <c r="F173" s="29"/>
      <c r="I173" s="29"/>
    </row>
    <row r="174" spans="3:9" x14ac:dyDescent="0.25">
      <c r="C174" s="35" t="s">
        <v>34</v>
      </c>
      <c r="F174" s="29"/>
      <c r="I174" s="29"/>
    </row>
    <row r="175" spans="3:9" x14ac:dyDescent="0.25">
      <c r="C175" s="35" t="s">
        <v>34</v>
      </c>
      <c r="F175" s="29"/>
      <c r="I175" s="29"/>
    </row>
    <row r="176" spans="3:9" x14ac:dyDescent="0.25">
      <c r="C176" s="35" t="s">
        <v>34</v>
      </c>
      <c r="F176" s="29"/>
      <c r="I176" s="29"/>
    </row>
    <row r="177" spans="3:9" x14ac:dyDescent="0.25">
      <c r="C177" s="35" t="s">
        <v>34</v>
      </c>
      <c r="F177" s="29"/>
      <c r="I177" s="29"/>
    </row>
    <row r="178" spans="3:9" x14ac:dyDescent="0.25">
      <c r="C178" s="35" t="s">
        <v>34</v>
      </c>
      <c r="F178" s="29"/>
      <c r="I178" s="29"/>
    </row>
    <row r="179" spans="3:9" x14ac:dyDescent="0.25">
      <c r="C179" s="35" t="s">
        <v>34</v>
      </c>
      <c r="F179" s="29"/>
      <c r="I179" s="29"/>
    </row>
    <row r="180" spans="3:9" x14ac:dyDescent="0.25">
      <c r="C180" s="35" t="s">
        <v>34</v>
      </c>
      <c r="F180" s="29"/>
      <c r="I180" s="29"/>
    </row>
    <row r="181" spans="3:9" x14ac:dyDescent="0.25">
      <c r="C181" s="35" t="s">
        <v>34</v>
      </c>
      <c r="F181" s="29"/>
      <c r="I181" s="29"/>
    </row>
    <row r="182" spans="3:9" x14ac:dyDescent="0.25">
      <c r="C182" s="35" t="s">
        <v>34</v>
      </c>
      <c r="F182" s="29"/>
      <c r="I182" s="29"/>
    </row>
    <row r="183" spans="3:9" x14ac:dyDescent="0.25">
      <c r="C183" s="35" t="s">
        <v>34</v>
      </c>
      <c r="F183" s="29"/>
      <c r="I183" s="29"/>
    </row>
    <row r="184" spans="3:9" x14ac:dyDescent="0.25">
      <c r="C184" s="35" t="s">
        <v>34</v>
      </c>
      <c r="F184" s="29"/>
      <c r="I184" s="29"/>
    </row>
    <row r="185" spans="3:9" x14ac:dyDescent="0.25">
      <c r="C185" s="35" t="s">
        <v>34</v>
      </c>
      <c r="F185" s="29"/>
      <c r="I185" s="29"/>
    </row>
    <row r="186" spans="3:9" x14ac:dyDescent="0.25">
      <c r="C186" s="35" t="s">
        <v>34</v>
      </c>
      <c r="F186" s="29"/>
      <c r="I186" s="29"/>
    </row>
    <row r="187" spans="3:9" x14ac:dyDescent="0.25">
      <c r="C187" s="35" t="s">
        <v>34</v>
      </c>
      <c r="F187" s="29"/>
      <c r="I187" s="29"/>
    </row>
    <row r="188" spans="3:9" x14ac:dyDescent="0.25">
      <c r="C188" s="35" t="s">
        <v>34</v>
      </c>
      <c r="F188" s="29"/>
      <c r="I188" s="29"/>
    </row>
    <row r="189" spans="3:9" x14ac:dyDescent="0.25">
      <c r="C189" s="35" t="s">
        <v>34</v>
      </c>
      <c r="F189" s="29"/>
      <c r="I189" s="29"/>
    </row>
    <row r="190" spans="3:9" x14ac:dyDescent="0.25">
      <c r="C190" s="35" t="s">
        <v>34</v>
      </c>
      <c r="F190" s="29"/>
      <c r="I190" s="29"/>
    </row>
    <row r="191" spans="3:9" x14ac:dyDescent="0.25">
      <c r="C191" s="24" t="s">
        <v>34</v>
      </c>
      <c r="F191" s="29"/>
      <c r="I191" s="29"/>
    </row>
    <row r="192" spans="3:9" x14ac:dyDescent="0.25">
      <c r="C192" s="24" t="s">
        <v>34</v>
      </c>
      <c r="F192" s="29"/>
      <c r="I192" s="29"/>
    </row>
    <row r="193" spans="3:9" x14ac:dyDescent="0.25">
      <c r="C193" s="24" t="s">
        <v>34</v>
      </c>
      <c r="F193" s="29"/>
      <c r="I193" s="29"/>
    </row>
    <row r="194" spans="3:9" x14ac:dyDescent="0.25">
      <c r="C194" s="24" t="s">
        <v>34</v>
      </c>
      <c r="F194" s="29"/>
      <c r="I194" s="29"/>
    </row>
    <row r="195" spans="3:9" x14ac:dyDescent="0.25">
      <c r="C195" s="24" t="s">
        <v>34</v>
      </c>
      <c r="F195" s="29"/>
      <c r="I195" s="29"/>
    </row>
    <row r="196" spans="3:9" x14ac:dyDescent="0.25">
      <c r="C196" s="24" t="s">
        <v>34</v>
      </c>
      <c r="F196" s="29"/>
      <c r="I196" s="29"/>
    </row>
    <row r="197" spans="3:9" x14ac:dyDescent="0.25">
      <c r="C197" s="24" t="s">
        <v>34</v>
      </c>
      <c r="F197" s="29"/>
      <c r="I197" s="29"/>
    </row>
    <row r="198" spans="3:9" x14ac:dyDescent="0.25">
      <c r="C198" s="24" t="s">
        <v>34</v>
      </c>
      <c r="F198" s="29"/>
      <c r="I198" s="29"/>
    </row>
    <row r="199" spans="3:9" x14ac:dyDescent="0.25">
      <c r="C199" s="24" t="s">
        <v>34</v>
      </c>
      <c r="F199" s="29"/>
      <c r="I199" s="29"/>
    </row>
    <row r="200" spans="3:9" x14ac:dyDescent="0.25">
      <c r="C200" s="24" t="s">
        <v>34</v>
      </c>
      <c r="F200" s="29"/>
      <c r="I200" s="29"/>
    </row>
    <row r="201" spans="3:9" x14ac:dyDescent="0.25">
      <c r="C201" s="24" t="s">
        <v>34</v>
      </c>
      <c r="F201" s="29"/>
      <c r="I201" s="29"/>
    </row>
    <row r="202" spans="3:9" x14ac:dyDescent="0.25">
      <c r="C202" s="24" t="s">
        <v>34</v>
      </c>
      <c r="F202" s="29"/>
      <c r="I202" s="29"/>
    </row>
    <row r="203" spans="3:9" x14ac:dyDescent="0.25">
      <c r="C203" s="24" t="s">
        <v>34</v>
      </c>
      <c r="F203" s="29"/>
      <c r="I203" s="29"/>
    </row>
    <row r="204" spans="3:9" x14ac:dyDescent="0.25">
      <c r="F204" s="29"/>
      <c r="I204" s="29"/>
    </row>
    <row r="205" spans="3:9" x14ac:dyDescent="0.25">
      <c r="F205" s="29"/>
      <c r="I205" s="29"/>
    </row>
    <row r="206" spans="3:9" x14ac:dyDescent="0.25">
      <c r="F206" s="29"/>
      <c r="I206" s="29"/>
    </row>
    <row r="207" spans="3:9" x14ac:dyDescent="0.25">
      <c r="F207" s="29"/>
      <c r="I207" s="29"/>
    </row>
    <row r="208" spans="3:9" x14ac:dyDescent="0.25">
      <c r="F208" s="29"/>
      <c r="I208" s="29"/>
    </row>
    <row r="209" spans="6:9" x14ac:dyDescent="0.25">
      <c r="F209" s="29"/>
      <c r="I209" s="29"/>
    </row>
    <row r="210" spans="6:9" x14ac:dyDescent="0.25">
      <c r="F210" s="29"/>
      <c r="I210" s="29"/>
    </row>
    <row r="211" spans="6:9" x14ac:dyDescent="0.25">
      <c r="F211" s="29"/>
      <c r="I211" s="29"/>
    </row>
    <row r="212" spans="6:9" x14ac:dyDescent="0.25">
      <c r="F212" s="29"/>
      <c r="I212" s="29"/>
    </row>
    <row r="213" spans="6:9" x14ac:dyDescent="0.25">
      <c r="F213" s="29"/>
      <c r="I213" s="29"/>
    </row>
    <row r="214" spans="6:9" x14ac:dyDescent="0.25">
      <c r="F214" s="29"/>
      <c r="I214" s="29"/>
    </row>
    <row r="215" spans="6:9" x14ac:dyDescent="0.25">
      <c r="F215" s="29"/>
      <c r="I215" s="29"/>
    </row>
    <row r="216" spans="6:9" x14ac:dyDescent="0.25">
      <c r="F216" s="29"/>
      <c r="I216" s="29"/>
    </row>
    <row r="217" spans="6:9" x14ac:dyDescent="0.25">
      <c r="F217" s="29"/>
      <c r="I217" s="29"/>
    </row>
    <row r="218" spans="6:9" x14ac:dyDescent="0.25">
      <c r="F218" s="29"/>
      <c r="I218" s="29"/>
    </row>
    <row r="219" spans="6:9" x14ac:dyDescent="0.25">
      <c r="F219" s="29"/>
      <c r="I219" s="29"/>
    </row>
    <row r="220" spans="6:9" x14ac:dyDescent="0.25">
      <c r="F220" s="29"/>
      <c r="I220" s="29"/>
    </row>
    <row r="221" spans="6:9" x14ac:dyDescent="0.25">
      <c r="F221" s="29"/>
      <c r="I221" s="29"/>
    </row>
    <row r="222" spans="6:9" x14ac:dyDescent="0.25">
      <c r="F222" s="29"/>
      <c r="I222" s="29"/>
    </row>
    <row r="223" spans="6:9" x14ac:dyDescent="0.25">
      <c r="F223" s="29"/>
      <c r="I223" s="29"/>
    </row>
    <row r="224" spans="6:9" x14ac:dyDescent="0.25">
      <c r="F224" s="29"/>
      <c r="I224" s="29"/>
    </row>
    <row r="225" spans="6:9" x14ac:dyDescent="0.25">
      <c r="F225" s="29"/>
      <c r="I225" s="29"/>
    </row>
    <row r="226" spans="6:9" x14ac:dyDescent="0.25">
      <c r="F226" s="29"/>
      <c r="I226" s="29"/>
    </row>
    <row r="227" spans="6:9" x14ac:dyDescent="0.25">
      <c r="F227" s="29"/>
      <c r="I227" s="29"/>
    </row>
    <row r="228" spans="6:9" x14ac:dyDescent="0.25">
      <c r="F228" s="29"/>
      <c r="I228" s="29"/>
    </row>
    <row r="229" spans="6:9" x14ac:dyDescent="0.25">
      <c r="F229" s="29"/>
      <c r="I229" s="29"/>
    </row>
    <row r="230" spans="6:9" x14ac:dyDescent="0.25">
      <c r="F230" s="29"/>
      <c r="I230" s="29"/>
    </row>
    <row r="231" spans="6:9" x14ac:dyDescent="0.25">
      <c r="F231" s="29"/>
      <c r="I231" s="29"/>
    </row>
    <row r="232" spans="6:9" x14ac:dyDescent="0.25">
      <c r="F232" s="29"/>
      <c r="I232" s="29"/>
    </row>
    <row r="233" spans="6:9" x14ac:dyDescent="0.25">
      <c r="F233" s="29"/>
      <c r="I233" s="29"/>
    </row>
    <row r="234" spans="6:9" x14ac:dyDescent="0.25">
      <c r="F234" s="29"/>
      <c r="I234" s="29"/>
    </row>
    <row r="235" spans="6:9" x14ac:dyDescent="0.25">
      <c r="F235" s="29"/>
      <c r="I235" s="29"/>
    </row>
    <row r="236" spans="6:9" x14ac:dyDescent="0.25">
      <c r="F236" s="29"/>
      <c r="I236" s="29"/>
    </row>
    <row r="237" spans="6:9" x14ac:dyDescent="0.25">
      <c r="F237" s="29"/>
      <c r="I237" s="29"/>
    </row>
    <row r="238" spans="6:9" x14ac:dyDescent="0.25">
      <c r="F238" s="29"/>
      <c r="I238" s="29"/>
    </row>
    <row r="239" spans="6:9" x14ac:dyDescent="0.25">
      <c r="F239" s="29"/>
      <c r="I239" s="29"/>
    </row>
    <row r="240" spans="6:9" x14ac:dyDescent="0.25">
      <c r="F240" s="29"/>
      <c r="I240" s="29"/>
    </row>
    <row r="241" spans="6:9" x14ac:dyDescent="0.25">
      <c r="F241" s="29"/>
      <c r="I241" s="29"/>
    </row>
    <row r="242" spans="6:9" x14ac:dyDescent="0.25">
      <c r="F242" s="29"/>
      <c r="I242" s="29"/>
    </row>
    <row r="243" spans="6:9" x14ac:dyDescent="0.25">
      <c r="F243" s="29"/>
      <c r="I243" s="29"/>
    </row>
    <row r="244" spans="6:9" x14ac:dyDescent="0.25">
      <c r="F244" s="29"/>
      <c r="I244" s="29"/>
    </row>
    <row r="245" spans="6:9" x14ac:dyDescent="0.25">
      <c r="F245" s="29"/>
      <c r="I245" s="29"/>
    </row>
    <row r="246" spans="6:9" x14ac:dyDescent="0.25">
      <c r="F246" s="29"/>
      <c r="I246" s="29"/>
    </row>
    <row r="247" spans="6:9" x14ac:dyDescent="0.25">
      <c r="F247" s="29"/>
      <c r="I247" s="29"/>
    </row>
    <row r="248" spans="6:9" x14ac:dyDescent="0.25">
      <c r="F248" s="29"/>
      <c r="I248" s="29"/>
    </row>
    <row r="249" spans="6:9" x14ac:dyDescent="0.25">
      <c r="F249" s="29"/>
      <c r="I249" s="29"/>
    </row>
    <row r="250" spans="6:9" x14ac:dyDescent="0.25">
      <c r="F250" s="29"/>
      <c r="I250" s="29"/>
    </row>
    <row r="251" spans="6:9" x14ac:dyDescent="0.25">
      <c r="F251" s="29"/>
      <c r="I251" s="29"/>
    </row>
    <row r="252" spans="6:9" x14ac:dyDescent="0.25">
      <c r="F252" s="29"/>
      <c r="I252" s="29"/>
    </row>
    <row r="253" spans="6:9" x14ac:dyDescent="0.25">
      <c r="F253" s="29"/>
      <c r="I253" s="29"/>
    </row>
    <row r="254" spans="6:9" x14ac:dyDescent="0.25">
      <c r="F254" s="29"/>
      <c r="I254" s="29"/>
    </row>
    <row r="255" spans="6:9" x14ac:dyDescent="0.25">
      <c r="F255" s="29"/>
      <c r="I255" s="29"/>
    </row>
    <row r="256" spans="6:9" x14ac:dyDescent="0.25">
      <c r="F256" s="29"/>
      <c r="I256" s="29"/>
    </row>
    <row r="257" spans="6:9" x14ac:dyDescent="0.25">
      <c r="F257" s="29"/>
      <c r="I257" s="29"/>
    </row>
    <row r="258" spans="6:9" x14ac:dyDescent="0.25">
      <c r="F258" s="29"/>
      <c r="I258" s="29"/>
    </row>
    <row r="259" spans="6:9" x14ac:dyDescent="0.25">
      <c r="F259" s="29"/>
      <c r="I259" s="29"/>
    </row>
    <row r="260" spans="6:9" x14ac:dyDescent="0.25">
      <c r="F260" s="29"/>
      <c r="I260" s="29"/>
    </row>
    <row r="261" spans="6:9" x14ac:dyDescent="0.25">
      <c r="F261" s="29"/>
      <c r="I261" s="29"/>
    </row>
    <row r="262" spans="6:9" x14ac:dyDescent="0.25">
      <c r="F262" s="29"/>
      <c r="I262" s="29"/>
    </row>
    <row r="263" spans="6:9" x14ac:dyDescent="0.25">
      <c r="F263" s="29"/>
      <c r="I263" s="29"/>
    </row>
    <row r="264" spans="6:9" x14ac:dyDescent="0.25">
      <c r="F264" s="29"/>
      <c r="I264" s="29"/>
    </row>
    <row r="265" spans="6:9" x14ac:dyDescent="0.25">
      <c r="F265" s="29"/>
      <c r="I265" s="29"/>
    </row>
    <row r="266" spans="6:9" x14ac:dyDescent="0.25">
      <c r="F266" s="29"/>
      <c r="I266" s="29"/>
    </row>
    <row r="267" spans="6:9" x14ac:dyDescent="0.25">
      <c r="F267" s="29"/>
      <c r="I267" s="29"/>
    </row>
    <row r="268" spans="6:9" x14ac:dyDescent="0.25">
      <c r="F268" s="29"/>
      <c r="I268" s="29"/>
    </row>
    <row r="269" spans="6:9" x14ac:dyDescent="0.25">
      <c r="F269" s="29"/>
      <c r="I269" s="29"/>
    </row>
    <row r="270" spans="6:9" x14ac:dyDescent="0.25">
      <c r="F270" s="29"/>
      <c r="I270" s="29"/>
    </row>
    <row r="271" spans="6:9" x14ac:dyDescent="0.25">
      <c r="F271" s="29"/>
      <c r="I271" s="29"/>
    </row>
    <row r="272" spans="6:9" x14ac:dyDescent="0.25">
      <c r="F272" s="29"/>
      <c r="I272" s="29"/>
    </row>
    <row r="273" spans="6:9" x14ac:dyDescent="0.25">
      <c r="F273" s="29"/>
      <c r="I273" s="29"/>
    </row>
    <row r="274" spans="6:9" x14ac:dyDescent="0.25">
      <c r="F274" s="29"/>
      <c r="I274" s="29"/>
    </row>
    <row r="275" spans="6:9" x14ac:dyDescent="0.25">
      <c r="F275" s="29"/>
      <c r="I275" s="29"/>
    </row>
    <row r="276" spans="6:9" x14ac:dyDescent="0.25">
      <c r="F276" s="29"/>
      <c r="I276" s="29"/>
    </row>
    <row r="277" spans="6:9" x14ac:dyDescent="0.25">
      <c r="F277" s="29"/>
      <c r="I277" s="29"/>
    </row>
    <row r="278" spans="6:9" x14ac:dyDescent="0.25">
      <c r="F278" s="29"/>
      <c r="I278" s="29"/>
    </row>
    <row r="279" spans="6:9" x14ac:dyDescent="0.25">
      <c r="F279" s="29"/>
      <c r="I279" s="29"/>
    </row>
    <row r="280" spans="6:9" x14ac:dyDescent="0.25">
      <c r="F280" s="29"/>
      <c r="I280" s="29"/>
    </row>
    <row r="281" spans="6:9" x14ac:dyDescent="0.25">
      <c r="F281" s="29"/>
      <c r="I281" s="29"/>
    </row>
    <row r="282" spans="6:9" x14ac:dyDescent="0.25">
      <c r="F282" s="29"/>
      <c r="I282" s="29"/>
    </row>
    <row r="283" spans="6:9" x14ac:dyDescent="0.25">
      <c r="F283" s="29"/>
      <c r="I283" s="29"/>
    </row>
    <row r="284" spans="6:9" x14ac:dyDescent="0.25">
      <c r="F284" s="29"/>
      <c r="I284" s="29"/>
    </row>
    <row r="285" spans="6:9" x14ac:dyDescent="0.25">
      <c r="F285" s="29"/>
      <c r="I285" s="29"/>
    </row>
    <row r="286" spans="6:9" x14ac:dyDescent="0.25">
      <c r="F286" s="29"/>
      <c r="I286" s="29"/>
    </row>
    <row r="287" spans="6:9" x14ac:dyDescent="0.25">
      <c r="F287" s="29"/>
      <c r="I287" s="29"/>
    </row>
    <row r="288" spans="6:9" x14ac:dyDescent="0.25">
      <c r="F288" s="29"/>
      <c r="I288" s="29"/>
    </row>
    <row r="289" spans="6:9" x14ac:dyDescent="0.25">
      <c r="F289" s="29"/>
      <c r="I289" s="29"/>
    </row>
    <row r="290" spans="6:9" x14ac:dyDescent="0.25">
      <c r="F290" s="29"/>
      <c r="I290" s="29"/>
    </row>
    <row r="291" spans="6:9" x14ac:dyDescent="0.25">
      <c r="F291" s="29"/>
      <c r="I291" s="29"/>
    </row>
    <row r="292" spans="6:9" x14ac:dyDescent="0.25">
      <c r="F292" s="29"/>
      <c r="I292" s="29"/>
    </row>
    <row r="293" spans="6:9" x14ac:dyDescent="0.25">
      <c r="F293" s="29"/>
      <c r="I293" s="29"/>
    </row>
    <row r="294" spans="6:9" x14ac:dyDescent="0.25">
      <c r="F294" s="29"/>
      <c r="I294" s="29"/>
    </row>
    <row r="295" spans="6:9" x14ac:dyDescent="0.25">
      <c r="F295" s="29"/>
      <c r="I295" s="29"/>
    </row>
    <row r="296" spans="6:9" x14ac:dyDescent="0.25">
      <c r="F296" s="29"/>
      <c r="I296" s="29"/>
    </row>
    <row r="297" spans="6:9" x14ac:dyDescent="0.25">
      <c r="F297" s="29"/>
      <c r="I297" s="29"/>
    </row>
    <row r="298" spans="6:9" x14ac:dyDescent="0.25">
      <c r="F298" s="29"/>
      <c r="I298" s="29"/>
    </row>
    <row r="299" spans="6:9" x14ac:dyDescent="0.25">
      <c r="F299" s="29"/>
      <c r="I299" s="29"/>
    </row>
    <row r="300" spans="6:9" x14ac:dyDescent="0.25">
      <c r="F300" s="29"/>
      <c r="I300" s="29"/>
    </row>
    <row r="301" spans="6:9" x14ac:dyDescent="0.25">
      <c r="F301" s="29"/>
      <c r="I301" s="29"/>
    </row>
    <row r="302" spans="6:9" x14ac:dyDescent="0.25">
      <c r="F302" s="29"/>
      <c r="I302" s="29"/>
    </row>
    <row r="303" spans="6:9" x14ac:dyDescent="0.25">
      <c r="F303" s="29"/>
      <c r="I303" s="29"/>
    </row>
    <row r="304" spans="6:9" x14ac:dyDescent="0.25">
      <c r="F304" s="29"/>
      <c r="I304" s="29"/>
    </row>
    <row r="305" spans="6:9" x14ac:dyDescent="0.25">
      <c r="F305" s="29"/>
      <c r="I305" s="29"/>
    </row>
    <row r="306" spans="6:9" x14ac:dyDescent="0.25">
      <c r="F306" s="29"/>
      <c r="I306" s="29"/>
    </row>
    <row r="307" spans="6:9" x14ac:dyDescent="0.25">
      <c r="F307" s="29"/>
      <c r="I307" s="29"/>
    </row>
    <row r="308" spans="6:9" x14ac:dyDescent="0.25">
      <c r="F308" s="29"/>
      <c r="I308" s="29"/>
    </row>
    <row r="309" spans="6:9" x14ac:dyDescent="0.25">
      <c r="F309" s="29"/>
      <c r="I309" s="29"/>
    </row>
    <row r="310" spans="6:9" x14ac:dyDescent="0.25">
      <c r="F310" s="29"/>
      <c r="I310" s="29"/>
    </row>
    <row r="311" spans="6:9" x14ac:dyDescent="0.25">
      <c r="F311" s="29"/>
      <c r="I311" s="29"/>
    </row>
    <row r="312" spans="6:9" x14ac:dyDescent="0.25">
      <c r="F312" s="29"/>
      <c r="I312" s="29"/>
    </row>
    <row r="313" spans="6:9" x14ac:dyDescent="0.25">
      <c r="F313" s="29"/>
      <c r="I313" s="29"/>
    </row>
    <row r="314" spans="6:9" x14ac:dyDescent="0.25">
      <c r="F314" s="29"/>
      <c r="I314" s="29"/>
    </row>
    <row r="315" spans="6:9" x14ac:dyDescent="0.25">
      <c r="F315" s="29"/>
      <c r="I315" s="29"/>
    </row>
    <row r="316" spans="6:9" x14ac:dyDescent="0.25">
      <c r="F316" s="29"/>
      <c r="I316" s="29"/>
    </row>
    <row r="317" spans="6:9" x14ac:dyDescent="0.25">
      <c r="F317" s="29"/>
      <c r="I317" s="29"/>
    </row>
    <row r="318" spans="6:9" x14ac:dyDescent="0.25">
      <c r="F318" s="29"/>
      <c r="I318" s="29"/>
    </row>
    <row r="319" spans="6:9" x14ac:dyDescent="0.25">
      <c r="F319" s="29"/>
      <c r="I319" s="29"/>
    </row>
    <row r="320" spans="6:9" x14ac:dyDescent="0.25">
      <c r="F320" s="29"/>
      <c r="I320" s="29"/>
    </row>
    <row r="321" spans="6:9" x14ac:dyDescent="0.25">
      <c r="F321" s="29"/>
      <c r="I321" s="29"/>
    </row>
    <row r="322" spans="6:9" x14ac:dyDescent="0.25">
      <c r="F322" s="29"/>
      <c r="I322" s="29"/>
    </row>
    <row r="323" spans="6:9" x14ac:dyDescent="0.25">
      <c r="F323" s="29"/>
      <c r="I323" s="29"/>
    </row>
    <row r="324" spans="6:9" x14ac:dyDescent="0.25">
      <c r="F324" s="29"/>
      <c r="I324" s="29"/>
    </row>
    <row r="325" spans="6:9" x14ac:dyDescent="0.25">
      <c r="F325" s="29"/>
      <c r="I325" s="29"/>
    </row>
    <row r="326" spans="6:9" x14ac:dyDescent="0.25">
      <c r="F326" s="29"/>
      <c r="I326" s="29"/>
    </row>
    <row r="327" spans="6:9" x14ac:dyDescent="0.25">
      <c r="F327" s="29"/>
      <c r="I327" s="29"/>
    </row>
    <row r="328" spans="6:9" x14ac:dyDescent="0.25">
      <c r="F328" s="29"/>
      <c r="I328" s="29"/>
    </row>
    <row r="329" spans="6:9" x14ac:dyDescent="0.25">
      <c r="F329" s="29"/>
      <c r="I329" s="29"/>
    </row>
    <row r="330" spans="6:9" x14ac:dyDescent="0.25">
      <c r="F330" s="29"/>
      <c r="I330" s="29"/>
    </row>
    <row r="331" spans="6:9" x14ac:dyDescent="0.25">
      <c r="F331" s="29"/>
      <c r="I331" s="29"/>
    </row>
    <row r="332" spans="6:9" x14ac:dyDescent="0.25">
      <c r="F332" s="29"/>
      <c r="I332" s="29"/>
    </row>
    <row r="333" spans="6:9" x14ac:dyDescent="0.25">
      <c r="F333" s="29"/>
      <c r="I333" s="29"/>
    </row>
    <row r="334" spans="6:9" x14ac:dyDescent="0.25">
      <c r="F334" s="29"/>
      <c r="I334" s="29"/>
    </row>
    <row r="335" spans="6:9" x14ac:dyDescent="0.25">
      <c r="F335" s="29"/>
      <c r="I335" s="29"/>
    </row>
    <row r="336" spans="6:9" x14ac:dyDescent="0.25">
      <c r="F336" s="29"/>
      <c r="I336" s="29"/>
    </row>
    <row r="337" spans="6:9" x14ac:dyDescent="0.25">
      <c r="F337" s="29"/>
      <c r="I337" s="29"/>
    </row>
    <row r="338" spans="6:9" x14ac:dyDescent="0.25">
      <c r="F338" s="29"/>
      <c r="I338" s="29"/>
    </row>
    <row r="339" spans="6:9" x14ac:dyDescent="0.25">
      <c r="F339" s="29"/>
      <c r="I339" s="29"/>
    </row>
    <row r="340" spans="6:9" x14ac:dyDescent="0.25">
      <c r="F340" s="29"/>
      <c r="I340" s="29"/>
    </row>
    <row r="341" spans="6:9" x14ac:dyDescent="0.25">
      <c r="F341" s="29"/>
      <c r="I341" s="29"/>
    </row>
    <row r="342" spans="6:9" x14ac:dyDescent="0.25">
      <c r="F342" s="29"/>
      <c r="I342" s="29"/>
    </row>
    <row r="343" spans="6:9" x14ac:dyDescent="0.25">
      <c r="F343" s="29"/>
      <c r="I343" s="29"/>
    </row>
    <row r="344" spans="6:9" x14ac:dyDescent="0.25">
      <c r="F344" s="29"/>
      <c r="I344" s="29"/>
    </row>
    <row r="345" spans="6:9" x14ac:dyDescent="0.25">
      <c r="F345" s="29"/>
      <c r="I345" s="29"/>
    </row>
    <row r="346" spans="6:9" x14ac:dyDescent="0.25">
      <c r="F346" s="29"/>
      <c r="I346" s="29"/>
    </row>
    <row r="347" spans="6:9" x14ac:dyDescent="0.25">
      <c r="F347" s="29"/>
      <c r="I347" s="29"/>
    </row>
    <row r="348" spans="6:9" x14ac:dyDescent="0.25">
      <c r="F348" s="29"/>
      <c r="I348" s="29"/>
    </row>
    <row r="349" spans="6:9" x14ac:dyDescent="0.25">
      <c r="F349" s="29"/>
      <c r="I349" s="29"/>
    </row>
    <row r="350" spans="6:9" x14ac:dyDescent="0.25">
      <c r="F350" s="29"/>
      <c r="I350" s="29"/>
    </row>
    <row r="351" spans="6:9" x14ac:dyDescent="0.25">
      <c r="F351" s="29"/>
      <c r="I351" s="29"/>
    </row>
    <row r="352" spans="6:9" x14ac:dyDescent="0.25">
      <c r="F352" s="29"/>
      <c r="I352" s="29"/>
    </row>
    <row r="353" spans="6:9" x14ac:dyDescent="0.25">
      <c r="F353" s="29"/>
      <c r="I353" s="29"/>
    </row>
    <row r="354" spans="6:9" x14ac:dyDescent="0.25">
      <c r="F354" s="29"/>
      <c r="I354" s="29"/>
    </row>
    <row r="355" spans="6:9" x14ac:dyDescent="0.25">
      <c r="F355" s="29"/>
      <c r="I355" s="29"/>
    </row>
    <row r="356" spans="6:9" x14ac:dyDescent="0.25">
      <c r="F356" s="29"/>
      <c r="I356" s="29"/>
    </row>
    <row r="357" spans="6:9" x14ac:dyDescent="0.25">
      <c r="F357" s="29"/>
      <c r="I357" s="29"/>
    </row>
    <row r="358" spans="6:9" x14ac:dyDescent="0.25">
      <c r="F358" s="29"/>
      <c r="I358" s="29"/>
    </row>
    <row r="359" spans="6:9" x14ac:dyDescent="0.25">
      <c r="F359" s="29"/>
      <c r="I359" s="29"/>
    </row>
    <row r="360" spans="6:9" x14ac:dyDescent="0.25">
      <c r="F360" s="29"/>
      <c r="I360" s="29"/>
    </row>
    <row r="361" spans="6:9" x14ac:dyDescent="0.25">
      <c r="F361" s="29"/>
      <c r="I361" s="29"/>
    </row>
    <row r="362" spans="6:9" x14ac:dyDescent="0.25">
      <c r="F362" s="29"/>
      <c r="I362" s="29"/>
    </row>
    <row r="363" spans="6:9" x14ac:dyDescent="0.25">
      <c r="F363" s="29"/>
      <c r="I363" s="29"/>
    </row>
    <row r="364" spans="6:9" x14ac:dyDescent="0.25">
      <c r="F364" s="29"/>
      <c r="I364" s="29"/>
    </row>
    <row r="365" spans="6:9" x14ac:dyDescent="0.25">
      <c r="F365" s="29"/>
      <c r="I365" s="29"/>
    </row>
    <row r="366" spans="6:9" x14ac:dyDescent="0.25">
      <c r="F366" s="29"/>
      <c r="I366" s="29"/>
    </row>
    <row r="367" spans="6:9" x14ac:dyDescent="0.25">
      <c r="F367" s="29"/>
      <c r="I367" s="29"/>
    </row>
    <row r="368" spans="6:9" x14ac:dyDescent="0.25">
      <c r="F368" s="29"/>
      <c r="I368" s="29"/>
    </row>
    <row r="369" spans="6:9" x14ac:dyDescent="0.25">
      <c r="F369" s="29"/>
      <c r="I369" s="29"/>
    </row>
    <row r="370" spans="6:9" x14ac:dyDescent="0.25">
      <c r="F370" s="29"/>
      <c r="I370" s="29"/>
    </row>
    <row r="371" spans="6:9" x14ac:dyDescent="0.25">
      <c r="F371" s="29"/>
      <c r="I371" s="29"/>
    </row>
    <row r="372" spans="6:9" x14ac:dyDescent="0.25">
      <c r="F372" s="29"/>
      <c r="I372" s="29"/>
    </row>
    <row r="373" spans="6:9" x14ac:dyDescent="0.25">
      <c r="F373" s="29"/>
      <c r="I373" s="29"/>
    </row>
    <row r="374" spans="6:9" x14ac:dyDescent="0.25">
      <c r="F374" s="29"/>
      <c r="I374" s="29"/>
    </row>
    <row r="375" spans="6:9" x14ac:dyDescent="0.25">
      <c r="F375" s="29"/>
      <c r="I375" s="29"/>
    </row>
    <row r="376" spans="6:9" x14ac:dyDescent="0.25">
      <c r="F376" s="29"/>
      <c r="I376" s="29"/>
    </row>
    <row r="377" spans="6:9" x14ac:dyDescent="0.25">
      <c r="F377" s="29"/>
      <c r="I377" s="29"/>
    </row>
    <row r="378" spans="6:9" x14ac:dyDescent="0.25">
      <c r="F378" s="29"/>
      <c r="I378" s="29"/>
    </row>
    <row r="379" spans="6:9" x14ac:dyDescent="0.25">
      <c r="F379" s="29"/>
      <c r="I379" s="29"/>
    </row>
    <row r="380" spans="6:9" x14ac:dyDescent="0.25">
      <c r="F380" s="29"/>
      <c r="I380" s="29"/>
    </row>
    <row r="381" spans="6:9" x14ac:dyDescent="0.25">
      <c r="F381" s="29"/>
      <c r="I381" s="29"/>
    </row>
    <row r="382" spans="6:9" x14ac:dyDescent="0.25">
      <c r="F382" s="29"/>
      <c r="I382" s="29"/>
    </row>
    <row r="383" spans="6:9" x14ac:dyDescent="0.25">
      <c r="F383" s="29"/>
      <c r="I383" s="29"/>
    </row>
    <row r="384" spans="6:9" x14ac:dyDescent="0.25">
      <c r="F384" s="29"/>
      <c r="I384" s="29"/>
    </row>
    <row r="385" spans="6:9" x14ac:dyDescent="0.25">
      <c r="F385" s="29"/>
      <c r="I385" s="29"/>
    </row>
    <row r="386" spans="6:9" x14ac:dyDescent="0.25">
      <c r="F386" s="29"/>
      <c r="I386" s="29"/>
    </row>
    <row r="387" spans="6:9" x14ac:dyDescent="0.25">
      <c r="F387" s="29"/>
      <c r="I387" s="29"/>
    </row>
    <row r="388" spans="6:9" x14ac:dyDescent="0.25">
      <c r="F388" s="29"/>
      <c r="I388" s="29"/>
    </row>
    <row r="389" spans="6:9" x14ac:dyDescent="0.25">
      <c r="F389" s="29"/>
      <c r="I389" s="29"/>
    </row>
    <row r="390" spans="6:9" x14ac:dyDescent="0.25">
      <c r="F390" s="29"/>
      <c r="I390" s="29"/>
    </row>
    <row r="391" spans="6:9" x14ac:dyDescent="0.25">
      <c r="F391" s="29"/>
      <c r="I391" s="29"/>
    </row>
    <row r="392" spans="6:9" x14ac:dyDescent="0.25">
      <c r="F392" s="29"/>
      <c r="I392" s="29"/>
    </row>
    <row r="393" spans="6:9" x14ac:dyDescent="0.25">
      <c r="F393" s="29"/>
      <c r="I393" s="29"/>
    </row>
    <row r="394" spans="6:9" x14ac:dyDescent="0.25">
      <c r="F394" s="29"/>
      <c r="I394" s="29"/>
    </row>
    <row r="395" spans="6:9" x14ac:dyDescent="0.25">
      <c r="F395" s="29"/>
      <c r="I395" s="29"/>
    </row>
    <row r="396" spans="6:9" x14ac:dyDescent="0.25">
      <c r="F396" s="29"/>
      <c r="I396" s="29"/>
    </row>
    <row r="397" spans="6:9" x14ac:dyDescent="0.25">
      <c r="F397" s="29"/>
      <c r="I397" s="29"/>
    </row>
    <row r="398" spans="6:9" x14ac:dyDescent="0.25">
      <c r="F398" s="29"/>
      <c r="I398" s="29"/>
    </row>
    <row r="399" spans="6:9" x14ac:dyDescent="0.25">
      <c r="F399" s="29"/>
      <c r="I399" s="29"/>
    </row>
    <row r="400" spans="6:9" x14ac:dyDescent="0.25">
      <c r="F400" s="29"/>
      <c r="I400" s="29"/>
    </row>
    <row r="401" spans="6:9" x14ac:dyDescent="0.25">
      <c r="F401" s="29"/>
      <c r="I401" s="29"/>
    </row>
    <row r="402" spans="6:9" x14ac:dyDescent="0.25">
      <c r="F402" s="29"/>
      <c r="I402" s="29"/>
    </row>
    <row r="403" spans="6:9" x14ac:dyDescent="0.25">
      <c r="F403" s="29"/>
      <c r="I403" s="29"/>
    </row>
    <row r="404" spans="6:9" x14ac:dyDescent="0.25">
      <c r="F404" s="29"/>
      <c r="I404" s="29"/>
    </row>
    <row r="405" spans="6:9" x14ac:dyDescent="0.25">
      <c r="F405" s="29"/>
      <c r="I405" s="29"/>
    </row>
    <row r="406" spans="6:9" x14ac:dyDescent="0.25">
      <c r="F406" s="29"/>
      <c r="I406" s="29"/>
    </row>
    <row r="407" spans="6:9" x14ac:dyDescent="0.25">
      <c r="F407" s="29"/>
      <c r="I407" s="29"/>
    </row>
    <row r="408" spans="6:9" x14ac:dyDescent="0.25">
      <c r="F408" s="29"/>
      <c r="I408" s="29"/>
    </row>
    <row r="409" spans="6:9" x14ac:dyDescent="0.25">
      <c r="F409" s="29"/>
      <c r="I409" s="29"/>
    </row>
    <row r="410" spans="6:9" x14ac:dyDescent="0.25">
      <c r="F410" s="29"/>
      <c r="I410" s="29"/>
    </row>
    <row r="411" spans="6:9" x14ac:dyDescent="0.25">
      <c r="F411" s="29"/>
      <c r="I411" s="29"/>
    </row>
    <row r="412" spans="6:9" x14ac:dyDescent="0.25">
      <c r="F412" s="29"/>
      <c r="I412" s="29"/>
    </row>
    <row r="413" spans="6:9" x14ac:dyDescent="0.25">
      <c r="F413" s="29"/>
      <c r="I413" s="29"/>
    </row>
    <row r="414" spans="6:9" x14ac:dyDescent="0.25">
      <c r="F414" s="29"/>
      <c r="I414" s="29"/>
    </row>
    <row r="415" spans="6:9" x14ac:dyDescent="0.25">
      <c r="F415" s="29"/>
      <c r="I415" s="29"/>
    </row>
    <row r="416" spans="6:9" x14ac:dyDescent="0.25">
      <c r="F416" s="29"/>
      <c r="I416" s="29"/>
    </row>
    <row r="417" spans="6:9" x14ac:dyDescent="0.25">
      <c r="F417" s="29"/>
      <c r="I417" s="29"/>
    </row>
    <row r="418" spans="6:9" x14ac:dyDescent="0.25">
      <c r="F418" s="29"/>
      <c r="I418" s="29"/>
    </row>
    <row r="419" spans="6:9" x14ac:dyDescent="0.25">
      <c r="F419" s="29"/>
      <c r="I419" s="29"/>
    </row>
    <row r="420" spans="6:9" x14ac:dyDescent="0.25">
      <c r="F420" s="29"/>
      <c r="I420" s="29"/>
    </row>
    <row r="421" spans="6:9" x14ac:dyDescent="0.25">
      <c r="F421" s="29"/>
      <c r="I421" s="29"/>
    </row>
    <row r="422" spans="6:9" x14ac:dyDescent="0.25">
      <c r="F422" s="29"/>
      <c r="I422" s="29"/>
    </row>
    <row r="423" spans="6:9" x14ac:dyDescent="0.25">
      <c r="F423" s="29"/>
      <c r="I423" s="29"/>
    </row>
    <row r="424" spans="6:9" x14ac:dyDescent="0.25">
      <c r="F424" s="29"/>
      <c r="I424" s="29"/>
    </row>
    <row r="425" spans="6:9" x14ac:dyDescent="0.25">
      <c r="F425" s="29"/>
      <c r="I425" s="29"/>
    </row>
    <row r="426" spans="6:9" x14ac:dyDescent="0.25">
      <c r="F426" s="29"/>
      <c r="I426" s="29"/>
    </row>
    <row r="427" spans="6:9" x14ac:dyDescent="0.25">
      <c r="F427" s="29"/>
      <c r="I427" s="29"/>
    </row>
    <row r="428" spans="6:9" x14ac:dyDescent="0.25">
      <c r="F428" s="29"/>
      <c r="I428" s="29"/>
    </row>
    <row r="429" spans="6:9" x14ac:dyDescent="0.25">
      <c r="F429" s="29"/>
      <c r="I429" s="29"/>
    </row>
    <row r="430" spans="6:9" x14ac:dyDescent="0.25">
      <c r="F430" s="29"/>
      <c r="I430" s="29"/>
    </row>
    <row r="431" spans="6:9" x14ac:dyDescent="0.25">
      <c r="F431" s="29"/>
      <c r="I431" s="29"/>
    </row>
    <row r="432" spans="6:9" x14ac:dyDescent="0.25">
      <c r="F432" s="29"/>
      <c r="I432" s="29"/>
    </row>
    <row r="433" spans="6:9" x14ac:dyDescent="0.25">
      <c r="F433" s="29"/>
      <c r="I433" s="29"/>
    </row>
    <row r="434" spans="6:9" x14ac:dyDescent="0.25">
      <c r="F434" s="29"/>
      <c r="I434" s="29"/>
    </row>
    <row r="435" spans="6:9" x14ac:dyDescent="0.25">
      <c r="F435" s="29"/>
      <c r="I435" s="29"/>
    </row>
    <row r="436" spans="6:9" x14ac:dyDescent="0.25">
      <c r="F436" s="29"/>
      <c r="I436" s="29"/>
    </row>
    <row r="437" spans="6:9" x14ac:dyDescent="0.25">
      <c r="F437" s="29"/>
      <c r="I437" s="29"/>
    </row>
    <row r="438" spans="6:9" x14ac:dyDescent="0.25">
      <c r="F438" s="29"/>
      <c r="I438" s="29"/>
    </row>
    <row r="439" spans="6:9" x14ac:dyDescent="0.25">
      <c r="F439" s="29"/>
      <c r="I439" s="29"/>
    </row>
    <row r="440" spans="6:9" x14ac:dyDescent="0.25">
      <c r="F440" s="29"/>
      <c r="I440" s="29"/>
    </row>
    <row r="441" spans="6:9" x14ac:dyDescent="0.25">
      <c r="F441" s="29"/>
      <c r="I441" s="29"/>
    </row>
    <row r="442" spans="6:9" x14ac:dyDescent="0.25">
      <c r="F442" s="29"/>
      <c r="I442" s="29"/>
    </row>
    <row r="443" spans="6:9" x14ac:dyDescent="0.25">
      <c r="F443" s="29"/>
      <c r="I443" s="29"/>
    </row>
    <row r="444" spans="6:9" x14ac:dyDescent="0.25">
      <c r="F444" s="29"/>
      <c r="I444" s="29"/>
    </row>
    <row r="445" spans="6:9" x14ac:dyDescent="0.25">
      <c r="F445" s="29"/>
      <c r="I445" s="29"/>
    </row>
    <row r="446" spans="6:9" x14ac:dyDescent="0.25">
      <c r="F446" s="29"/>
      <c r="I446" s="29"/>
    </row>
    <row r="447" spans="6:9" x14ac:dyDescent="0.25">
      <c r="F447" s="29"/>
      <c r="I447" s="29"/>
    </row>
    <row r="448" spans="6:9" x14ac:dyDescent="0.25">
      <c r="F448" s="29"/>
      <c r="I448" s="29"/>
    </row>
    <row r="449" spans="6:9" x14ac:dyDescent="0.25">
      <c r="F449" s="29"/>
      <c r="I449" s="29"/>
    </row>
    <row r="450" spans="6:9" x14ac:dyDescent="0.25">
      <c r="F450" s="29"/>
      <c r="I450" s="29"/>
    </row>
    <row r="451" spans="6:9" x14ac:dyDescent="0.25">
      <c r="F451" s="29"/>
      <c r="I451" s="29"/>
    </row>
    <row r="452" spans="6:9" x14ac:dyDescent="0.25">
      <c r="F452" s="29"/>
      <c r="I452" s="29"/>
    </row>
    <row r="453" spans="6:9" x14ac:dyDescent="0.25">
      <c r="F453" s="29"/>
      <c r="I453" s="29"/>
    </row>
    <row r="454" spans="6:9" x14ac:dyDescent="0.25">
      <c r="F454" s="29"/>
      <c r="I454" s="29"/>
    </row>
    <row r="455" spans="6:9" x14ac:dyDescent="0.25">
      <c r="F455" s="29"/>
      <c r="I455" s="29"/>
    </row>
    <row r="456" spans="6:9" x14ac:dyDescent="0.25">
      <c r="F456" s="29"/>
      <c r="I456" s="29"/>
    </row>
    <row r="457" spans="6:9" x14ac:dyDescent="0.25">
      <c r="F457" s="29"/>
      <c r="I457" s="29"/>
    </row>
    <row r="458" spans="6:9" x14ac:dyDescent="0.25">
      <c r="F458" s="29"/>
      <c r="I458" s="29"/>
    </row>
    <row r="459" spans="6:9" x14ac:dyDescent="0.25">
      <c r="F459" s="29"/>
      <c r="I459" s="29"/>
    </row>
    <row r="460" spans="6:9" x14ac:dyDescent="0.25">
      <c r="F460" s="29"/>
      <c r="I460" s="29"/>
    </row>
    <row r="461" spans="6:9" x14ac:dyDescent="0.25">
      <c r="F461" s="29"/>
      <c r="I461" s="29"/>
    </row>
    <row r="462" spans="6:9" x14ac:dyDescent="0.25">
      <c r="F462" s="29"/>
      <c r="I462" s="29"/>
    </row>
    <row r="463" spans="6:9" x14ac:dyDescent="0.25">
      <c r="F463" s="29"/>
      <c r="I463" s="29"/>
    </row>
    <row r="464" spans="6:9" x14ac:dyDescent="0.25">
      <c r="F464" s="29"/>
      <c r="I464" s="29"/>
    </row>
    <row r="465" spans="6:9" x14ac:dyDescent="0.25">
      <c r="F465" s="29"/>
      <c r="I465" s="29"/>
    </row>
    <row r="466" spans="6:9" x14ac:dyDescent="0.25">
      <c r="F466" s="29"/>
      <c r="I466" s="29"/>
    </row>
    <row r="467" spans="6:9" x14ac:dyDescent="0.25">
      <c r="F467" s="29"/>
      <c r="I467" s="29"/>
    </row>
    <row r="468" spans="6:9" x14ac:dyDescent="0.25">
      <c r="F468" s="29"/>
      <c r="I468" s="29"/>
    </row>
    <row r="469" spans="6:9" x14ac:dyDescent="0.25">
      <c r="F469" s="29"/>
      <c r="I469" s="29"/>
    </row>
    <row r="470" spans="6:9" x14ac:dyDescent="0.25">
      <c r="F470" s="29"/>
      <c r="I470" s="29"/>
    </row>
    <row r="471" spans="6:9" x14ac:dyDescent="0.25">
      <c r="F471" s="29"/>
      <c r="I471" s="29"/>
    </row>
    <row r="472" spans="6:9" x14ac:dyDescent="0.25">
      <c r="F472" s="29"/>
      <c r="I472" s="29"/>
    </row>
    <row r="473" spans="6:9" x14ac:dyDescent="0.25">
      <c r="F473" s="29"/>
      <c r="I473" s="29"/>
    </row>
    <row r="474" spans="6:9" x14ac:dyDescent="0.25">
      <c r="F474" s="29"/>
      <c r="I474" s="29"/>
    </row>
    <row r="475" spans="6:9" x14ac:dyDescent="0.25">
      <c r="F475" s="29"/>
      <c r="I475" s="29"/>
    </row>
    <row r="476" spans="6:9" x14ac:dyDescent="0.25">
      <c r="F476" s="29"/>
      <c r="I476" s="29"/>
    </row>
    <row r="477" spans="6:9" x14ac:dyDescent="0.25">
      <c r="F477" s="29"/>
      <c r="I477" s="29"/>
    </row>
    <row r="478" spans="6:9" x14ac:dyDescent="0.25">
      <c r="F478" s="29"/>
      <c r="I478" s="29"/>
    </row>
    <row r="479" spans="6:9" x14ac:dyDescent="0.25">
      <c r="F479" s="29"/>
      <c r="I479" s="29"/>
    </row>
    <row r="480" spans="6:9" x14ac:dyDescent="0.25">
      <c r="F480" s="29"/>
      <c r="I480" s="29"/>
    </row>
    <row r="481" spans="6:9" x14ac:dyDescent="0.25">
      <c r="F481" s="29"/>
      <c r="I481" s="29"/>
    </row>
    <row r="482" spans="6:9" x14ac:dyDescent="0.25">
      <c r="F482" s="29"/>
      <c r="I482" s="29"/>
    </row>
    <row r="483" spans="6:9" x14ac:dyDescent="0.25">
      <c r="F483" s="29"/>
      <c r="I483" s="29"/>
    </row>
    <row r="484" spans="6:9" x14ac:dyDescent="0.25">
      <c r="F484" s="29"/>
      <c r="I484" s="29"/>
    </row>
    <row r="485" spans="6:9" x14ac:dyDescent="0.25">
      <c r="F485" s="29"/>
      <c r="I485" s="29"/>
    </row>
    <row r="486" spans="6:9" x14ac:dyDescent="0.25">
      <c r="F486" s="29"/>
      <c r="I486" s="29"/>
    </row>
    <row r="487" spans="6:9" x14ac:dyDescent="0.25">
      <c r="F487" s="29"/>
      <c r="I487" s="29"/>
    </row>
    <row r="488" spans="6:9" x14ac:dyDescent="0.25">
      <c r="F488" s="29"/>
      <c r="I488" s="29"/>
    </row>
    <row r="489" spans="6:9" x14ac:dyDescent="0.25">
      <c r="F489" s="29"/>
      <c r="I489" s="29"/>
    </row>
    <row r="490" spans="6:9" x14ac:dyDescent="0.25">
      <c r="F490" s="29"/>
      <c r="I490" s="29"/>
    </row>
    <row r="491" spans="6:9" x14ac:dyDescent="0.25">
      <c r="F491" s="29"/>
      <c r="I491" s="29"/>
    </row>
    <row r="492" spans="6:9" x14ac:dyDescent="0.25">
      <c r="F492" s="29"/>
      <c r="I492" s="29"/>
    </row>
    <row r="493" spans="6:9" x14ac:dyDescent="0.25">
      <c r="F493" s="29"/>
      <c r="I493" s="29"/>
    </row>
    <row r="494" spans="6:9" x14ac:dyDescent="0.25">
      <c r="F494" s="29"/>
      <c r="I494" s="29"/>
    </row>
    <row r="495" spans="6:9" x14ac:dyDescent="0.25">
      <c r="F495" s="29"/>
      <c r="I495" s="29"/>
    </row>
    <row r="496" spans="6:9" x14ac:dyDescent="0.25">
      <c r="F496" s="29"/>
      <c r="I496" s="29"/>
    </row>
    <row r="497" spans="6:9" x14ac:dyDescent="0.25">
      <c r="F497" s="29"/>
      <c r="I497" s="29"/>
    </row>
    <row r="498" spans="6:9" x14ac:dyDescent="0.25">
      <c r="F498" s="29"/>
      <c r="I498" s="29"/>
    </row>
    <row r="499" spans="6:9" x14ac:dyDescent="0.25">
      <c r="F499" s="29"/>
      <c r="I499" s="29"/>
    </row>
    <row r="500" spans="6:9" x14ac:dyDescent="0.25">
      <c r="F500" s="29"/>
      <c r="I500" s="29"/>
    </row>
    <row r="501" spans="6:9" x14ac:dyDescent="0.25">
      <c r="F501" s="29"/>
      <c r="I501" s="29"/>
    </row>
    <row r="502" spans="6:9" x14ac:dyDescent="0.25">
      <c r="F502" s="29"/>
      <c r="I502" s="29"/>
    </row>
    <row r="503" spans="6:9" x14ac:dyDescent="0.25">
      <c r="F503" s="29"/>
      <c r="I503" s="29"/>
    </row>
    <row r="504" spans="6:9" x14ac:dyDescent="0.25">
      <c r="F504" s="29"/>
      <c r="I504" s="29"/>
    </row>
    <row r="505" spans="6:9" x14ac:dyDescent="0.25">
      <c r="F505" s="29"/>
      <c r="I505" s="29"/>
    </row>
    <row r="506" spans="6:9" x14ac:dyDescent="0.25">
      <c r="F506" s="29"/>
      <c r="I506" s="29"/>
    </row>
    <row r="507" spans="6:9" x14ac:dyDescent="0.25">
      <c r="F507" s="29"/>
      <c r="I507" s="29"/>
    </row>
    <row r="508" spans="6:9" x14ac:dyDescent="0.25">
      <c r="F508" s="29"/>
      <c r="I508" s="29"/>
    </row>
    <row r="509" spans="6:9" x14ac:dyDescent="0.25">
      <c r="F509" s="29"/>
      <c r="I509" s="29"/>
    </row>
    <row r="510" spans="6:9" x14ac:dyDescent="0.25">
      <c r="F510" s="29"/>
      <c r="I510" s="29"/>
    </row>
    <row r="511" spans="6:9" x14ac:dyDescent="0.25">
      <c r="F511" s="29"/>
      <c r="I511" s="29"/>
    </row>
    <row r="512" spans="6:9" x14ac:dyDescent="0.25">
      <c r="F512" s="29"/>
      <c r="I512" s="29"/>
    </row>
    <row r="513" spans="6:9" x14ac:dyDescent="0.25">
      <c r="F513" s="29"/>
      <c r="I513" s="29"/>
    </row>
    <row r="514" spans="6:9" x14ac:dyDescent="0.25">
      <c r="F514" s="29"/>
      <c r="I514" s="29"/>
    </row>
    <row r="515" spans="6:9" x14ac:dyDescent="0.25">
      <c r="F515" s="29"/>
      <c r="I515" s="29"/>
    </row>
    <row r="516" spans="6:9" x14ac:dyDescent="0.25">
      <c r="F516" s="29"/>
      <c r="I516" s="29"/>
    </row>
    <row r="517" spans="6:9" x14ac:dyDescent="0.25">
      <c r="F517" s="29"/>
      <c r="I517" s="29"/>
    </row>
    <row r="518" spans="6:9" x14ac:dyDescent="0.25">
      <c r="F518" s="29"/>
      <c r="I518" s="29"/>
    </row>
    <row r="519" spans="6:9" x14ac:dyDescent="0.25">
      <c r="F519" s="29"/>
      <c r="I519" s="29"/>
    </row>
    <row r="520" spans="6:9" x14ac:dyDescent="0.25">
      <c r="F520" s="29"/>
      <c r="I520" s="29"/>
    </row>
    <row r="521" spans="6:9" x14ac:dyDescent="0.25">
      <c r="F521" s="29"/>
      <c r="I521" s="29"/>
    </row>
    <row r="522" spans="6:9" x14ac:dyDescent="0.25">
      <c r="F522" s="29"/>
      <c r="I522" s="29"/>
    </row>
    <row r="523" spans="6:9" x14ac:dyDescent="0.25">
      <c r="F523" s="29"/>
      <c r="I523" s="29"/>
    </row>
    <row r="524" spans="6:9" x14ac:dyDescent="0.25">
      <c r="F524" s="29"/>
      <c r="I524" s="29"/>
    </row>
    <row r="525" spans="6:9" x14ac:dyDescent="0.25">
      <c r="F525" s="29"/>
      <c r="I525" s="29"/>
    </row>
    <row r="526" spans="6:9" x14ac:dyDescent="0.25">
      <c r="F526" s="29"/>
      <c r="I526" s="29"/>
    </row>
    <row r="527" spans="6:9" x14ac:dyDescent="0.25">
      <c r="F527" s="29"/>
      <c r="I527" s="29"/>
    </row>
    <row r="528" spans="6:9" x14ac:dyDescent="0.25">
      <c r="F528" s="29"/>
      <c r="I528" s="29"/>
    </row>
    <row r="529" spans="6:9" x14ac:dyDescent="0.25">
      <c r="F529" s="29"/>
      <c r="I529" s="29"/>
    </row>
    <row r="530" spans="6:9" x14ac:dyDescent="0.25">
      <c r="F530" s="29"/>
      <c r="I530" s="29"/>
    </row>
    <row r="531" spans="6:9" x14ac:dyDescent="0.25">
      <c r="F531" s="29"/>
      <c r="I531" s="29"/>
    </row>
    <row r="532" spans="6:9" x14ac:dyDescent="0.25">
      <c r="F532" s="29"/>
      <c r="I532" s="29"/>
    </row>
    <row r="533" spans="6:9" x14ac:dyDescent="0.25">
      <c r="F533" s="29"/>
      <c r="I533" s="29"/>
    </row>
    <row r="534" spans="6:9" x14ac:dyDescent="0.25">
      <c r="F534" s="29"/>
      <c r="I534" s="29"/>
    </row>
    <row r="535" spans="6:9" x14ac:dyDescent="0.25">
      <c r="F535" s="29"/>
      <c r="I535" s="29"/>
    </row>
    <row r="536" spans="6:9" x14ac:dyDescent="0.25">
      <c r="F536" s="29"/>
      <c r="I536" s="29"/>
    </row>
    <row r="537" spans="6:9" x14ac:dyDescent="0.25">
      <c r="F537" s="29"/>
      <c r="I537" s="29"/>
    </row>
    <row r="538" spans="6:9" x14ac:dyDescent="0.25">
      <c r="F538" s="29"/>
      <c r="I538" s="29"/>
    </row>
    <row r="539" spans="6:9" x14ac:dyDescent="0.25">
      <c r="F539" s="29"/>
      <c r="I539" s="29"/>
    </row>
    <row r="540" spans="6:9" x14ac:dyDescent="0.25">
      <c r="F540" s="29"/>
      <c r="I540" s="29"/>
    </row>
    <row r="541" spans="6:9" x14ac:dyDescent="0.25">
      <c r="F541" s="29"/>
      <c r="I541" s="29"/>
    </row>
    <row r="542" spans="6:9" x14ac:dyDescent="0.25">
      <c r="F542" s="29"/>
      <c r="I542" s="29"/>
    </row>
    <row r="543" spans="6:9" x14ac:dyDescent="0.25">
      <c r="F543" s="29"/>
      <c r="I543" s="29"/>
    </row>
    <row r="544" spans="6:9" x14ac:dyDescent="0.25">
      <c r="F544" s="29"/>
      <c r="I544" s="29"/>
    </row>
    <row r="545" spans="6:9" x14ac:dyDescent="0.25">
      <c r="F545" s="29"/>
      <c r="I545" s="29"/>
    </row>
    <row r="546" spans="6:9" x14ac:dyDescent="0.25">
      <c r="F546" s="29"/>
      <c r="I546" s="29"/>
    </row>
    <row r="547" spans="6:9" x14ac:dyDescent="0.25">
      <c r="F547" s="29"/>
      <c r="I547" s="29"/>
    </row>
    <row r="548" spans="6:9" x14ac:dyDescent="0.25">
      <c r="F548" s="29"/>
      <c r="I548" s="29"/>
    </row>
    <row r="549" spans="6:9" x14ac:dyDescent="0.25">
      <c r="F549" s="29"/>
      <c r="I549" s="29"/>
    </row>
    <row r="550" spans="6:9" x14ac:dyDescent="0.25">
      <c r="F550" s="29"/>
      <c r="I550" s="29"/>
    </row>
    <row r="551" spans="6:9" x14ac:dyDescent="0.25">
      <c r="F551" s="29"/>
      <c r="I551" s="29"/>
    </row>
    <row r="552" spans="6:9" x14ac:dyDescent="0.25">
      <c r="F552" s="29"/>
      <c r="I552" s="29"/>
    </row>
    <row r="553" spans="6:9" x14ac:dyDescent="0.25">
      <c r="F553" s="29"/>
      <c r="I553" s="29"/>
    </row>
    <row r="554" spans="6:9" x14ac:dyDescent="0.25">
      <c r="F554" s="29"/>
      <c r="I554" s="29"/>
    </row>
    <row r="555" spans="6:9" x14ac:dyDescent="0.25">
      <c r="F555" s="29"/>
      <c r="I555" s="29"/>
    </row>
    <row r="556" spans="6:9" x14ac:dyDescent="0.25">
      <c r="F556" s="29"/>
      <c r="I556" s="29"/>
    </row>
    <row r="557" spans="6:9" x14ac:dyDescent="0.25">
      <c r="F557" s="29"/>
      <c r="I557" s="29"/>
    </row>
    <row r="558" spans="6:9" x14ac:dyDescent="0.25">
      <c r="F558" s="29"/>
      <c r="I558" s="29"/>
    </row>
    <row r="559" spans="6:9" x14ac:dyDescent="0.25">
      <c r="F559" s="29"/>
      <c r="I559" s="29"/>
    </row>
    <row r="560" spans="6:9" x14ac:dyDescent="0.25">
      <c r="F560" s="29"/>
      <c r="I560" s="29"/>
    </row>
    <row r="561" spans="6:9" x14ac:dyDescent="0.25">
      <c r="F561" s="29"/>
      <c r="I561" s="29"/>
    </row>
    <row r="562" spans="6:9" x14ac:dyDescent="0.25">
      <c r="F562" s="29"/>
      <c r="I562" s="29"/>
    </row>
    <row r="563" spans="6:9" x14ac:dyDescent="0.25">
      <c r="F563" s="29"/>
      <c r="I563" s="29"/>
    </row>
    <row r="564" spans="6:9" x14ac:dyDescent="0.25">
      <c r="F564" s="29"/>
      <c r="I564" s="29"/>
    </row>
    <row r="565" spans="6:9" x14ac:dyDescent="0.25">
      <c r="F565" s="29"/>
      <c r="I565" s="29"/>
    </row>
    <row r="566" spans="6:9" x14ac:dyDescent="0.25">
      <c r="F566" s="29"/>
      <c r="I566" s="29"/>
    </row>
    <row r="567" spans="6:9" x14ac:dyDescent="0.25">
      <c r="F567" s="29"/>
      <c r="I567" s="29"/>
    </row>
    <row r="568" spans="6:9" x14ac:dyDescent="0.25">
      <c r="F568" s="29"/>
      <c r="I568" s="29"/>
    </row>
    <row r="569" spans="6:9" x14ac:dyDescent="0.25">
      <c r="F569" s="29"/>
      <c r="I569" s="29"/>
    </row>
    <row r="570" spans="6:9" x14ac:dyDescent="0.25">
      <c r="F570" s="29"/>
      <c r="I570" s="29"/>
    </row>
    <row r="571" spans="6:9" x14ac:dyDescent="0.25">
      <c r="F571" s="29"/>
      <c r="I571" s="29"/>
    </row>
    <row r="572" spans="6:9" x14ac:dyDescent="0.25">
      <c r="F572" s="29"/>
      <c r="I572" s="29"/>
    </row>
    <row r="573" spans="6:9" x14ac:dyDescent="0.25">
      <c r="F573" s="29"/>
      <c r="I573" s="29"/>
    </row>
    <row r="574" spans="6:9" x14ac:dyDescent="0.25">
      <c r="F574" s="29"/>
      <c r="I574" s="29"/>
    </row>
    <row r="575" spans="6:9" x14ac:dyDescent="0.25">
      <c r="F575" s="29"/>
      <c r="I575" s="29"/>
    </row>
    <row r="576" spans="6:9" x14ac:dyDescent="0.25">
      <c r="F576" s="29"/>
      <c r="I576" s="29"/>
    </row>
    <row r="577" spans="6:9" x14ac:dyDescent="0.25">
      <c r="F577" s="29"/>
      <c r="I577" s="29"/>
    </row>
    <row r="578" spans="6:9" x14ac:dyDescent="0.25">
      <c r="F578" s="29"/>
      <c r="I578" s="29"/>
    </row>
    <row r="579" spans="6:9" x14ac:dyDescent="0.25">
      <c r="F579" s="29"/>
      <c r="I579" s="29"/>
    </row>
    <row r="580" spans="6:9" x14ac:dyDescent="0.25">
      <c r="F580" s="29"/>
      <c r="I580" s="29"/>
    </row>
    <row r="581" spans="6:9" x14ac:dyDescent="0.25">
      <c r="F581" s="29"/>
      <c r="I581" s="29"/>
    </row>
    <row r="582" spans="6:9" x14ac:dyDescent="0.25">
      <c r="F582" s="29"/>
      <c r="I582" s="29"/>
    </row>
    <row r="583" spans="6:9" x14ac:dyDescent="0.25">
      <c r="F583" s="29"/>
      <c r="I583" s="29"/>
    </row>
    <row r="584" spans="6:9" x14ac:dyDescent="0.25">
      <c r="F584" s="29"/>
      <c r="I584" s="29"/>
    </row>
    <row r="585" spans="6:9" x14ac:dyDescent="0.25">
      <c r="F585" s="29"/>
      <c r="I585" s="29"/>
    </row>
    <row r="586" spans="6:9" x14ac:dyDescent="0.25">
      <c r="F586" s="29"/>
      <c r="I586" s="29"/>
    </row>
    <row r="587" spans="6:9" x14ac:dyDescent="0.25">
      <c r="F587" s="29"/>
      <c r="I587" s="29"/>
    </row>
    <row r="588" spans="6:9" x14ac:dyDescent="0.25">
      <c r="F588" s="29"/>
      <c r="I588" s="29"/>
    </row>
    <row r="589" spans="6:9" x14ac:dyDescent="0.25">
      <c r="F589" s="29"/>
      <c r="I589" s="29"/>
    </row>
    <row r="590" spans="6:9" x14ac:dyDescent="0.25">
      <c r="F590" s="29"/>
      <c r="I590" s="29"/>
    </row>
    <row r="591" spans="6:9" x14ac:dyDescent="0.25">
      <c r="F591" s="29"/>
      <c r="I591" s="29"/>
    </row>
    <row r="592" spans="6:9" x14ac:dyDescent="0.25">
      <c r="F592" s="29"/>
      <c r="I592" s="29"/>
    </row>
    <row r="593" spans="6:9" x14ac:dyDescent="0.25">
      <c r="F593" s="29"/>
      <c r="I593" s="29"/>
    </row>
    <row r="594" spans="6:9" x14ac:dyDescent="0.25">
      <c r="F594" s="29"/>
      <c r="I594" s="29"/>
    </row>
    <row r="595" spans="6:9" x14ac:dyDescent="0.25">
      <c r="F595" s="29"/>
      <c r="I595" s="29"/>
    </row>
    <row r="596" spans="6:9" x14ac:dyDescent="0.25">
      <c r="F596" s="29"/>
      <c r="I596" s="29"/>
    </row>
    <row r="597" spans="6:9" x14ac:dyDescent="0.25">
      <c r="F597" s="29"/>
      <c r="I597" s="29"/>
    </row>
    <row r="598" spans="6:9" x14ac:dyDescent="0.25">
      <c r="F598" s="29"/>
      <c r="I598" s="29"/>
    </row>
    <row r="599" spans="6:9" x14ac:dyDescent="0.25">
      <c r="F599" s="29"/>
      <c r="I599" s="29"/>
    </row>
    <row r="600" spans="6:9" x14ac:dyDescent="0.25">
      <c r="F600" s="29"/>
      <c r="I600" s="29"/>
    </row>
    <row r="601" spans="6:9" x14ac:dyDescent="0.25">
      <c r="F601" s="29"/>
      <c r="I601" s="29"/>
    </row>
    <row r="602" spans="6:9" x14ac:dyDescent="0.25">
      <c r="F602" s="29"/>
      <c r="I602" s="29"/>
    </row>
    <row r="603" spans="6:9" x14ac:dyDescent="0.25">
      <c r="F603" s="29"/>
      <c r="I603" s="29"/>
    </row>
    <row r="604" spans="6:9" x14ac:dyDescent="0.25">
      <c r="F604" s="29"/>
      <c r="I604" s="29"/>
    </row>
    <row r="605" spans="6:9" x14ac:dyDescent="0.25">
      <c r="F605" s="29"/>
      <c r="I605" s="29"/>
    </row>
    <row r="606" spans="6:9" x14ac:dyDescent="0.25">
      <c r="F606" s="29"/>
      <c r="I606" s="29"/>
    </row>
    <row r="607" spans="6:9" x14ac:dyDescent="0.25">
      <c r="F607" s="29"/>
      <c r="I607" s="29"/>
    </row>
    <row r="608" spans="6:9" x14ac:dyDescent="0.25">
      <c r="F608" s="29"/>
      <c r="I608" s="29"/>
    </row>
    <row r="609" spans="6:9" x14ac:dyDescent="0.25">
      <c r="F609" s="29"/>
      <c r="I609" s="29"/>
    </row>
    <row r="610" spans="6:9" x14ac:dyDescent="0.25">
      <c r="F610" s="29"/>
      <c r="I610" s="29"/>
    </row>
    <row r="611" spans="6:9" x14ac:dyDescent="0.25">
      <c r="F611" s="29"/>
      <c r="I611" s="29"/>
    </row>
    <row r="612" spans="6:9" x14ac:dyDescent="0.25">
      <c r="F612" s="29"/>
      <c r="I612" s="29"/>
    </row>
    <row r="613" spans="6:9" x14ac:dyDescent="0.25">
      <c r="F613" s="29"/>
      <c r="I613" s="29"/>
    </row>
    <row r="614" spans="6:9" x14ac:dyDescent="0.25">
      <c r="F614" s="29"/>
      <c r="I614" s="29"/>
    </row>
    <row r="615" spans="6:9" x14ac:dyDescent="0.25">
      <c r="F615" s="29"/>
      <c r="I615" s="29"/>
    </row>
    <row r="616" spans="6:9" x14ac:dyDescent="0.25">
      <c r="F616" s="29"/>
      <c r="I616" s="29"/>
    </row>
    <row r="617" spans="6:9" x14ac:dyDescent="0.25">
      <c r="F617" s="29"/>
      <c r="I617" s="29"/>
    </row>
    <row r="618" spans="6:9" x14ac:dyDescent="0.25">
      <c r="F618" s="29"/>
      <c r="I618" s="29"/>
    </row>
    <row r="619" spans="6:9" x14ac:dyDescent="0.25">
      <c r="F619" s="29"/>
      <c r="I619" s="29"/>
    </row>
    <row r="620" spans="6:9" x14ac:dyDescent="0.25">
      <c r="F620" s="29"/>
      <c r="I620" s="29"/>
    </row>
    <row r="621" spans="6:9" x14ac:dyDescent="0.25">
      <c r="F621" s="29"/>
      <c r="I621" s="29"/>
    </row>
    <row r="622" spans="6:9" x14ac:dyDescent="0.25">
      <c r="F622" s="29"/>
      <c r="I622" s="29"/>
    </row>
    <row r="623" spans="6:9" x14ac:dyDescent="0.25">
      <c r="F623" s="29"/>
      <c r="I623" s="29"/>
    </row>
    <row r="624" spans="6:9" x14ac:dyDescent="0.25">
      <c r="F624" s="29"/>
      <c r="I624" s="29"/>
    </row>
    <row r="625" spans="6:9" x14ac:dyDescent="0.25">
      <c r="F625" s="29"/>
      <c r="I625" s="29"/>
    </row>
    <row r="626" spans="6:9" x14ac:dyDescent="0.25">
      <c r="F626" s="29"/>
      <c r="I626" s="29"/>
    </row>
    <row r="627" spans="6:9" x14ac:dyDescent="0.25">
      <c r="F627" s="29"/>
      <c r="I627" s="29"/>
    </row>
    <row r="628" spans="6:9" x14ac:dyDescent="0.25">
      <c r="F628" s="29"/>
      <c r="I628" s="29"/>
    </row>
    <row r="629" spans="6:9" x14ac:dyDescent="0.25">
      <c r="F629" s="29"/>
      <c r="I629" s="29"/>
    </row>
    <row r="630" spans="6:9" x14ac:dyDescent="0.25">
      <c r="F630" s="29"/>
      <c r="I630" s="29"/>
    </row>
    <row r="631" spans="6:9" x14ac:dyDescent="0.25">
      <c r="F631" s="29"/>
      <c r="I631" s="29"/>
    </row>
    <row r="632" spans="6:9" x14ac:dyDescent="0.25">
      <c r="F632" s="29"/>
      <c r="I632" s="29"/>
    </row>
    <row r="633" spans="6:9" x14ac:dyDescent="0.25">
      <c r="F633" s="29"/>
      <c r="I633" s="29"/>
    </row>
    <row r="634" spans="6:9" x14ac:dyDescent="0.25">
      <c r="F634" s="29"/>
      <c r="I634" s="29"/>
    </row>
    <row r="635" spans="6:9" x14ac:dyDescent="0.25">
      <c r="F635" s="29"/>
      <c r="I635" s="29"/>
    </row>
    <row r="636" spans="6:9" x14ac:dyDescent="0.25">
      <c r="F636" s="29"/>
      <c r="I636" s="29"/>
    </row>
    <row r="637" spans="6:9" x14ac:dyDescent="0.25">
      <c r="F637" s="29"/>
      <c r="I637" s="29"/>
    </row>
    <row r="638" spans="6:9" x14ac:dyDescent="0.25">
      <c r="F638" s="29"/>
      <c r="I638" s="29"/>
    </row>
    <row r="639" spans="6:9" x14ac:dyDescent="0.25">
      <c r="F639" s="29"/>
      <c r="I639" s="29"/>
    </row>
    <row r="640" spans="6:9" x14ac:dyDescent="0.25">
      <c r="F640" s="29"/>
      <c r="I640" s="29"/>
    </row>
    <row r="641" spans="6:9" x14ac:dyDescent="0.25">
      <c r="F641" s="29"/>
      <c r="I641" s="29"/>
    </row>
    <row r="642" spans="6:9" x14ac:dyDescent="0.25">
      <c r="F642" s="29"/>
      <c r="I642" s="29"/>
    </row>
    <row r="643" spans="6:9" x14ac:dyDescent="0.25">
      <c r="F643" s="29"/>
      <c r="I643" s="29"/>
    </row>
    <row r="644" spans="6:9" x14ac:dyDescent="0.25">
      <c r="F644" s="29"/>
      <c r="I644" s="29"/>
    </row>
    <row r="645" spans="6:9" x14ac:dyDescent="0.25">
      <c r="F645" s="29"/>
      <c r="I645" s="29"/>
    </row>
    <row r="646" spans="6:9" x14ac:dyDescent="0.25">
      <c r="F646" s="29"/>
      <c r="I646" s="29"/>
    </row>
    <row r="647" spans="6:9" x14ac:dyDescent="0.25">
      <c r="F647" s="29"/>
      <c r="I647" s="29"/>
    </row>
    <row r="648" spans="6:9" x14ac:dyDescent="0.25">
      <c r="F648" s="29"/>
      <c r="I648" s="29"/>
    </row>
    <row r="649" spans="6:9" x14ac:dyDescent="0.25">
      <c r="F649" s="29"/>
      <c r="I649" s="29"/>
    </row>
    <row r="650" spans="6:9" x14ac:dyDescent="0.25">
      <c r="F650" s="29"/>
      <c r="I650" s="29"/>
    </row>
    <row r="651" spans="6:9" x14ac:dyDescent="0.25">
      <c r="F651" s="29"/>
      <c r="I651" s="29"/>
    </row>
    <row r="652" spans="6:9" x14ac:dyDescent="0.25">
      <c r="F652" s="29"/>
      <c r="I652" s="29"/>
    </row>
    <row r="653" spans="6:9" x14ac:dyDescent="0.25">
      <c r="F653" s="29"/>
      <c r="I653" s="29"/>
    </row>
    <row r="654" spans="6:9" x14ac:dyDescent="0.25">
      <c r="F654" s="29"/>
      <c r="I654" s="29"/>
    </row>
    <row r="655" spans="6:9" x14ac:dyDescent="0.25">
      <c r="F655" s="29"/>
      <c r="I655" s="29"/>
    </row>
    <row r="656" spans="6:9" x14ac:dyDescent="0.25">
      <c r="F656" s="29"/>
      <c r="I656" s="29"/>
    </row>
    <row r="657" spans="6:9" x14ac:dyDescent="0.25">
      <c r="F657" s="29"/>
      <c r="I657" s="29"/>
    </row>
    <row r="658" spans="6:9" x14ac:dyDescent="0.25">
      <c r="F658" s="29"/>
      <c r="I658" s="29"/>
    </row>
    <row r="659" spans="6:9" x14ac:dyDescent="0.25">
      <c r="F659" s="29"/>
      <c r="I659" s="29"/>
    </row>
    <row r="660" spans="6:9" x14ac:dyDescent="0.25">
      <c r="F660" s="29"/>
      <c r="I660" s="29"/>
    </row>
    <row r="661" spans="6:9" x14ac:dyDescent="0.25">
      <c r="F661" s="29"/>
      <c r="I661" s="29"/>
    </row>
    <row r="662" spans="6:9" x14ac:dyDescent="0.25">
      <c r="F662" s="29"/>
      <c r="I662" s="29"/>
    </row>
    <row r="663" spans="6:9" x14ac:dyDescent="0.25">
      <c r="F663" s="29"/>
      <c r="I663" s="29"/>
    </row>
    <row r="664" spans="6:9" x14ac:dyDescent="0.25">
      <c r="F664" s="29"/>
      <c r="I664" s="29"/>
    </row>
    <row r="665" spans="6:9" x14ac:dyDescent="0.25">
      <c r="F665" s="29"/>
      <c r="I665" s="29"/>
    </row>
    <row r="666" spans="6:9" x14ac:dyDescent="0.25">
      <c r="F666" s="29"/>
      <c r="I666" s="29"/>
    </row>
    <row r="667" spans="6:9" x14ac:dyDescent="0.25">
      <c r="F667" s="29"/>
      <c r="I667" s="29"/>
    </row>
    <row r="668" spans="6:9" x14ac:dyDescent="0.25">
      <c r="F668" s="29"/>
      <c r="I668" s="29"/>
    </row>
    <row r="669" spans="6:9" x14ac:dyDescent="0.25">
      <c r="F669" s="29"/>
      <c r="I669" s="29"/>
    </row>
    <row r="670" spans="6:9" x14ac:dyDescent="0.25">
      <c r="F670" s="29"/>
      <c r="I670" s="29"/>
    </row>
    <row r="671" spans="6:9" x14ac:dyDescent="0.25">
      <c r="F671" s="29"/>
      <c r="I671" s="29"/>
    </row>
    <row r="672" spans="6:9" x14ac:dyDescent="0.25">
      <c r="F672" s="29"/>
      <c r="I672" s="29"/>
    </row>
    <row r="673" spans="6:9" x14ac:dyDescent="0.25">
      <c r="F673" s="29"/>
      <c r="I673" s="29"/>
    </row>
    <row r="674" spans="6:9" x14ac:dyDescent="0.25">
      <c r="F674" s="29"/>
      <c r="I674" s="29"/>
    </row>
    <row r="675" spans="6:9" x14ac:dyDescent="0.25">
      <c r="F675" s="29"/>
      <c r="I675" s="29"/>
    </row>
    <row r="676" spans="6:9" x14ac:dyDescent="0.25">
      <c r="F676" s="29"/>
      <c r="I676" s="29"/>
    </row>
    <row r="677" spans="6:9" x14ac:dyDescent="0.25">
      <c r="F677" s="29"/>
      <c r="I677" s="29"/>
    </row>
    <row r="678" spans="6:9" x14ac:dyDescent="0.25">
      <c r="F678" s="29"/>
      <c r="I678" s="29"/>
    </row>
    <row r="679" spans="6:9" x14ac:dyDescent="0.25">
      <c r="F679" s="29"/>
      <c r="I679" s="29"/>
    </row>
    <row r="680" spans="6:9" x14ac:dyDescent="0.25">
      <c r="F680" s="29"/>
      <c r="I680" s="29"/>
    </row>
    <row r="681" spans="6:9" x14ac:dyDescent="0.25">
      <c r="F681" s="29"/>
      <c r="I681" s="29"/>
    </row>
    <row r="682" spans="6:9" x14ac:dyDescent="0.25">
      <c r="F682" s="29"/>
      <c r="I682" s="29"/>
    </row>
    <row r="683" spans="6:9" x14ac:dyDescent="0.25">
      <c r="F683" s="29"/>
      <c r="I683" s="29"/>
    </row>
    <row r="684" spans="6:9" x14ac:dyDescent="0.25">
      <c r="F684" s="29"/>
      <c r="I684" s="29"/>
    </row>
    <row r="685" spans="6:9" x14ac:dyDescent="0.25">
      <c r="F685" s="29"/>
      <c r="I685" s="29"/>
    </row>
    <row r="686" spans="6:9" x14ac:dyDescent="0.25">
      <c r="F686" s="29"/>
      <c r="I686" s="29"/>
    </row>
    <row r="687" spans="6:9" x14ac:dyDescent="0.25">
      <c r="F687" s="29"/>
      <c r="I687" s="29"/>
    </row>
    <row r="688" spans="6:9" x14ac:dyDescent="0.25">
      <c r="F688" s="29"/>
      <c r="I688" s="29"/>
    </row>
    <row r="689" spans="6:9" x14ac:dyDescent="0.25">
      <c r="F689" s="29"/>
      <c r="I689" s="29"/>
    </row>
    <row r="690" spans="6:9" x14ac:dyDescent="0.25">
      <c r="F690" s="29"/>
      <c r="I690" s="29"/>
    </row>
    <row r="691" spans="6:9" x14ac:dyDescent="0.25">
      <c r="F691" s="29"/>
      <c r="I691" s="29"/>
    </row>
    <row r="692" spans="6:9" x14ac:dyDescent="0.25">
      <c r="F692" s="29"/>
      <c r="I692" s="29"/>
    </row>
    <row r="693" spans="6:9" x14ac:dyDescent="0.25">
      <c r="F693" s="29"/>
      <c r="I693" s="29"/>
    </row>
    <row r="694" spans="6:9" x14ac:dyDescent="0.25">
      <c r="F694" s="29"/>
      <c r="I694" s="29"/>
    </row>
    <row r="695" spans="6:9" x14ac:dyDescent="0.25">
      <c r="F695" s="29"/>
      <c r="I695" s="29"/>
    </row>
    <row r="696" spans="6:9" x14ac:dyDescent="0.25">
      <c r="F696" s="29"/>
      <c r="I696" s="29"/>
    </row>
    <row r="697" spans="6:9" x14ac:dyDescent="0.25">
      <c r="F697" s="29"/>
      <c r="I697" s="29"/>
    </row>
    <row r="698" spans="6:9" x14ac:dyDescent="0.25">
      <c r="F698" s="29"/>
      <c r="I698" s="29"/>
    </row>
    <row r="699" spans="6:9" x14ac:dyDescent="0.25">
      <c r="F699" s="29"/>
      <c r="I699" s="29"/>
    </row>
    <row r="700" spans="6:9" x14ac:dyDescent="0.25">
      <c r="F700" s="29"/>
      <c r="I700" s="29"/>
    </row>
    <row r="701" spans="6:9" x14ac:dyDescent="0.25">
      <c r="F701" s="29"/>
      <c r="I701" s="29"/>
    </row>
    <row r="702" spans="6:9" x14ac:dyDescent="0.25">
      <c r="F702" s="29"/>
      <c r="I702" s="29"/>
    </row>
    <row r="703" spans="6:9" x14ac:dyDescent="0.25">
      <c r="F703" s="29"/>
      <c r="I703" s="29"/>
    </row>
    <row r="704" spans="6:9" x14ac:dyDescent="0.25">
      <c r="F704" s="29"/>
      <c r="I704" s="29"/>
    </row>
    <row r="705" spans="6:9" x14ac:dyDescent="0.25">
      <c r="F705" s="29"/>
      <c r="I705" s="29"/>
    </row>
    <row r="706" spans="6:9" x14ac:dyDescent="0.25">
      <c r="F706" s="29"/>
      <c r="I706" s="29"/>
    </row>
    <row r="707" spans="6:9" x14ac:dyDescent="0.25">
      <c r="F707" s="29"/>
      <c r="I707" s="29"/>
    </row>
    <row r="708" spans="6:9" x14ac:dyDescent="0.25">
      <c r="F708" s="29"/>
      <c r="I708" s="29"/>
    </row>
    <row r="709" spans="6:9" x14ac:dyDescent="0.25">
      <c r="F709" s="29"/>
      <c r="I709" s="29"/>
    </row>
    <row r="710" spans="6:9" x14ac:dyDescent="0.25">
      <c r="F710" s="29"/>
      <c r="I710" s="29"/>
    </row>
    <row r="711" spans="6:9" x14ac:dyDescent="0.25">
      <c r="F711" s="29"/>
      <c r="I711" s="29"/>
    </row>
    <row r="712" spans="6:9" x14ac:dyDescent="0.25">
      <c r="F712" s="29"/>
      <c r="I712" s="29"/>
    </row>
    <row r="713" spans="6:9" x14ac:dyDescent="0.25">
      <c r="F713" s="29"/>
      <c r="I713" s="29"/>
    </row>
    <row r="714" spans="6:9" x14ac:dyDescent="0.25">
      <c r="F714" s="29"/>
      <c r="I714" s="29"/>
    </row>
    <row r="715" spans="6:9" x14ac:dyDescent="0.25">
      <c r="F715" s="29"/>
      <c r="I715" s="29"/>
    </row>
    <row r="716" spans="6:9" x14ac:dyDescent="0.25">
      <c r="F716" s="29"/>
      <c r="I716" s="29"/>
    </row>
    <row r="717" spans="6:9" x14ac:dyDescent="0.25">
      <c r="F717" s="29"/>
      <c r="I717" s="29"/>
    </row>
    <row r="718" spans="6:9" x14ac:dyDescent="0.25">
      <c r="F718" s="29"/>
      <c r="I718" s="29"/>
    </row>
    <row r="719" spans="6:9" x14ac:dyDescent="0.25">
      <c r="F719" s="29"/>
      <c r="I719" s="29"/>
    </row>
    <row r="720" spans="6:9" x14ac:dyDescent="0.25">
      <c r="F720" s="29"/>
      <c r="I720" s="29"/>
    </row>
    <row r="721" spans="6:9" x14ac:dyDescent="0.25">
      <c r="F721" s="29"/>
      <c r="I721" s="29"/>
    </row>
    <row r="722" spans="6:9" x14ac:dyDescent="0.25">
      <c r="F722" s="29"/>
      <c r="I722" s="29"/>
    </row>
    <row r="723" spans="6:9" x14ac:dyDescent="0.25">
      <c r="F723" s="29"/>
      <c r="I723" s="29"/>
    </row>
    <row r="724" spans="6:9" x14ac:dyDescent="0.25">
      <c r="F724" s="29"/>
      <c r="I724" s="29"/>
    </row>
    <row r="725" spans="6:9" x14ac:dyDescent="0.25">
      <c r="F725" s="29"/>
      <c r="I725" s="29"/>
    </row>
    <row r="726" spans="6:9" x14ac:dyDescent="0.25">
      <c r="F726" s="29"/>
      <c r="I726" s="29"/>
    </row>
    <row r="727" spans="6:9" x14ac:dyDescent="0.25">
      <c r="F727" s="29"/>
      <c r="I727" s="29"/>
    </row>
    <row r="728" spans="6:9" x14ac:dyDescent="0.25">
      <c r="F728" s="29"/>
      <c r="I728" s="29"/>
    </row>
    <row r="729" spans="6:9" x14ac:dyDescent="0.25">
      <c r="F729" s="29"/>
      <c r="I729" s="29"/>
    </row>
    <row r="730" spans="6:9" x14ac:dyDescent="0.25">
      <c r="F730" s="29"/>
      <c r="I730" s="29"/>
    </row>
    <row r="731" spans="6:9" x14ac:dyDescent="0.25">
      <c r="F731" s="29"/>
      <c r="I731" s="29"/>
    </row>
    <row r="732" spans="6:9" x14ac:dyDescent="0.25">
      <c r="F732" s="29"/>
      <c r="I732" s="29"/>
    </row>
    <row r="733" spans="6:9" x14ac:dyDescent="0.25">
      <c r="F733" s="29"/>
      <c r="I733" s="29"/>
    </row>
    <row r="734" spans="6:9" x14ac:dyDescent="0.25">
      <c r="F734" s="29"/>
      <c r="I734" s="29"/>
    </row>
    <row r="735" spans="6:9" x14ac:dyDescent="0.25">
      <c r="F735" s="29"/>
      <c r="I735" s="29"/>
    </row>
    <row r="736" spans="6:9" x14ac:dyDescent="0.25">
      <c r="F736" s="29"/>
      <c r="I736" s="29"/>
    </row>
    <row r="737" spans="6:9" x14ac:dyDescent="0.25">
      <c r="F737" s="29"/>
      <c r="I737" s="29"/>
    </row>
    <row r="738" spans="6:9" x14ac:dyDescent="0.25">
      <c r="F738" s="29"/>
      <c r="I738" s="29"/>
    </row>
    <row r="739" spans="6:9" x14ac:dyDescent="0.25">
      <c r="F739" s="29"/>
      <c r="I739" s="29"/>
    </row>
    <row r="740" spans="6:9" x14ac:dyDescent="0.25">
      <c r="F740" s="29"/>
      <c r="I740" s="29"/>
    </row>
    <row r="741" spans="6:9" x14ac:dyDescent="0.25">
      <c r="F741" s="29"/>
      <c r="I741" s="29"/>
    </row>
    <row r="742" spans="6:9" x14ac:dyDescent="0.25">
      <c r="F742" s="29"/>
      <c r="I742" s="29"/>
    </row>
    <row r="743" spans="6:9" x14ac:dyDescent="0.25">
      <c r="F743" s="29"/>
      <c r="I743" s="29"/>
    </row>
    <row r="744" spans="6:9" x14ac:dyDescent="0.25">
      <c r="F744" s="29"/>
      <c r="I744" s="29"/>
    </row>
    <row r="745" spans="6:9" x14ac:dyDescent="0.25">
      <c r="F745" s="29"/>
      <c r="I745" s="29"/>
    </row>
    <row r="746" spans="6:9" x14ac:dyDescent="0.25">
      <c r="F746" s="29"/>
      <c r="I746" s="29"/>
    </row>
    <row r="747" spans="6:9" x14ac:dyDescent="0.25">
      <c r="F747" s="29"/>
      <c r="I747" s="29"/>
    </row>
    <row r="748" spans="6:9" x14ac:dyDescent="0.25">
      <c r="F748" s="29"/>
      <c r="I748" s="29"/>
    </row>
    <row r="749" spans="6:9" x14ac:dyDescent="0.25">
      <c r="F749" s="29"/>
      <c r="I749" s="29"/>
    </row>
    <row r="750" spans="6:9" x14ac:dyDescent="0.25">
      <c r="F750" s="29"/>
      <c r="I750" s="29"/>
    </row>
    <row r="751" spans="6:9" x14ac:dyDescent="0.25">
      <c r="F751" s="29"/>
      <c r="I751" s="29"/>
    </row>
    <row r="752" spans="6:9" x14ac:dyDescent="0.25">
      <c r="F752" s="29"/>
      <c r="I752" s="29"/>
    </row>
    <row r="753" spans="6:9" x14ac:dyDescent="0.25">
      <c r="F753" s="29"/>
      <c r="I753" s="29"/>
    </row>
    <row r="754" spans="6:9" x14ac:dyDescent="0.25">
      <c r="F754" s="29"/>
      <c r="I754" s="29"/>
    </row>
    <row r="755" spans="6:9" x14ac:dyDescent="0.25">
      <c r="F755" s="29"/>
      <c r="I755" s="29"/>
    </row>
    <row r="756" spans="6:9" x14ac:dyDescent="0.25">
      <c r="F756" s="29"/>
      <c r="I756" s="29"/>
    </row>
    <row r="757" spans="6:9" x14ac:dyDescent="0.25">
      <c r="F757" s="29"/>
      <c r="I757" s="29"/>
    </row>
    <row r="758" spans="6:9" x14ac:dyDescent="0.25">
      <c r="F758" s="29"/>
      <c r="I758" s="29"/>
    </row>
    <row r="759" spans="6:9" x14ac:dyDescent="0.25">
      <c r="F759" s="29"/>
      <c r="I759" s="29"/>
    </row>
    <row r="760" spans="6:9" x14ac:dyDescent="0.25">
      <c r="F760" s="29"/>
      <c r="I760" s="29"/>
    </row>
    <row r="761" spans="6:9" x14ac:dyDescent="0.25">
      <c r="F761" s="29"/>
      <c r="I761" s="29"/>
    </row>
    <row r="762" spans="6:9" x14ac:dyDescent="0.25">
      <c r="F762" s="29"/>
      <c r="I762" s="29"/>
    </row>
    <row r="763" spans="6:9" x14ac:dyDescent="0.25">
      <c r="F763" s="29"/>
      <c r="I763" s="29"/>
    </row>
    <row r="764" spans="6:9" x14ac:dyDescent="0.25">
      <c r="F764" s="29"/>
      <c r="I764" s="29"/>
    </row>
    <row r="765" spans="6:9" x14ac:dyDescent="0.25">
      <c r="F765" s="29"/>
      <c r="I765" s="29"/>
    </row>
    <row r="766" spans="6:9" x14ac:dyDescent="0.25">
      <c r="F766" s="29"/>
      <c r="I766" s="29"/>
    </row>
    <row r="767" spans="6:9" x14ac:dyDescent="0.25">
      <c r="F767" s="29"/>
      <c r="I767" s="29"/>
    </row>
    <row r="768" spans="6:9" x14ac:dyDescent="0.25">
      <c r="F768" s="29"/>
      <c r="I768" s="29"/>
    </row>
    <row r="769" spans="6:9" x14ac:dyDescent="0.25">
      <c r="F769" s="29"/>
      <c r="I769" s="29"/>
    </row>
    <row r="770" spans="6:9" x14ac:dyDescent="0.25">
      <c r="F770" s="29"/>
      <c r="I770" s="29"/>
    </row>
    <row r="771" spans="6:9" x14ac:dyDescent="0.25">
      <c r="F771" s="29"/>
      <c r="I771" s="29"/>
    </row>
    <row r="772" spans="6:9" x14ac:dyDescent="0.25">
      <c r="F772" s="29"/>
      <c r="I772" s="29"/>
    </row>
    <row r="773" spans="6:9" x14ac:dyDescent="0.25">
      <c r="F773" s="29"/>
      <c r="I773" s="29"/>
    </row>
    <row r="774" spans="6:9" x14ac:dyDescent="0.25">
      <c r="F774" s="29"/>
      <c r="I774" s="29"/>
    </row>
    <row r="775" spans="6:9" x14ac:dyDescent="0.25">
      <c r="F775" s="29"/>
      <c r="I775" s="29"/>
    </row>
    <row r="776" spans="6:9" x14ac:dyDescent="0.25">
      <c r="F776" s="29"/>
      <c r="I776" s="29"/>
    </row>
    <row r="777" spans="6:9" x14ac:dyDescent="0.25">
      <c r="F777" s="29"/>
      <c r="I777" s="29"/>
    </row>
    <row r="778" spans="6:9" x14ac:dyDescent="0.25">
      <c r="F778" s="29"/>
      <c r="I778" s="29"/>
    </row>
    <row r="779" spans="6:9" x14ac:dyDescent="0.25">
      <c r="F779" s="29"/>
      <c r="I779" s="29"/>
    </row>
    <row r="780" spans="6:9" x14ac:dyDescent="0.25">
      <c r="F780" s="29"/>
      <c r="I780" s="29"/>
    </row>
    <row r="781" spans="6:9" x14ac:dyDescent="0.25">
      <c r="F781" s="29"/>
      <c r="I781" s="29"/>
    </row>
    <row r="782" spans="6:9" x14ac:dyDescent="0.25">
      <c r="F782" s="29"/>
      <c r="I782" s="29"/>
    </row>
    <row r="783" spans="6:9" x14ac:dyDescent="0.25">
      <c r="F783" s="29"/>
      <c r="I783" s="29"/>
    </row>
    <row r="784" spans="6:9" x14ac:dyDescent="0.25">
      <c r="F784" s="29"/>
      <c r="I784" s="29"/>
    </row>
    <row r="785" spans="6:9" x14ac:dyDescent="0.25">
      <c r="F785" s="29"/>
      <c r="I785" s="29"/>
    </row>
    <row r="786" spans="6:9" x14ac:dyDescent="0.25">
      <c r="F786" s="29"/>
      <c r="I786" s="29"/>
    </row>
    <row r="787" spans="6:9" x14ac:dyDescent="0.25">
      <c r="F787" s="29"/>
      <c r="I787" s="29"/>
    </row>
    <row r="788" spans="6:9" x14ac:dyDescent="0.25">
      <c r="F788" s="29"/>
      <c r="I788" s="29"/>
    </row>
    <row r="789" spans="6:9" x14ac:dyDescent="0.25">
      <c r="F789" s="29"/>
      <c r="I789" s="29"/>
    </row>
    <row r="790" spans="6:9" x14ac:dyDescent="0.25">
      <c r="F790" s="29"/>
      <c r="I790" s="29"/>
    </row>
    <row r="791" spans="6:9" x14ac:dyDescent="0.25">
      <c r="F791" s="29"/>
      <c r="I791" s="29"/>
    </row>
    <row r="792" spans="6:9" x14ac:dyDescent="0.25">
      <c r="F792" s="29"/>
      <c r="I792" s="29"/>
    </row>
    <row r="793" spans="6:9" x14ac:dyDescent="0.25">
      <c r="F793" s="29"/>
      <c r="I793" s="29"/>
    </row>
    <row r="794" spans="6:9" x14ac:dyDescent="0.25">
      <c r="F794" s="29"/>
      <c r="I794" s="29"/>
    </row>
    <row r="795" spans="6:9" x14ac:dyDescent="0.25">
      <c r="F795" s="29"/>
      <c r="I795" s="29"/>
    </row>
    <row r="796" spans="6:9" x14ac:dyDescent="0.25">
      <c r="F796" s="29"/>
      <c r="I796" s="29"/>
    </row>
    <row r="797" spans="6:9" x14ac:dyDescent="0.25">
      <c r="F797" s="29"/>
      <c r="I797" s="29"/>
    </row>
    <row r="798" spans="6:9" x14ac:dyDescent="0.25">
      <c r="F798" s="29"/>
      <c r="I798" s="29"/>
    </row>
    <row r="799" spans="6:9" x14ac:dyDescent="0.25">
      <c r="F799" s="29"/>
      <c r="I799" s="29"/>
    </row>
    <row r="800" spans="6:9" x14ac:dyDescent="0.25">
      <c r="F800" s="29"/>
      <c r="I800" s="29"/>
    </row>
    <row r="801" spans="6:9" x14ac:dyDescent="0.25">
      <c r="F801" s="29"/>
      <c r="I801" s="29"/>
    </row>
    <row r="802" spans="6:9" x14ac:dyDescent="0.25">
      <c r="F802" s="29"/>
      <c r="I802" s="29"/>
    </row>
    <row r="803" spans="6:9" x14ac:dyDescent="0.25">
      <c r="F803" s="29"/>
      <c r="I803" s="29"/>
    </row>
    <row r="804" spans="6:9" x14ac:dyDescent="0.25">
      <c r="F804" s="29"/>
      <c r="I804" s="29"/>
    </row>
    <row r="805" spans="6:9" x14ac:dyDescent="0.25">
      <c r="F805" s="29"/>
      <c r="I805" s="29"/>
    </row>
    <row r="806" spans="6:9" x14ac:dyDescent="0.25">
      <c r="F806" s="29"/>
      <c r="I806" s="29"/>
    </row>
    <row r="807" spans="6:9" x14ac:dyDescent="0.25">
      <c r="F807" s="29"/>
      <c r="I807" s="29"/>
    </row>
    <row r="808" spans="6:9" x14ac:dyDescent="0.25">
      <c r="F808" s="29"/>
      <c r="I808" s="29"/>
    </row>
    <row r="809" spans="6:9" x14ac:dyDescent="0.25">
      <c r="F809" s="29"/>
      <c r="I809" s="29"/>
    </row>
    <row r="810" spans="6:9" x14ac:dyDescent="0.25">
      <c r="F810" s="29"/>
      <c r="I810" s="29"/>
    </row>
    <row r="811" spans="6:9" x14ac:dyDescent="0.25">
      <c r="F811" s="29"/>
      <c r="I811" s="29"/>
    </row>
    <row r="812" spans="6:9" x14ac:dyDescent="0.25">
      <c r="F812" s="29"/>
      <c r="I812" s="29"/>
    </row>
    <row r="813" spans="6:9" x14ac:dyDescent="0.25">
      <c r="F813" s="29"/>
      <c r="I813" s="29"/>
    </row>
    <row r="814" spans="6:9" x14ac:dyDescent="0.25">
      <c r="F814" s="29"/>
      <c r="I814" s="29"/>
    </row>
    <row r="815" spans="6:9" x14ac:dyDescent="0.25">
      <c r="F815" s="29"/>
      <c r="I815" s="29"/>
    </row>
    <row r="816" spans="6:9" x14ac:dyDescent="0.25">
      <c r="F816" s="29"/>
      <c r="I816" s="29"/>
    </row>
    <row r="817" spans="6:9" x14ac:dyDescent="0.25">
      <c r="F817" s="29"/>
      <c r="I817" s="29"/>
    </row>
    <row r="818" spans="6:9" x14ac:dyDescent="0.25">
      <c r="F818" s="29"/>
      <c r="I818" s="29"/>
    </row>
    <row r="819" spans="6:9" x14ac:dyDescent="0.25">
      <c r="F819" s="29"/>
      <c r="I819" s="29"/>
    </row>
    <row r="820" spans="6:9" x14ac:dyDescent="0.25">
      <c r="F820" s="29"/>
      <c r="I820" s="29"/>
    </row>
    <row r="821" spans="6:9" x14ac:dyDescent="0.25">
      <c r="F821" s="29"/>
      <c r="I821" s="29"/>
    </row>
    <row r="822" spans="6:9" x14ac:dyDescent="0.25">
      <c r="F822" s="29"/>
      <c r="I822" s="29"/>
    </row>
    <row r="823" spans="6:9" x14ac:dyDescent="0.25">
      <c r="F823" s="29"/>
      <c r="I823" s="29"/>
    </row>
    <row r="824" spans="6:9" x14ac:dyDescent="0.25">
      <c r="F824" s="29"/>
      <c r="I824" s="29"/>
    </row>
    <row r="825" spans="6:9" x14ac:dyDescent="0.25">
      <c r="F825" s="29"/>
      <c r="I825" s="29"/>
    </row>
    <row r="826" spans="6:9" x14ac:dyDescent="0.25">
      <c r="F826" s="29"/>
      <c r="I826" s="29"/>
    </row>
    <row r="827" spans="6:9" x14ac:dyDescent="0.25">
      <c r="F827" s="29"/>
      <c r="I827" s="29"/>
    </row>
    <row r="828" spans="6:9" x14ac:dyDescent="0.25">
      <c r="F828" s="29"/>
      <c r="I828" s="29"/>
    </row>
    <row r="829" spans="6:9" x14ac:dyDescent="0.25">
      <c r="F829" s="29"/>
      <c r="I829" s="29"/>
    </row>
    <row r="830" spans="6:9" x14ac:dyDescent="0.25">
      <c r="F830" s="29"/>
      <c r="I830" s="29"/>
    </row>
    <row r="831" spans="6:9" x14ac:dyDescent="0.25">
      <c r="F831" s="29"/>
      <c r="I831" s="29"/>
    </row>
    <row r="832" spans="6:9" x14ac:dyDescent="0.25">
      <c r="F832" s="29"/>
      <c r="I832" s="29"/>
    </row>
    <row r="833" spans="6:9" x14ac:dyDescent="0.25">
      <c r="F833" s="29"/>
      <c r="I833" s="29"/>
    </row>
    <row r="834" spans="6:9" x14ac:dyDescent="0.25">
      <c r="F834" s="29"/>
      <c r="I834" s="29"/>
    </row>
    <row r="835" spans="6:9" x14ac:dyDescent="0.25">
      <c r="F835" s="29"/>
      <c r="I835" s="29"/>
    </row>
    <row r="836" spans="6:9" x14ac:dyDescent="0.25">
      <c r="F836" s="29"/>
      <c r="I836" s="29"/>
    </row>
    <row r="837" spans="6:9" x14ac:dyDescent="0.25">
      <c r="F837" s="29"/>
      <c r="I837" s="29"/>
    </row>
    <row r="838" spans="6:9" x14ac:dyDescent="0.25">
      <c r="F838" s="29"/>
      <c r="I838" s="29"/>
    </row>
    <row r="839" spans="6:9" x14ac:dyDescent="0.25">
      <c r="F839" s="29"/>
      <c r="I839" s="29"/>
    </row>
    <row r="840" spans="6:9" x14ac:dyDescent="0.25">
      <c r="F840" s="29"/>
      <c r="I840" s="29"/>
    </row>
    <row r="841" spans="6:9" x14ac:dyDescent="0.25">
      <c r="F841" s="29"/>
      <c r="I841" s="29"/>
    </row>
    <row r="842" spans="6:9" x14ac:dyDescent="0.25">
      <c r="F842" s="29"/>
      <c r="I842" s="29"/>
    </row>
    <row r="843" spans="6:9" x14ac:dyDescent="0.25">
      <c r="F843" s="29"/>
      <c r="I843" s="29"/>
    </row>
    <row r="844" spans="6:9" x14ac:dyDescent="0.25">
      <c r="F844" s="29"/>
      <c r="I844" s="29"/>
    </row>
    <row r="845" spans="6:9" x14ac:dyDescent="0.25">
      <c r="F845" s="29"/>
      <c r="I845" s="29"/>
    </row>
    <row r="846" spans="6:9" x14ac:dyDescent="0.25">
      <c r="F846" s="29"/>
      <c r="I846" s="29"/>
    </row>
    <row r="847" spans="6:9" x14ac:dyDescent="0.25">
      <c r="F847" s="29"/>
      <c r="I847" s="29"/>
    </row>
    <row r="848" spans="6:9" x14ac:dyDescent="0.25">
      <c r="F848" s="29"/>
      <c r="I848" s="29"/>
    </row>
    <row r="849" spans="6:9" x14ac:dyDescent="0.25">
      <c r="F849" s="29"/>
      <c r="I849" s="29"/>
    </row>
    <row r="850" spans="6:9" x14ac:dyDescent="0.25">
      <c r="F850" s="29"/>
      <c r="I850" s="29"/>
    </row>
    <row r="851" spans="6:9" x14ac:dyDescent="0.25">
      <c r="F851" s="29"/>
      <c r="I851" s="29"/>
    </row>
    <row r="852" spans="6:9" x14ac:dyDescent="0.25">
      <c r="F852" s="29"/>
      <c r="I852" s="29"/>
    </row>
    <row r="853" spans="6:9" x14ac:dyDescent="0.25">
      <c r="F853" s="29"/>
      <c r="I853" s="29"/>
    </row>
    <row r="854" spans="6:9" x14ac:dyDescent="0.25">
      <c r="F854" s="29"/>
      <c r="I854" s="29"/>
    </row>
    <row r="855" spans="6:9" x14ac:dyDescent="0.25">
      <c r="F855" s="29"/>
      <c r="I855" s="29"/>
    </row>
    <row r="856" spans="6:9" x14ac:dyDescent="0.25">
      <c r="F856" s="29"/>
      <c r="I856" s="29"/>
    </row>
    <row r="857" spans="6:9" x14ac:dyDescent="0.25">
      <c r="F857" s="29"/>
      <c r="I857" s="29"/>
    </row>
    <row r="858" spans="6:9" x14ac:dyDescent="0.25">
      <c r="F858" s="29"/>
      <c r="I858" s="29"/>
    </row>
    <row r="859" spans="6:9" x14ac:dyDescent="0.25">
      <c r="F859" s="29"/>
      <c r="I859" s="29"/>
    </row>
    <row r="860" spans="6:9" x14ac:dyDescent="0.25">
      <c r="F860" s="29"/>
      <c r="I860" s="29"/>
    </row>
    <row r="861" spans="6:9" x14ac:dyDescent="0.25">
      <c r="F861" s="29"/>
      <c r="I861" s="29"/>
    </row>
    <row r="862" spans="6:9" x14ac:dyDescent="0.25">
      <c r="F862" s="29"/>
      <c r="I862" s="29"/>
    </row>
    <row r="863" spans="6:9" x14ac:dyDescent="0.25">
      <c r="F863" s="29"/>
      <c r="I863" s="29"/>
    </row>
    <row r="864" spans="6:9" x14ac:dyDescent="0.25">
      <c r="F864" s="29"/>
      <c r="I864" s="29"/>
    </row>
    <row r="865" spans="6:9" x14ac:dyDescent="0.25">
      <c r="F865" s="29"/>
      <c r="I865" s="29"/>
    </row>
    <row r="866" spans="6:9" x14ac:dyDescent="0.25">
      <c r="F866" s="29"/>
      <c r="I866" s="29"/>
    </row>
    <row r="867" spans="6:9" x14ac:dyDescent="0.25">
      <c r="F867" s="29"/>
      <c r="I867" s="29"/>
    </row>
    <row r="868" spans="6:9" x14ac:dyDescent="0.25">
      <c r="F868" s="29"/>
      <c r="I868" s="29"/>
    </row>
    <row r="869" spans="6:9" x14ac:dyDescent="0.25">
      <c r="F869" s="29"/>
      <c r="I869" s="29"/>
    </row>
    <row r="870" spans="6:9" x14ac:dyDescent="0.25">
      <c r="F870" s="29"/>
      <c r="I870" s="29"/>
    </row>
    <row r="871" spans="6:9" x14ac:dyDescent="0.25">
      <c r="F871" s="29"/>
      <c r="I871" s="29"/>
    </row>
    <row r="872" spans="6:9" x14ac:dyDescent="0.25">
      <c r="F872" s="29"/>
      <c r="I872" s="29"/>
    </row>
    <row r="873" spans="6:9" x14ac:dyDescent="0.25">
      <c r="F873" s="29"/>
      <c r="I873" s="29"/>
    </row>
    <row r="874" spans="6:9" x14ac:dyDescent="0.25">
      <c r="F874" s="29"/>
      <c r="I874" s="29"/>
    </row>
    <row r="875" spans="6:9" x14ac:dyDescent="0.25">
      <c r="F875" s="29"/>
      <c r="I875" s="29"/>
    </row>
    <row r="876" spans="6:9" x14ac:dyDescent="0.25">
      <c r="F876" s="29"/>
      <c r="I876" s="29"/>
    </row>
    <row r="877" spans="6:9" x14ac:dyDescent="0.25">
      <c r="F877" s="29"/>
      <c r="I877" s="29"/>
    </row>
    <row r="878" spans="6:9" x14ac:dyDescent="0.25">
      <c r="F878" s="29"/>
      <c r="I878" s="29"/>
    </row>
    <row r="879" spans="6:9" x14ac:dyDescent="0.25">
      <c r="F879" s="29"/>
      <c r="I879" s="29"/>
    </row>
    <row r="880" spans="6:9" x14ac:dyDescent="0.25">
      <c r="F880" s="29"/>
      <c r="I880" s="29"/>
    </row>
    <row r="881" spans="6:9" x14ac:dyDescent="0.25">
      <c r="F881" s="29"/>
      <c r="I881" s="29"/>
    </row>
    <row r="882" spans="6:9" x14ac:dyDescent="0.25">
      <c r="F882" s="29"/>
      <c r="I882" s="29"/>
    </row>
    <row r="883" spans="6:9" x14ac:dyDescent="0.25">
      <c r="F883" s="29"/>
      <c r="I883" s="29"/>
    </row>
    <row r="884" spans="6:9" x14ac:dyDescent="0.25">
      <c r="F884" s="29"/>
      <c r="I884" s="29"/>
    </row>
    <row r="885" spans="6:9" x14ac:dyDescent="0.25">
      <c r="F885" s="29"/>
      <c r="I885" s="29"/>
    </row>
    <row r="886" spans="6:9" x14ac:dyDescent="0.25">
      <c r="F886" s="29"/>
      <c r="I886" s="29"/>
    </row>
    <row r="887" spans="6:9" x14ac:dyDescent="0.25">
      <c r="F887" s="29"/>
      <c r="I887" s="29"/>
    </row>
    <row r="888" spans="6:9" x14ac:dyDescent="0.25">
      <c r="F888" s="29"/>
      <c r="I888" s="29"/>
    </row>
    <row r="889" spans="6:9" x14ac:dyDescent="0.25">
      <c r="F889" s="29"/>
      <c r="I889" s="29"/>
    </row>
    <row r="890" spans="6:9" x14ac:dyDescent="0.25">
      <c r="F890" s="29"/>
      <c r="I890" s="29"/>
    </row>
    <row r="891" spans="6:9" x14ac:dyDescent="0.25">
      <c r="F891" s="29"/>
      <c r="I891" s="29"/>
    </row>
    <row r="892" spans="6:9" x14ac:dyDescent="0.25">
      <c r="F892" s="29"/>
      <c r="I892" s="29"/>
    </row>
    <row r="893" spans="6:9" x14ac:dyDescent="0.25">
      <c r="F893" s="29"/>
      <c r="I893" s="29"/>
    </row>
    <row r="894" spans="6:9" x14ac:dyDescent="0.25">
      <c r="F894" s="29"/>
      <c r="I894" s="29"/>
    </row>
    <row r="895" spans="6:9" x14ac:dyDescent="0.25">
      <c r="F895" s="29"/>
      <c r="I895" s="29"/>
    </row>
    <row r="896" spans="6:9" x14ac:dyDescent="0.25">
      <c r="F896" s="29"/>
      <c r="I896" s="29"/>
    </row>
    <row r="897" spans="6:9" x14ac:dyDescent="0.25">
      <c r="F897" s="29"/>
      <c r="I897" s="29"/>
    </row>
    <row r="898" spans="6:9" x14ac:dyDescent="0.25">
      <c r="F898" s="29"/>
      <c r="I898" s="29"/>
    </row>
    <row r="899" spans="6:9" x14ac:dyDescent="0.25">
      <c r="F899" s="29"/>
      <c r="I899" s="29"/>
    </row>
    <row r="900" spans="6:9" x14ac:dyDescent="0.25">
      <c r="F900" s="29"/>
      <c r="I900" s="29"/>
    </row>
    <row r="901" spans="6:9" x14ac:dyDescent="0.25">
      <c r="F901" s="29"/>
      <c r="I901" s="29"/>
    </row>
    <row r="902" spans="6:9" x14ac:dyDescent="0.25">
      <c r="F902" s="29"/>
      <c r="I902" s="29"/>
    </row>
    <row r="903" spans="6:9" x14ac:dyDescent="0.25">
      <c r="F903" s="29"/>
      <c r="I903" s="29"/>
    </row>
    <row r="904" spans="6:9" x14ac:dyDescent="0.25">
      <c r="F904" s="29"/>
      <c r="I904" s="29"/>
    </row>
    <row r="905" spans="6:9" x14ac:dyDescent="0.25">
      <c r="F905" s="29"/>
      <c r="I905" s="29"/>
    </row>
    <row r="906" spans="6:9" x14ac:dyDescent="0.25">
      <c r="F906" s="29"/>
      <c r="I906" s="29"/>
    </row>
    <row r="907" spans="6:9" x14ac:dyDescent="0.25">
      <c r="F907" s="29"/>
      <c r="I907" s="29"/>
    </row>
    <row r="908" spans="6:9" x14ac:dyDescent="0.25">
      <c r="F908" s="29"/>
      <c r="I908" s="29"/>
    </row>
    <row r="909" spans="6:9" x14ac:dyDescent="0.25">
      <c r="F909" s="29"/>
      <c r="I909" s="29"/>
    </row>
    <row r="910" spans="6:9" x14ac:dyDescent="0.25">
      <c r="F910" s="29"/>
      <c r="I910" s="29"/>
    </row>
    <row r="911" spans="6:9" x14ac:dyDescent="0.25">
      <c r="F911" s="29"/>
      <c r="I911" s="29"/>
    </row>
    <row r="912" spans="6:9" x14ac:dyDescent="0.25">
      <c r="F912" s="29"/>
      <c r="I912" s="29"/>
    </row>
    <row r="913" spans="6:9" x14ac:dyDescent="0.25">
      <c r="F913" s="29"/>
      <c r="I913" s="29"/>
    </row>
    <row r="914" spans="6:9" x14ac:dyDescent="0.25">
      <c r="F914" s="29"/>
      <c r="I914" s="29"/>
    </row>
    <row r="915" spans="6:9" x14ac:dyDescent="0.25">
      <c r="F915" s="29"/>
      <c r="I915" s="29"/>
    </row>
    <row r="916" spans="6:9" x14ac:dyDescent="0.25">
      <c r="F916" s="29"/>
      <c r="I916" s="29"/>
    </row>
    <row r="917" spans="6:9" x14ac:dyDescent="0.25">
      <c r="F917" s="29"/>
      <c r="I917" s="29"/>
    </row>
    <row r="918" spans="6:9" x14ac:dyDescent="0.25">
      <c r="F918" s="29"/>
      <c r="I918" s="29"/>
    </row>
    <row r="919" spans="6:9" x14ac:dyDescent="0.25">
      <c r="F919" s="29"/>
      <c r="I919" s="29"/>
    </row>
    <row r="920" spans="6:9" x14ac:dyDescent="0.25">
      <c r="F920" s="29"/>
      <c r="I920" s="29"/>
    </row>
    <row r="921" spans="6:9" x14ac:dyDescent="0.25">
      <c r="F921" s="29"/>
      <c r="I921" s="29"/>
    </row>
    <row r="922" spans="6:9" x14ac:dyDescent="0.25">
      <c r="F922" s="29"/>
      <c r="I922" s="29"/>
    </row>
    <row r="923" spans="6:9" x14ac:dyDescent="0.25">
      <c r="F923" s="29"/>
      <c r="I923" s="29"/>
    </row>
    <row r="924" spans="6:9" x14ac:dyDescent="0.25">
      <c r="F924" s="29"/>
      <c r="I924" s="29"/>
    </row>
    <row r="925" spans="6:9" x14ac:dyDescent="0.25">
      <c r="F925" s="29"/>
      <c r="I925" s="29"/>
    </row>
    <row r="926" spans="6:9" x14ac:dyDescent="0.25">
      <c r="F926" s="29"/>
      <c r="I926" s="29"/>
    </row>
    <row r="927" spans="6:9" x14ac:dyDescent="0.25">
      <c r="F927" s="29"/>
      <c r="I927" s="29"/>
    </row>
    <row r="928" spans="6:9" x14ac:dyDescent="0.25">
      <c r="F928" s="29"/>
      <c r="I928" s="29"/>
    </row>
    <row r="929" spans="6:9" x14ac:dyDescent="0.25">
      <c r="F929" s="29"/>
      <c r="I929" s="29"/>
    </row>
    <row r="930" spans="6:9" x14ac:dyDescent="0.25">
      <c r="F930" s="29"/>
      <c r="I930" s="29"/>
    </row>
    <row r="931" spans="6:9" x14ac:dyDescent="0.25">
      <c r="F931" s="29"/>
      <c r="I931" s="29"/>
    </row>
    <row r="932" spans="6:9" x14ac:dyDescent="0.25">
      <c r="F932" s="29"/>
      <c r="I932" s="29"/>
    </row>
    <row r="933" spans="6:9" x14ac:dyDescent="0.25">
      <c r="F933" s="29"/>
      <c r="I933" s="29"/>
    </row>
    <row r="934" spans="6:9" x14ac:dyDescent="0.25">
      <c r="F934" s="29"/>
      <c r="I934" s="29"/>
    </row>
    <row r="935" spans="6:9" x14ac:dyDescent="0.25">
      <c r="F935" s="29"/>
      <c r="I935" s="29"/>
    </row>
    <row r="936" spans="6:9" x14ac:dyDescent="0.25">
      <c r="F936" s="29"/>
      <c r="I936" s="29"/>
    </row>
    <row r="937" spans="6:9" x14ac:dyDescent="0.25">
      <c r="F937" s="29"/>
      <c r="I937" s="29"/>
    </row>
    <row r="938" spans="6:9" x14ac:dyDescent="0.25">
      <c r="F938" s="29"/>
      <c r="I938" s="29"/>
    </row>
    <row r="939" spans="6:9" x14ac:dyDescent="0.25">
      <c r="F939" s="29"/>
      <c r="I939" s="29"/>
    </row>
    <row r="940" spans="6:9" x14ac:dyDescent="0.25">
      <c r="F940" s="29"/>
      <c r="I940" s="29"/>
    </row>
    <row r="941" spans="6:9" x14ac:dyDescent="0.25">
      <c r="F941" s="29"/>
      <c r="I941" s="29"/>
    </row>
    <row r="942" spans="6:9" x14ac:dyDescent="0.25">
      <c r="F942" s="29"/>
      <c r="I942" s="29"/>
    </row>
    <row r="943" spans="6:9" x14ac:dyDescent="0.25">
      <c r="F943" s="29"/>
      <c r="I943" s="29"/>
    </row>
    <row r="944" spans="6:9" x14ac:dyDescent="0.25">
      <c r="F944" s="29"/>
      <c r="I944" s="29"/>
    </row>
    <row r="945" spans="6:9" x14ac:dyDescent="0.25">
      <c r="F945" s="29"/>
      <c r="I945" s="29"/>
    </row>
    <row r="946" spans="6:9" x14ac:dyDescent="0.25">
      <c r="F946" s="29"/>
      <c r="I946" s="29"/>
    </row>
    <row r="947" spans="6:9" x14ac:dyDescent="0.25">
      <c r="F947" s="29"/>
      <c r="I947" s="29"/>
    </row>
    <row r="948" spans="6:9" x14ac:dyDescent="0.25">
      <c r="F948" s="29"/>
      <c r="I948" s="29"/>
    </row>
    <row r="949" spans="6:9" x14ac:dyDescent="0.25">
      <c r="F949" s="29"/>
      <c r="I949" s="29"/>
    </row>
    <row r="950" spans="6:9" x14ac:dyDescent="0.25">
      <c r="F950" s="29"/>
      <c r="I950" s="29"/>
    </row>
    <row r="951" spans="6:9" x14ac:dyDescent="0.25">
      <c r="F951" s="29"/>
      <c r="I951" s="29"/>
    </row>
    <row r="952" spans="6:9" x14ac:dyDescent="0.25">
      <c r="F952" s="29"/>
      <c r="I952" s="29"/>
    </row>
    <row r="953" spans="6:9" x14ac:dyDescent="0.25">
      <c r="F953" s="29"/>
      <c r="I953" s="29"/>
    </row>
    <row r="954" spans="6:9" x14ac:dyDescent="0.25">
      <c r="F954" s="29"/>
      <c r="I954" s="29"/>
    </row>
    <row r="955" spans="6:9" x14ac:dyDescent="0.25">
      <c r="F955" s="29"/>
      <c r="I955" s="29"/>
    </row>
    <row r="956" spans="6:9" x14ac:dyDescent="0.25">
      <c r="F956" s="29"/>
      <c r="I956" s="29"/>
    </row>
    <row r="957" spans="6:9" x14ac:dyDescent="0.25">
      <c r="F957" s="29"/>
      <c r="I957" s="29"/>
    </row>
    <row r="958" spans="6:9" x14ac:dyDescent="0.25">
      <c r="F958" s="29"/>
      <c r="I958" s="29"/>
    </row>
    <row r="959" spans="6:9" x14ac:dyDescent="0.25">
      <c r="F959" s="29"/>
      <c r="I959" s="29"/>
    </row>
    <row r="960" spans="6:9" x14ac:dyDescent="0.25">
      <c r="F960" s="29"/>
      <c r="I960" s="29"/>
    </row>
    <row r="961" spans="6:9" x14ac:dyDescent="0.25">
      <c r="F961" s="29"/>
      <c r="I961" s="29"/>
    </row>
    <row r="962" spans="6:9" x14ac:dyDescent="0.25">
      <c r="F962" s="29"/>
      <c r="I962" s="29"/>
    </row>
    <row r="963" spans="6:9" x14ac:dyDescent="0.25">
      <c r="F963" s="29"/>
      <c r="I963" s="29"/>
    </row>
    <row r="964" spans="6:9" x14ac:dyDescent="0.25">
      <c r="F964" s="29"/>
      <c r="I964" s="29"/>
    </row>
    <row r="965" spans="6:9" x14ac:dyDescent="0.25">
      <c r="F965" s="29"/>
      <c r="I965" s="29"/>
    </row>
    <row r="966" spans="6:9" x14ac:dyDescent="0.25">
      <c r="F966" s="29"/>
      <c r="I966" s="29"/>
    </row>
    <row r="967" spans="6:9" x14ac:dyDescent="0.25">
      <c r="F967" s="29"/>
      <c r="I967" s="29"/>
    </row>
    <row r="968" spans="6:9" x14ac:dyDescent="0.25">
      <c r="F968" s="29"/>
      <c r="I968" s="29"/>
    </row>
    <row r="969" spans="6:9" x14ac:dyDescent="0.25">
      <c r="F969" s="29"/>
      <c r="I969" s="29"/>
    </row>
    <row r="970" spans="6:9" x14ac:dyDescent="0.25">
      <c r="F970" s="29"/>
      <c r="I970" s="29"/>
    </row>
    <row r="971" spans="6:9" x14ac:dyDescent="0.25">
      <c r="F971" s="29"/>
      <c r="I971" s="29"/>
    </row>
    <row r="972" spans="6:9" x14ac:dyDescent="0.25">
      <c r="F972" s="29"/>
      <c r="I972" s="29"/>
    </row>
    <row r="973" spans="6:9" x14ac:dyDescent="0.25">
      <c r="F973" s="29"/>
      <c r="I973" s="29"/>
    </row>
    <row r="974" spans="6:9" x14ac:dyDescent="0.25">
      <c r="F974" s="29"/>
      <c r="I974" s="29"/>
    </row>
    <row r="975" spans="6:9" x14ac:dyDescent="0.25">
      <c r="F975" s="29"/>
      <c r="I975" s="29"/>
    </row>
    <row r="976" spans="6:9" x14ac:dyDescent="0.25">
      <c r="F976" s="29"/>
      <c r="I976" s="29"/>
    </row>
    <row r="977" spans="6:9" x14ac:dyDescent="0.25">
      <c r="F977" s="29"/>
      <c r="I977" s="29"/>
    </row>
    <row r="978" spans="6:9" x14ac:dyDescent="0.25">
      <c r="F978" s="29"/>
      <c r="I978" s="29"/>
    </row>
    <row r="979" spans="6:9" x14ac:dyDescent="0.25">
      <c r="F979" s="29"/>
      <c r="I979" s="29"/>
    </row>
    <row r="980" spans="6:9" x14ac:dyDescent="0.25">
      <c r="F980" s="29"/>
      <c r="I980" s="29"/>
    </row>
    <row r="981" spans="6:9" x14ac:dyDescent="0.25">
      <c r="F981" s="29"/>
      <c r="I981" s="29"/>
    </row>
    <row r="982" spans="6:9" x14ac:dyDescent="0.25">
      <c r="F982" s="29"/>
      <c r="I982" s="29"/>
    </row>
    <row r="983" spans="6:9" x14ac:dyDescent="0.25">
      <c r="F983" s="29"/>
      <c r="I983" s="29"/>
    </row>
    <row r="984" spans="6:9" x14ac:dyDescent="0.25">
      <c r="F984" s="29"/>
      <c r="I984" s="29"/>
    </row>
    <row r="985" spans="6:9" x14ac:dyDescent="0.25">
      <c r="F985" s="29"/>
      <c r="I985" s="29"/>
    </row>
    <row r="986" spans="6:9" x14ac:dyDescent="0.25">
      <c r="F986" s="29"/>
      <c r="I986" s="29"/>
    </row>
    <row r="987" spans="6:9" x14ac:dyDescent="0.25">
      <c r="F987" s="29"/>
      <c r="I987" s="29"/>
    </row>
    <row r="988" spans="6:9" x14ac:dyDescent="0.25">
      <c r="F988" s="29"/>
      <c r="I988" s="29"/>
    </row>
    <row r="989" spans="6:9" x14ac:dyDescent="0.25">
      <c r="F989" s="29"/>
      <c r="I989" s="29"/>
    </row>
    <row r="990" spans="6:9" x14ac:dyDescent="0.25">
      <c r="F990" s="29"/>
      <c r="I990" s="29"/>
    </row>
    <row r="991" spans="6:9" x14ac:dyDescent="0.25">
      <c r="F991" s="29"/>
      <c r="I991" s="29"/>
    </row>
    <row r="992" spans="6:9" x14ac:dyDescent="0.25">
      <c r="F992" s="29"/>
      <c r="I992" s="29"/>
    </row>
    <row r="993" spans="6:9" x14ac:dyDescent="0.25">
      <c r="F993" s="29"/>
      <c r="I993" s="29"/>
    </row>
    <row r="994" spans="6:9" x14ac:dyDescent="0.25">
      <c r="F994" s="29"/>
      <c r="I994" s="29"/>
    </row>
    <row r="995" spans="6:9" x14ac:dyDescent="0.25">
      <c r="F995" s="29"/>
      <c r="I995" s="29"/>
    </row>
    <row r="996" spans="6:9" x14ac:dyDescent="0.25">
      <c r="F996" s="29"/>
      <c r="I996" s="29"/>
    </row>
    <row r="997" spans="6:9" x14ac:dyDescent="0.25">
      <c r="F997" s="29"/>
      <c r="I997" s="29"/>
    </row>
    <row r="998" spans="6:9" x14ac:dyDescent="0.25">
      <c r="F998" s="29"/>
      <c r="I998" s="29"/>
    </row>
    <row r="999" spans="6:9" x14ac:dyDescent="0.25">
      <c r="F999" s="29"/>
      <c r="I999" s="29"/>
    </row>
    <row r="1000" spans="6:9" x14ac:dyDescent="0.25">
      <c r="F1000" s="29"/>
      <c r="I1000" s="29"/>
    </row>
    <row r="1001" spans="6:9" x14ac:dyDescent="0.25">
      <c r="F1001" s="29"/>
      <c r="I1001" s="29"/>
    </row>
    <row r="1002" spans="6:9" x14ac:dyDescent="0.25">
      <c r="F1002" s="29"/>
      <c r="I1002" s="29"/>
    </row>
    <row r="1003" spans="6:9" x14ac:dyDescent="0.25">
      <c r="F1003" s="29"/>
      <c r="I1003" s="29"/>
    </row>
    <row r="1004" spans="6:9" x14ac:dyDescent="0.25">
      <c r="F1004" s="29"/>
      <c r="I1004" s="29"/>
    </row>
    <row r="1005" spans="6:9" x14ac:dyDescent="0.25">
      <c r="F1005" s="29"/>
      <c r="I1005" s="29"/>
    </row>
    <row r="1006" spans="6:9" x14ac:dyDescent="0.25">
      <c r="F1006" s="29"/>
      <c r="I1006" s="29"/>
    </row>
    <row r="1007" spans="6:9" x14ac:dyDescent="0.25">
      <c r="F1007" s="29"/>
      <c r="I1007" s="29"/>
    </row>
    <row r="1008" spans="6:9" x14ac:dyDescent="0.25">
      <c r="F1008" s="29"/>
      <c r="I1008" s="29"/>
    </row>
    <row r="1009" spans="6:9" x14ac:dyDescent="0.25">
      <c r="F1009" s="29"/>
      <c r="I1009" s="29"/>
    </row>
    <row r="1010" spans="6:9" x14ac:dyDescent="0.25">
      <c r="F1010" s="29"/>
      <c r="I1010" s="29"/>
    </row>
    <row r="1011" spans="6:9" x14ac:dyDescent="0.25">
      <c r="F1011" s="29"/>
      <c r="I1011" s="29"/>
    </row>
    <row r="1012" spans="6:9" x14ac:dyDescent="0.25">
      <c r="F1012" s="29"/>
      <c r="I1012" s="29"/>
    </row>
    <row r="1013" spans="6:9" x14ac:dyDescent="0.25">
      <c r="F1013" s="29"/>
      <c r="I1013" s="29"/>
    </row>
    <row r="1014" spans="6:9" x14ac:dyDescent="0.25">
      <c r="F1014" s="29"/>
      <c r="I1014" s="29"/>
    </row>
    <row r="1015" spans="6:9" x14ac:dyDescent="0.25">
      <c r="F1015" s="29"/>
      <c r="I1015" s="29"/>
    </row>
    <row r="1016" spans="6:9" x14ac:dyDescent="0.25">
      <c r="F1016" s="29"/>
      <c r="I1016" s="29"/>
    </row>
    <row r="1017" spans="6:9" x14ac:dyDescent="0.25">
      <c r="F1017" s="29"/>
      <c r="I1017" s="29"/>
    </row>
    <row r="1018" spans="6:9" x14ac:dyDescent="0.25">
      <c r="F1018" s="29"/>
      <c r="I1018" s="29"/>
    </row>
    <row r="1019" spans="6:9" x14ac:dyDescent="0.25">
      <c r="F1019" s="29"/>
      <c r="I1019" s="29"/>
    </row>
    <row r="1020" spans="6:9" x14ac:dyDescent="0.25">
      <c r="F1020" s="29"/>
      <c r="I1020" s="29"/>
    </row>
    <row r="1021" spans="6:9" x14ac:dyDescent="0.25">
      <c r="F1021" s="29"/>
      <c r="I1021" s="29"/>
    </row>
    <row r="1022" spans="6:9" x14ac:dyDescent="0.25">
      <c r="F1022" s="29"/>
      <c r="I1022" s="29"/>
    </row>
    <row r="1023" spans="6:9" x14ac:dyDescent="0.25">
      <c r="F1023" s="29"/>
      <c r="I1023" s="29"/>
    </row>
    <row r="1024" spans="6:9" x14ac:dyDescent="0.25">
      <c r="F1024" s="29"/>
      <c r="I1024" s="29"/>
    </row>
    <row r="1025" spans="6:9" x14ac:dyDescent="0.25">
      <c r="F1025" s="29"/>
      <c r="I1025" s="29"/>
    </row>
    <row r="1026" spans="6:9" x14ac:dyDescent="0.25">
      <c r="F1026" s="29"/>
      <c r="I1026" s="29"/>
    </row>
    <row r="1027" spans="6:9" x14ac:dyDescent="0.25">
      <c r="F1027" s="29"/>
      <c r="I1027" s="29"/>
    </row>
    <row r="1028" spans="6:9" x14ac:dyDescent="0.25">
      <c r="F1028" s="29"/>
      <c r="I1028" s="29"/>
    </row>
    <row r="1029" spans="6:9" x14ac:dyDescent="0.25">
      <c r="F1029" s="29"/>
      <c r="I1029" s="29"/>
    </row>
    <row r="1030" spans="6:9" x14ac:dyDescent="0.25">
      <c r="F1030" s="29"/>
      <c r="I1030" s="29"/>
    </row>
    <row r="1031" spans="6:9" x14ac:dyDescent="0.25">
      <c r="F1031" s="29"/>
      <c r="I1031" s="29"/>
    </row>
    <row r="1032" spans="6:9" x14ac:dyDescent="0.25">
      <c r="F1032" s="29"/>
      <c r="I1032" s="29"/>
    </row>
    <row r="1033" spans="6:9" x14ac:dyDescent="0.25">
      <c r="F1033" s="29"/>
      <c r="I1033" s="29"/>
    </row>
    <row r="1034" spans="6:9" x14ac:dyDescent="0.25">
      <c r="F1034" s="29"/>
      <c r="I1034" s="29"/>
    </row>
    <row r="1035" spans="6:9" x14ac:dyDescent="0.25">
      <c r="F1035" s="29"/>
      <c r="I1035" s="29"/>
    </row>
    <row r="1036" spans="6:9" x14ac:dyDescent="0.25">
      <c r="F1036" s="29"/>
      <c r="I1036" s="29"/>
    </row>
    <row r="1037" spans="6:9" x14ac:dyDescent="0.25">
      <c r="F1037" s="29"/>
      <c r="I1037" s="29"/>
    </row>
    <row r="1038" spans="6:9" x14ac:dyDescent="0.25">
      <c r="F1038" s="29"/>
      <c r="I1038" s="29"/>
    </row>
    <row r="1039" spans="6:9" x14ac:dyDescent="0.25">
      <c r="F1039" s="29"/>
      <c r="I1039" s="29"/>
    </row>
    <row r="1040" spans="6:9" x14ac:dyDescent="0.25">
      <c r="F1040" s="29"/>
      <c r="I1040" s="29"/>
    </row>
    <row r="1041" spans="6:9" x14ac:dyDescent="0.25">
      <c r="F1041" s="29"/>
      <c r="I1041" s="29"/>
    </row>
    <row r="1042" spans="6:9" x14ac:dyDescent="0.25">
      <c r="F1042" s="29"/>
      <c r="I1042" s="29"/>
    </row>
    <row r="1043" spans="6:9" x14ac:dyDescent="0.25">
      <c r="F1043" s="29"/>
      <c r="I1043" s="29"/>
    </row>
    <row r="1044" spans="6:9" x14ac:dyDescent="0.25">
      <c r="F1044" s="29"/>
      <c r="I1044" s="29"/>
    </row>
    <row r="1045" spans="6:9" x14ac:dyDescent="0.25">
      <c r="F1045" s="29"/>
      <c r="I1045" s="29"/>
    </row>
    <row r="1046" spans="6:9" x14ac:dyDescent="0.25">
      <c r="F1046" s="29"/>
      <c r="I1046" s="29"/>
    </row>
    <row r="1047" spans="6:9" x14ac:dyDescent="0.25">
      <c r="F1047" s="29"/>
      <c r="I1047" s="29"/>
    </row>
    <row r="1048" spans="6:9" x14ac:dyDescent="0.25">
      <c r="F1048" s="29"/>
      <c r="I1048" s="29"/>
    </row>
    <row r="1049" spans="6:9" x14ac:dyDescent="0.25">
      <c r="F1049" s="29"/>
      <c r="I1049" s="29"/>
    </row>
    <row r="1050" spans="6:9" x14ac:dyDescent="0.25">
      <c r="F1050" s="29"/>
      <c r="I1050" s="29"/>
    </row>
    <row r="1051" spans="6:9" x14ac:dyDescent="0.25">
      <c r="F1051" s="29"/>
      <c r="I1051" s="29"/>
    </row>
    <row r="1052" spans="6:9" x14ac:dyDescent="0.25">
      <c r="F1052" s="29"/>
      <c r="I1052" s="29"/>
    </row>
    <row r="1053" spans="6:9" x14ac:dyDescent="0.25">
      <c r="F1053" s="29"/>
      <c r="I1053" s="29"/>
    </row>
    <row r="1054" spans="6:9" x14ac:dyDescent="0.25">
      <c r="F1054" s="29"/>
      <c r="I1054" s="29"/>
    </row>
    <row r="1055" spans="6:9" x14ac:dyDescent="0.25">
      <c r="F1055" s="29"/>
      <c r="I1055" s="29"/>
    </row>
    <row r="1056" spans="6:9" x14ac:dyDescent="0.25">
      <c r="F1056" s="29"/>
      <c r="I1056" s="29"/>
    </row>
    <row r="1057" spans="6:9" x14ac:dyDescent="0.25">
      <c r="F1057" s="29"/>
      <c r="I1057" s="29"/>
    </row>
    <row r="1058" spans="6:9" x14ac:dyDescent="0.25">
      <c r="F1058" s="29"/>
      <c r="I1058" s="29"/>
    </row>
    <row r="1059" spans="6:9" x14ac:dyDescent="0.25">
      <c r="F1059" s="29"/>
      <c r="I1059" s="29"/>
    </row>
    <row r="1060" spans="6:9" x14ac:dyDescent="0.25">
      <c r="F1060" s="29"/>
      <c r="I1060" s="29"/>
    </row>
    <row r="1061" spans="6:9" x14ac:dyDescent="0.25">
      <c r="F1061" s="29"/>
      <c r="I1061" s="29"/>
    </row>
    <row r="1062" spans="6:9" x14ac:dyDescent="0.25">
      <c r="F1062" s="29"/>
      <c r="I1062" s="29"/>
    </row>
    <row r="1063" spans="6:9" x14ac:dyDescent="0.25">
      <c r="F1063" s="29"/>
      <c r="I1063" s="29"/>
    </row>
    <row r="1064" spans="6:9" x14ac:dyDescent="0.25">
      <c r="F1064" s="29"/>
      <c r="I1064" s="29"/>
    </row>
    <row r="1065" spans="6:9" x14ac:dyDescent="0.25">
      <c r="F1065" s="29"/>
      <c r="I1065" s="29"/>
    </row>
    <row r="1066" spans="6:9" x14ac:dyDescent="0.25">
      <c r="F1066" s="29"/>
      <c r="I1066" s="29"/>
    </row>
    <row r="1067" spans="6:9" x14ac:dyDescent="0.25">
      <c r="F1067" s="29"/>
      <c r="I1067" s="29"/>
    </row>
    <row r="1068" spans="6:9" x14ac:dyDescent="0.25">
      <c r="F1068" s="29"/>
      <c r="I1068" s="29"/>
    </row>
    <row r="1069" spans="6:9" x14ac:dyDescent="0.25">
      <c r="F1069" s="29"/>
      <c r="I1069" s="29"/>
    </row>
    <row r="1070" spans="6:9" x14ac:dyDescent="0.25">
      <c r="F1070" s="29"/>
      <c r="I1070" s="29"/>
    </row>
    <row r="1071" spans="6:9" x14ac:dyDescent="0.25">
      <c r="F1071" s="29"/>
      <c r="I1071" s="29"/>
    </row>
    <row r="1072" spans="6:9" x14ac:dyDescent="0.25">
      <c r="F1072" s="29"/>
      <c r="I1072" s="29"/>
    </row>
    <row r="1073" spans="6:9" x14ac:dyDescent="0.25">
      <c r="F1073" s="29"/>
      <c r="I1073" s="29"/>
    </row>
    <row r="1074" spans="6:9" x14ac:dyDescent="0.25">
      <c r="F1074" s="29"/>
      <c r="I1074" s="29"/>
    </row>
    <row r="1075" spans="6:9" x14ac:dyDescent="0.25">
      <c r="F1075" s="29"/>
      <c r="I1075" s="29"/>
    </row>
    <row r="1076" spans="6:9" x14ac:dyDescent="0.25">
      <c r="F1076" s="29"/>
      <c r="I1076" s="29"/>
    </row>
    <row r="1077" spans="6:9" x14ac:dyDescent="0.25">
      <c r="F1077" s="29"/>
      <c r="I1077" s="29"/>
    </row>
    <row r="1078" spans="6:9" x14ac:dyDescent="0.25">
      <c r="F1078" s="29"/>
      <c r="I1078" s="29"/>
    </row>
    <row r="1079" spans="6:9" x14ac:dyDescent="0.25">
      <c r="F1079" s="29"/>
      <c r="I1079" s="29"/>
    </row>
    <row r="1080" spans="6:9" x14ac:dyDescent="0.25">
      <c r="F1080" s="29"/>
      <c r="I1080" s="29"/>
    </row>
    <row r="1081" spans="6:9" x14ac:dyDescent="0.25">
      <c r="F1081" s="29"/>
      <c r="I1081" s="29"/>
    </row>
    <row r="1082" spans="6:9" x14ac:dyDescent="0.25">
      <c r="F1082" s="29"/>
      <c r="I1082" s="29"/>
    </row>
    <row r="1083" spans="6:9" x14ac:dyDescent="0.25">
      <c r="F1083" s="29"/>
      <c r="I1083" s="29"/>
    </row>
    <row r="1084" spans="6:9" x14ac:dyDescent="0.25">
      <c r="F1084" s="29"/>
      <c r="I1084" s="29"/>
    </row>
    <row r="1085" spans="6:9" x14ac:dyDescent="0.25">
      <c r="F1085" s="29"/>
      <c r="I1085" s="29"/>
    </row>
    <row r="1086" spans="6:9" x14ac:dyDescent="0.25">
      <c r="F1086" s="29"/>
      <c r="I1086" s="29"/>
    </row>
    <row r="1087" spans="6:9" x14ac:dyDescent="0.25">
      <c r="F1087" s="29"/>
      <c r="I1087" s="29"/>
    </row>
    <row r="1088" spans="6:9" x14ac:dyDescent="0.25">
      <c r="F1088" s="29"/>
      <c r="I1088" s="29"/>
    </row>
    <row r="1089" spans="6:9" x14ac:dyDescent="0.25">
      <c r="F1089" s="29"/>
      <c r="I1089" s="29"/>
    </row>
    <row r="1090" spans="6:9" x14ac:dyDescent="0.25">
      <c r="F1090" s="29"/>
      <c r="I1090" s="29"/>
    </row>
    <row r="1091" spans="6:9" x14ac:dyDescent="0.25">
      <c r="F1091" s="29"/>
      <c r="I1091" s="29"/>
    </row>
    <row r="1092" spans="6:9" x14ac:dyDescent="0.25">
      <c r="F1092" s="29"/>
      <c r="I1092" s="29"/>
    </row>
    <row r="1093" spans="6:9" x14ac:dyDescent="0.25">
      <c r="F1093" s="29"/>
      <c r="I1093" s="29"/>
    </row>
    <row r="1094" spans="6:9" x14ac:dyDescent="0.25">
      <c r="F1094" s="29"/>
      <c r="I1094" s="29"/>
    </row>
    <row r="1095" spans="6:9" x14ac:dyDescent="0.25">
      <c r="F1095" s="29"/>
      <c r="I1095" s="29"/>
    </row>
    <row r="1096" spans="6:9" x14ac:dyDescent="0.25">
      <c r="F1096" s="29"/>
      <c r="I1096" s="29"/>
    </row>
    <row r="1097" spans="6:9" x14ac:dyDescent="0.25">
      <c r="F1097" s="29"/>
      <c r="I1097" s="29"/>
    </row>
    <row r="1098" spans="6:9" x14ac:dyDescent="0.25">
      <c r="F1098" s="29"/>
      <c r="I1098" s="29"/>
    </row>
    <row r="1099" spans="6:9" x14ac:dyDescent="0.25">
      <c r="F1099" s="29"/>
      <c r="I1099" s="29"/>
    </row>
    <row r="1100" spans="6:9" x14ac:dyDescent="0.25">
      <c r="F1100" s="29"/>
      <c r="I1100" s="29"/>
    </row>
    <row r="1101" spans="6:9" x14ac:dyDescent="0.25">
      <c r="F1101" s="29"/>
      <c r="I1101" s="29"/>
    </row>
    <row r="1102" spans="6:9" x14ac:dyDescent="0.25">
      <c r="F1102" s="29"/>
      <c r="I1102" s="29"/>
    </row>
    <row r="1103" spans="6:9" x14ac:dyDescent="0.25">
      <c r="F1103" s="29"/>
      <c r="I1103" s="29"/>
    </row>
    <row r="1104" spans="6:9" x14ac:dyDescent="0.25">
      <c r="F1104" s="29"/>
      <c r="I1104" s="29"/>
    </row>
    <row r="1105" spans="6:9" x14ac:dyDescent="0.25">
      <c r="F1105" s="29"/>
      <c r="I1105" s="29"/>
    </row>
    <row r="1106" spans="6:9" x14ac:dyDescent="0.25">
      <c r="F1106" s="29"/>
      <c r="I1106" s="29"/>
    </row>
    <row r="1107" spans="6:9" x14ac:dyDescent="0.25">
      <c r="F1107" s="29"/>
      <c r="I1107" s="29"/>
    </row>
    <row r="1108" spans="6:9" x14ac:dyDescent="0.25">
      <c r="F1108" s="29"/>
      <c r="I1108" s="29"/>
    </row>
    <row r="1109" spans="6:9" x14ac:dyDescent="0.25">
      <c r="F1109" s="29"/>
      <c r="I1109" s="29"/>
    </row>
    <row r="1110" spans="6:9" x14ac:dyDescent="0.25">
      <c r="F1110" s="29"/>
      <c r="I1110" s="29"/>
    </row>
    <row r="1111" spans="6:9" x14ac:dyDescent="0.25">
      <c r="F1111" s="29"/>
      <c r="I1111" s="29"/>
    </row>
    <row r="1112" spans="6:9" x14ac:dyDescent="0.25">
      <c r="F1112" s="29"/>
      <c r="I1112" s="29"/>
    </row>
    <row r="1113" spans="6:9" x14ac:dyDescent="0.25">
      <c r="F1113" s="29"/>
      <c r="I1113" s="29"/>
    </row>
    <row r="1114" spans="6:9" x14ac:dyDescent="0.25">
      <c r="F1114" s="29"/>
      <c r="I1114" s="29"/>
    </row>
    <row r="1115" spans="6:9" x14ac:dyDescent="0.25">
      <c r="F1115" s="29"/>
      <c r="I1115" s="29"/>
    </row>
    <row r="1116" spans="6:9" x14ac:dyDescent="0.25">
      <c r="F1116" s="29"/>
      <c r="I1116" s="29"/>
    </row>
    <row r="1117" spans="6:9" x14ac:dyDescent="0.25">
      <c r="F1117" s="29"/>
      <c r="I1117" s="29"/>
    </row>
    <row r="1118" spans="6:9" x14ac:dyDescent="0.25">
      <c r="F1118" s="29"/>
      <c r="I1118" s="29"/>
    </row>
    <row r="1119" spans="6:9" x14ac:dyDescent="0.25">
      <c r="F1119" s="29"/>
      <c r="I1119" s="29"/>
    </row>
    <row r="1120" spans="6:9" x14ac:dyDescent="0.25">
      <c r="F1120" s="29"/>
      <c r="I1120" s="29"/>
    </row>
    <row r="1121" spans="6:9" x14ac:dyDescent="0.25">
      <c r="F1121" s="29"/>
      <c r="I1121" s="29"/>
    </row>
    <row r="1122" spans="6:9" x14ac:dyDescent="0.25">
      <c r="F1122" s="29"/>
      <c r="I1122" s="29"/>
    </row>
    <row r="1123" spans="6:9" x14ac:dyDescent="0.25">
      <c r="F1123" s="29"/>
      <c r="I1123" s="29"/>
    </row>
    <row r="1124" spans="6:9" x14ac:dyDescent="0.25">
      <c r="F1124" s="29"/>
      <c r="I1124" s="29"/>
    </row>
    <row r="1125" spans="6:9" x14ac:dyDescent="0.25">
      <c r="F1125" s="29"/>
      <c r="I1125" s="29"/>
    </row>
    <row r="1126" spans="6:9" x14ac:dyDescent="0.25">
      <c r="F1126" s="29"/>
      <c r="I1126" s="29"/>
    </row>
    <row r="1127" spans="6:9" x14ac:dyDescent="0.25">
      <c r="F1127" s="29"/>
      <c r="I1127" s="29"/>
    </row>
    <row r="1128" spans="6:9" x14ac:dyDescent="0.25">
      <c r="F1128" s="29"/>
      <c r="I1128" s="29"/>
    </row>
    <row r="1129" spans="6:9" x14ac:dyDescent="0.25">
      <c r="F1129" s="29"/>
      <c r="I1129" s="29"/>
    </row>
    <row r="1130" spans="6:9" x14ac:dyDescent="0.25">
      <c r="F1130" s="29"/>
      <c r="I1130" s="29"/>
    </row>
    <row r="1131" spans="6:9" x14ac:dyDescent="0.25">
      <c r="F1131" s="29"/>
      <c r="I1131" s="29"/>
    </row>
    <row r="1132" spans="6:9" x14ac:dyDescent="0.25">
      <c r="F1132" s="29"/>
      <c r="I1132" s="29"/>
    </row>
    <row r="1133" spans="6:9" x14ac:dyDescent="0.25">
      <c r="F1133" s="29"/>
      <c r="I1133" s="29"/>
    </row>
    <row r="1134" spans="6:9" x14ac:dyDescent="0.25">
      <c r="F1134" s="29"/>
      <c r="I1134" s="29"/>
    </row>
    <row r="1135" spans="6:9" x14ac:dyDescent="0.25">
      <c r="F1135" s="29"/>
      <c r="I1135" s="29"/>
    </row>
    <row r="1136" spans="6:9" x14ac:dyDescent="0.25">
      <c r="F1136" s="29"/>
      <c r="I1136" s="29"/>
    </row>
    <row r="1137" spans="6:9" x14ac:dyDescent="0.25">
      <c r="F1137" s="29"/>
      <c r="I1137" s="29"/>
    </row>
    <row r="1138" spans="6:9" x14ac:dyDescent="0.25">
      <c r="F1138" s="29"/>
      <c r="I1138" s="29"/>
    </row>
    <row r="1139" spans="6:9" x14ac:dyDescent="0.25">
      <c r="F1139" s="29"/>
      <c r="I1139" s="29"/>
    </row>
    <row r="1140" spans="6:9" x14ac:dyDescent="0.25">
      <c r="F1140" s="29"/>
      <c r="I1140" s="29"/>
    </row>
    <row r="1141" spans="6:9" x14ac:dyDescent="0.25">
      <c r="F1141" s="29"/>
      <c r="I1141" s="29"/>
    </row>
    <row r="1142" spans="6:9" x14ac:dyDescent="0.25">
      <c r="F1142" s="29"/>
      <c r="I1142" s="29"/>
    </row>
    <row r="1143" spans="6:9" x14ac:dyDescent="0.25">
      <c r="F1143" s="29"/>
      <c r="I1143" s="29"/>
    </row>
    <row r="1144" spans="6:9" x14ac:dyDescent="0.25">
      <c r="F1144" s="29"/>
      <c r="I1144" s="29"/>
    </row>
    <row r="1145" spans="6:9" x14ac:dyDescent="0.25">
      <c r="F1145" s="29"/>
      <c r="I1145" s="29"/>
    </row>
    <row r="1146" spans="6:9" x14ac:dyDescent="0.25">
      <c r="F1146" s="29"/>
      <c r="I1146" s="29"/>
    </row>
    <row r="1147" spans="6:9" x14ac:dyDescent="0.25">
      <c r="F1147" s="29"/>
      <c r="I1147" s="29"/>
    </row>
    <row r="1148" spans="6:9" x14ac:dyDescent="0.25">
      <c r="F1148" s="29"/>
      <c r="I1148" s="29"/>
    </row>
    <row r="1149" spans="6:9" x14ac:dyDescent="0.25">
      <c r="F1149" s="29"/>
      <c r="I1149" s="29"/>
    </row>
    <row r="1150" spans="6:9" x14ac:dyDescent="0.25">
      <c r="F1150" s="29"/>
      <c r="I1150" s="29"/>
    </row>
    <row r="1151" spans="6:9" x14ac:dyDescent="0.25">
      <c r="F1151" s="29"/>
      <c r="I1151" s="29"/>
    </row>
    <row r="1152" spans="6:9" x14ac:dyDescent="0.25">
      <c r="F1152" s="29"/>
      <c r="I1152" s="29"/>
    </row>
    <row r="1153" spans="6:9" x14ac:dyDescent="0.25">
      <c r="F1153" s="29"/>
      <c r="I1153" s="29"/>
    </row>
    <row r="1154" spans="6:9" x14ac:dyDescent="0.25">
      <c r="F1154" s="29"/>
      <c r="I1154" s="29"/>
    </row>
    <row r="1155" spans="6:9" x14ac:dyDescent="0.25">
      <c r="F1155" s="29"/>
      <c r="I1155" s="29"/>
    </row>
    <row r="1156" spans="6:9" x14ac:dyDescent="0.25">
      <c r="F1156" s="29"/>
      <c r="I1156" s="29"/>
    </row>
    <row r="1157" spans="6:9" x14ac:dyDescent="0.25">
      <c r="F1157" s="29"/>
      <c r="I1157" s="29"/>
    </row>
    <row r="1158" spans="6:9" x14ac:dyDescent="0.25">
      <c r="F1158" s="29"/>
      <c r="I1158" s="29"/>
    </row>
    <row r="1159" spans="6:9" x14ac:dyDescent="0.25">
      <c r="F1159" s="29"/>
      <c r="I1159" s="29"/>
    </row>
    <row r="1160" spans="6:9" x14ac:dyDescent="0.25">
      <c r="F1160" s="29"/>
      <c r="I1160" s="29"/>
    </row>
    <row r="1161" spans="6:9" x14ac:dyDescent="0.25">
      <c r="F1161" s="29"/>
      <c r="I1161" s="29"/>
    </row>
    <row r="1162" spans="6:9" x14ac:dyDescent="0.25">
      <c r="F1162" s="29"/>
      <c r="I1162" s="29"/>
    </row>
    <row r="1163" spans="6:9" x14ac:dyDescent="0.25">
      <c r="F1163" s="29"/>
      <c r="I1163" s="29"/>
    </row>
    <row r="1164" spans="6:9" x14ac:dyDescent="0.25">
      <c r="F1164" s="29"/>
      <c r="I1164" s="29"/>
    </row>
    <row r="1165" spans="6:9" x14ac:dyDescent="0.25">
      <c r="F1165" s="29"/>
      <c r="I1165" s="29"/>
    </row>
    <row r="1166" spans="6:9" x14ac:dyDescent="0.25">
      <c r="F1166" s="29"/>
      <c r="I1166" s="29"/>
    </row>
    <row r="1167" spans="6:9" x14ac:dyDescent="0.25">
      <c r="F1167" s="29"/>
      <c r="I1167" s="29"/>
    </row>
    <row r="1168" spans="6:9" x14ac:dyDescent="0.25">
      <c r="F1168" s="29"/>
      <c r="I1168" s="29"/>
    </row>
    <row r="1169" spans="6:9" x14ac:dyDescent="0.25">
      <c r="F1169" s="29"/>
      <c r="I1169" s="29"/>
    </row>
    <row r="1170" spans="6:9" x14ac:dyDescent="0.25">
      <c r="F1170" s="29"/>
      <c r="I1170" s="29"/>
    </row>
    <row r="1171" spans="6:9" x14ac:dyDescent="0.25">
      <c r="F1171" s="29"/>
      <c r="I1171" s="29"/>
    </row>
    <row r="1172" spans="6:9" x14ac:dyDescent="0.25">
      <c r="F1172" s="29"/>
      <c r="I1172" s="29"/>
    </row>
    <row r="1173" spans="6:9" x14ac:dyDescent="0.25">
      <c r="F1173" s="29"/>
      <c r="I1173" s="29"/>
    </row>
    <row r="1174" spans="6:9" x14ac:dyDescent="0.25">
      <c r="F1174" s="29"/>
      <c r="I1174" s="29"/>
    </row>
    <row r="1175" spans="6:9" x14ac:dyDescent="0.25">
      <c r="F1175" s="29"/>
      <c r="I1175" s="29"/>
    </row>
    <row r="1176" spans="6:9" x14ac:dyDescent="0.25">
      <c r="F1176" s="29"/>
      <c r="I1176" s="29"/>
    </row>
    <row r="1177" spans="6:9" x14ac:dyDescent="0.25">
      <c r="F1177" s="29"/>
      <c r="I1177" s="29"/>
    </row>
    <row r="1178" spans="6:9" x14ac:dyDescent="0.25">
      <c r="F1178" s="29"/>
      <c r="I1178" s="29"/>
    </row>
    <row r="1179" spans="6:9" x14ac:dyDescent="0.25">
      <c r="F1179" s="29"/>
      <c r="I1179" s="29"/>
    </row>
    <row r="1180" spans="6:9" x14ac:dyDescent="0.25">
      <c r="F1180" s="29"/>
      <c r="I1180" s="29"/>
    </row>
    <row r="1181" spans="6:9" x14ac:dyDescent="0.25">
      <c r="F1181" s="29"/>
      <c r="I1181" s="29"/>
    </row>
    <row r="1182" spans="6:9" x14ac:dyDescent="0.25">
      <c r="F1182" s="29"/>
      <c r="I1182" s="29"/>
    </row>
    <row r="1183" spans="6:9" x14ac:dyDescent="0.25">
      <c r="F1183" s="29"/>
      <c r="I1183" s="29"/>
    </row>
    <row r="1184" spans="6:9" x14ac:dyDescent="0.25">
      <c r="F1184" s="29"/>
      <c r="I1184" s="29"/>
    </row>
    <row r="1185" spans="6:9" x14ac:dyDescent="0.25">
      <c r="F1185" s="29"/>
      <c r="I1185" s="29"/>
    </row>
    <row r="1186" spans="6:9" x14ac:dyDescent="0.25">
      <c r="F1186" s="29"/>
      <c r="I1186" s="29"/>
    </row>
    <row r="1187" spans="6:9" x14ac:dyDescent="0.25">
      <c r="F1187" s="29"/>
      <c r="I1187" s="29"/>
    </row>
    <row r="1188" spans="6:9" x14ac:dyDescent="0.25">
      <c r="F1188" s="29"/>
      <c r="I1188" s="29"/>
    </row>
    <row r="1189" spans="6:9" x14ac:dyDescent="0.25">
      <c r="F1189" s="29"/>
      <c r="I1189" s="29"/>
    </row>
    <row r="1190" spans="6:9" x14ac:dyDescent="0.25">
      <c r="F1190" s="29"/>
      <c r="I1190" s="29"/>
    </row>
    <row r="1191" spans="6:9" x14ac:dyDescent="0.25">
      <c r="F1191" s="29"/>
      <c r="I1191" s="29"/>
    </row>
    <row r="1192" spans="6:9" x14ac:dyDescent="0.25">
      <c r="F1192" s="29"/>
      <c r="I1192" s="29"/>
    </row>
    <row r="1193" spans="6:9" x14ac:dyDescent="0.25">
      <c r="F1193" s="29"/>
      <c r="I1193" s="29"/>
    </row>
    <row r="1194" spans="6:9" x14ac:dyDescent="0.25">
      <c r="F1194" s="29"/>
      <c r="I1194" s="29"/>
    </row>
    <row r="1195" spans="6:9" x14ac:dyDescent="0.25">
      <c r="F1195" s="29"/>
      <c r="I1195" s="29"/>
    </row>
    <row r="1196" spans="6:9" x14ac:dyDescent="0.25">
      <c r="F1196" s="29"/>
      <c r="I1196" s="29"/>
    </row>
    <row r="1197" spans="6:9" x14ac:dyDescent="0.25">
      <c r="F1197" s="29"/>
      <c r="I1197" s="29"/>
    </row>
    <row r="1198" spans="6:9" x14ac:dyDescent="0.25">
      <c r="F1198" s="29"/>
      <c r="I1198" s="29"/>
    </row>
    <row r="1199" spans="6:9" x14ac:dyDescent="0.25">
      <c r="F1199" s="29"/>
      <c r="I1199" s="29"/>
    </row>
    <row r="1200" spans="6:9" x14ac:dyDescent="0.25">
      <c r="F1200" s="29"/>
      <c r="I1200" s="29"/>
    </row>
    <row r="1201" spans="6:9" x14ac:dyDescent="0.25">
      <c r="F1201" s="29"/>
      <c r="I1201" s="29"/>
    </row>
    <row r="1202" spans="6:9" x14ac:dyDescent="0.25">
      <c r="F1202" s="29"/>
      <c r="I1202" s="29"/>
    </row>
    <row r="1203" spans="6:9" x14ac:dyDescent="0.25">
      <c r="F1203" s="29"/>
      <c r="I1203" s="29"/>
    </row>
    <row r="1204" spans="6:9" x14ac:dyDescent="0.25">
      <c r="F1204" s="29"/>
      <c r="I1204" s="29"/>
    </row>
    <row r="1205" spans="6:9" x14ac:dyDescent="0.25">
      <c r="F1205" s="29"/>
      <c r="I1205" s="29"/>
    </row>
    <row r="1206" spans="6:9" x14ac:dyDescent="0.25">
      <c r="F1206" s="29"/>
      <c r="I1206" s="29"/>
    </row>
    <row r="1207" spans="6:9" x14ac:dyDescent="0.25">
      <c r="F1207" s="29"/>
      <c r="I1207" s="29"/>
    </row>
    <row r="1208" spans="6:9" x14ac:dyDescent="0.25">
      <c r="F1208" s="29"/>
      <c r="I1208" s="29"/>
    </row>
    <row r="1209" spans="6:9" x14ac:dyDescent="0.25">
      <c r="F1209" s="29"/>
      <c r="I1209" s="29"/>
    </row>
    <row r="1210" spans="6:9" x14ac:dyDescent="0.25">
      <c r="F1210" s="29"/>
      <c r="I1210" s="29"/>
    </row>
    <row r="1211" spans="6:9" x14ac:dyDescent="0.25">
      <c r="F1211" s="29"/>
      <c r="I1211" s="29"/>
    </row>
    <row r="1212" spans="6:9" x14ac:dyDescent="0.25">
      <c r="F1212" s="29"/>
      <c r="I1212" s="29"/>
    </row>
    <row r="1213" spans="6:9" x14ac:dyDescent="0.25">
      <c r="F1213" s="29"/>
      <c r="I1213" s="29"/>
    </row>
    <row r="1214" spans="6:9" x14ac:dyDescent="0.25">
      <c r="F1214" s="29"/>
      <c r="I1214" s="29"/>
    </row>
    <row r="1215" spans="6:9" x14ac:dyDescent="0.25">
      <c r="F1215" s="29"/>
      <c r="I1215" s="29"/>
    </row>
    <row r="1216" spans="6:9" x14ac:dyDescent="0.25">
      <c r="F1216" s="29"/>
      <c r="I1216" s="29"/>
    </row>
    <row r="1217" spans="6:9" x14ac:dyDescent="0.25">
      <c r="F1217" s="29"/>
      <c r="I1217" s="29"/>
    </row>
    <row r="1218" spans="6:9" x14ac:dyDescent="0.25">
      <c r="F1218" s="29"/>
      <c r="I1218" s="29"/>
    </row>
    <row r="1219" spans="6:9" x14ac:dyDescent="0.25">
      <c r="F1219" s="29"/>
      <c r="I1219" s="29"/>
    </row>
    <row r="1220" spans="6:9" x14ac:dyDescent="0.25">
      <c r="F1220" s="29"/>
      <c r="I1220" s="29"/>
    </row>
    <row r="1221" spans="6:9" x14ac:dyDescent="0.25">
      <c r="F1221" s="29"/>
      <c r="I1221" s="29"/>
    </row>
    <row r="1222" spans="6:9" x14ac:dyDescent="0.25">
      <c r="F1222" s="29"/>
      <c r="I1222" s="29"/>
    </row>
    <row r="1223" spans="6:9" x14ac:dyDescent="0.25">
      <c r="F1223" s="29"/>
      <c r="I1223" s="29"/>
    </row>
    <row r="1224" spans="6:9" x14ac:dyDescent="0.25">
      <c r="F1224" s="29"/>
      <c r="I1224" s="29"/>
    </row>
    <row r="1225" spans="6:9" x14ac:dyDescent="0.25">
      <c r="F1225" s="29"/>
      <c r="I1225" s="29"/>
    </row>
    <row r="1226" spans="6:9" x14ac:dyDescent="0.25">
      <c r="F1226" s="29"/>
      <c r="I1226" s="29"/>
    </row>
    <row r="1227" spans="6:9" x14ac:dyDescent="0.25">
      <c r="F1227" s="29"/>
      <c r="I1227" s="29"/>
    </row>
    <row r="1228" spans="6:9" x14ac:dyDescent="0.25">
      <c r="F1228" s="29"/>
      <c r="I1228" s="29"/>
    </row>
    <row r="1229" spans="6:9" x14ac:dyDescent="0.25">
      <c r="F1229" s="29"/>
      <c r="I1229" s="29"/>
    </row>
    <row r="1230" spans="6:9" x14ac:dyDescent="0.25">
      <c r="F1230" s="29"/>
      <c r="I1230" s="29"/>
    </row>
    <row r="1231" spans="6:9" x14ac:dyDescent="0.25">
      <c r="F1231" s="29"/>
      <c r="I1231" s="29"/>
    </row>
    <row r="1232" spans="6:9" x14ac:dyDescent="0.25">
      <c r="F1232" s="29"/>
      <c r="I1232" s="29"/>
    </row>
    <row r="1233" spans="6:9" x14ac:dyDescent="0.25">
      <c r="F1233" s="29"/>
      <c r="I1233" s="29"/>
    </row>
    <row r="1234" spans="6:9" x14ac:dyDescent="0.25">
      <c r="F1234" s="29"/>
      <c r="I1234" s="29"/>
    </row>
    <row r="1235" spans="6:9" x14ac:dyDescent="0.25">
      <c r="F1235" s="29"/>
      <c r="I1235" s="29"/>
    </row>
    <row r="1236" spans="6:9" x14ac:dyDescent="0.25">
      <c r="F1236" s="29"/>
      <c r="I1236" s="29"/>
    </row>
    <row r="1237" spans="6:9" x14ac:dyDescent="0.25">
      <c r="F1237" s="29"/>
      <c r="I1237" s="29"/>
    </row>
    <row r="1238" spans="6:9" x14ac:dyDescent="0.25">
      <c r="F1238" s="29"/>
      <c r="I1238" s="29"/>
    </row>
    <row r="1239" spans="6:9" x14ac:dyDescent="0.25">
      <c r="F1239" s="29"/>
      <c r="I1239" s="29"/>
    </row>
    <row r="1240" spans="6:9" x14ac:dyDescent="0.25">
      <c r="F1240" s="29"/>
      <c r="I1240" s="29"/>
    </row>
    <row r="1241" spans="6:9" x14ac:dyDescent="0.25">
      <c r="F1241" s="29"/>
      <c r="I1241" s="29"/>
    </row>
    <row r="1242" spans="6:9" x14ac:dyDescent="0.25">
      <c r="F1242" s="29"/>
      <c r="I1242" s="29"/>
    </row>
    <row r="1243" spans="6:9" x14ac:dyDescent="0.25">
      <c r="F1243" s="29"/>
      <c r="I1243" s="29"/>
    </row>
    <row r="1244" spans="6:9" x14ac:dyDescent="0.25">
      <c r="F1244" s="29"/>
      <c r="I1244" s="29"/>
    </row>
    <row r="1245" spans="6:9" x14ac:dyDescent="0.25">
      <c r="F1245" s="29"/>
      <c r="I1245" s="29"/>
    </row>
    <row r="1246" spans="6:9" x14ac:dyDescent="0.25">
      <c r="F1246" s="29"/>
      <c r="I1246" s="29"/>
    </row>
    <row r="1247" spans="6:9" x14ac:dyDescent="0.25">
      <c r="F1247" s="29"/>
      <c r="I1247" s="29"/>
    </row>
    <row r="1248" spans="6:9" x14ac:dyDescent="0.25">
      <c r="F1248" s="29"/>
      <c r="I1248" s="29"/>
    </row>
    <row r="1249" spans="6:9" x14ac:dyDescent="0.25">
      <c r="F1249" s="29"/>
      <c r="I1249" s="29"/>
    </row>
    <row r="1250" spans="6:9" x14ac:dyDescent="0.25">
      <c r="F1250" s="29"/>
      <c r="I1250" s="29"/>
    </row>
    <row r="1251" spans="6:9" x14ac:dyDescent="0.25">
      <c r="F1251" s="29"/>
      <c r="I1251" s="29"/>
    </row>
    <row r="1252" spans="6:9" x14ac:dyDescent="0.25">
      <c r="F1252" s="29"/>
      <c r="I1252" s="29"/>
    </row>
    <row r="1253" spans="6:9" x14ac:dyDescent="0.25">
      <c r="F1253" s="29"/>
      <c r="I1253" s="29"/>
    </row>
    <row r="1254" spans="6:9" x14ac:dyDescent="0.25">
      <c r="F1254" s="29"/>
      <c r="I1254" s="29"/>
    </row>
    <row r="1255" spans="6:9" x14ac:dyDescent="0.25">
      <c r="F1255" s="29"/>
      <c r="I1255" s="29"/>
    </row>
    <row r="1256" spans="6:9" x14ac:dyDescent="0.25">
      <c r="F1256" s="29"/>
      <c r="I1256" s="29"/>
    </row>
    <row r="1257" spans="6:9" x14ac:dyDescent="0.25">
      <c r="F1257" s="29"/>
      <c r="I1257" s="29"/>
    </row>
    <row r="1258" spans="6:9" x14ac:dyDescent="0.25">
      <c r="F1258" s="29"/>
      <c r="I1258" s="29"/>
    </row>
    <row r="1259" spans="6:9" x14ac:dyDescent="0.25">
      <c r="F1259" s="29"/>
      <c r="I1259" s="29"/>
    </row>
    <row r="1260" spans="6:9" x14ac:dyDescent="0.25">
      <c r="F1260" s="29"/>
      <c r="I1260" s="29"/>
    </row>
    <row r="1261" spans="6:9" x14ac:dyDescent="0.25">
      <c r="F1261" s="29"/>
      <c r="I1261" s="29"/>
    </row>
    <row r="1262" spans="6:9" x14ac:dyDescent="0.25">
      <c r="F1262" s="29"/>
      <c r="I1262" s="29"/>
    </row>
    <row r="1263" spans="6:9" x14ac:dyDescent="0.25">
      <c r="F1263" s="29"/>
      <c r="I1263" s="29"/>
    </row>
    <row r="1264" spans="6:9" x14ac:dyDescent="0.25">
      <c r="F1264" s="29"/>
      <c r="I1264" s="29"/>
    </row>
    <row r="1265" spans="6:9" x14ac:dyDescent="0.25">
      <c r="F1265" s="29"/>
      <c r="I1265" s="29"/>
    </row>
    <row r="1266" spans="6:9" x14ac:dyDescent="0.25">
      <c r="F1266" s="29"/>
      <c r="I1266" s="29"/>
    </row>
    <row r="1267" spans="6:9" x14ac:dyDescent="0.25">
      <c r="F1267" s="29"/>
      <c r="I1267" s="29"/>
    </row>
    <row r="1268" spans="6:9" x14ac:dyDescent="0.25">
      <c r="F1268" s="29"/>
      <c r="I1268" s="29"/>
    </row>
    <row r="1269" spans="6:9" x14ac:dyDescent="0.25">
      <c r="F1269" s="29"/>
      <c r="I1269" s="29"/>
    </row>
    <row r="1270" spans="6:9" x14ac:dyDescent="0.25">
      <c r="F1270" s="29"/>
      <c r="I1270" s="29"/>
    </row>
    <row r="1271" spans="6:9" x14ac:dyDescent="0.25">
      <c r="F1271" s="29"/>
      <c r="I1271" s="29"/>
    </row>
    <row r="1272" spans="6:9" x14ac:dyDescent="0.25">
      <c r="F1272" s="29"/>
      <c r="I1272" s="29"/>
    </row>
    <row r="1273" spans="6:9" x14ac:dyDescent="0.25">
      <c r="F1273" s="29"/>
      <c r="I1273" s="29"/>
    </row>
    <row r="1274" spans="6:9" x14ac:dyDescent="0.25">
      <c r="F1274" s="29"/>
      <c r="I1274" s="29"/>
    </row>
    <row r="1275" spans="6:9" x14ac:dyDescent="0.25">
      <c r="F1275" s="29"/>
      <c r="I1275" s="29"/>
    </row>
    <row r="1276" spans="6:9" x14ac:dyDescent="0.25">
      <c r="F1276" s="29"/>
      <c r="I1276" s="29"/>
    </row>
    <row r="1277" spans="6:9" x14ac:dyDescent="0.25">
      <c r="F1277" s="29"/>
      <c r="I1277" s="29"/>
    </row>
    <row r="1278" spans="6:9" x14ac:dyDescent="0.25">
      <c r="F1278" s="29"/>
      <c r="I1278" s="29"/>
    </row>
    <row r="1279" spans="6:9" x14ac:dyDescent="0.25">
      <c r="F1279" s="29"/>
      <c r="I1279" s="29"/>
    </row>
    <row r="1280" spans="6:9" x14ac:dyDescent="0.25">
      <c r="F1280" s="29"/>
      <c r="I1280" s="29"/>
    </row>
    <row r="1281" spans="6:9" x14ac:dyDescent="0.25">
      <c r="F1281" s="29"/>
      <c r="I1281" s="29"/>
    </row>
    <row r="1282" spans="6:9" x14ac:dyDescent="0.25">
      <c r="F1282" s="29"/>
      <c r="I1282" s="29"/>
    </row>
    <row r="1283" spans="6:9" x14ac:dyDescent="0.25">
      <c r="F1283" s="29"/>
      <c r="I1283" s="29"/>
    </row>
    <row r="1284" spans="6:9" x14ac:dyDescent="0.25">
      <c r="F1284" s="29"/>
      <c r="I1284" s="29"/>
    </row>
    <row r="1285" spans="6:9" x14ac:dyDescent="0.25">
      <c r="F1285" s="29"/>
      <c r="I1285" s="29"/>
    </row>
    <row r="1286" spans="6:9" x14ac:dyDescent="0.25">
      <c r="F1286" s="29"/>
      <c r="I1286" s="29"/>
    </row>
    <row r="1287" spans="6:9" x14ac:dyDescent="0.25">
      <c r="F1287" s="29"/>
      <c r="I1287" s="29"/>
    </row>
    <row r="1288" spans="6:9" x14ac:dyDescent="0.25">
      <c r="F1288" s="29"/>
      <c r="I1288" s="29"/>
    </row>
    <row r="1289" spans="6:9" x14ac:dyDescent="0.25">
      <c r="F1289" s="29"/>
      <c r="I1289" s="29"/>
    </row>
    <row r="1290" spans="6:9" x14ac:dyDescent="0.25">
      <c r="F1290" s="29"/>
      <c r="I1290" s="29"/>
    </row>
    <row r="1291" spans="6:9" x14ac:dyDescent="0.25">
      <c r="F1291" s="29"/>
      <c r="I1291" s="29"/>
    </row>
    <row r="1292" spans="6:9" x14ac:dyDescent="0.25">
      <c r="F1292" s="29"/>
      <c r="I1292" s="29"/>
    </row>
    <row r="1293" spans="6:9" x14ac:dyDescent="0.25">
      <c r="F1293" s="29"/>
      <c r="I1293" s="29"/>
    </row>
    <row r="1294" spans="6:9" x14ac:dyDescent="0.25">
      <c r="F1294" s="29"/>
      <c r="I1294" s="29"/>
    </row>
    <row r="1295" spans="6:9" x14ac:dyDescent="0.25">
      <c r="F1295" s="29"/>
      <c r="I1295" s="29"/>
    </row>
    <row r="1296" spans="6:9" x14ac:dyDescent="0.25">
      <c r="F1296" s="29"/>
      <c r="I1296" s="29"/>
    </row>
    <row r="1297" spans="6:9" x14ac:dyDescent="0.25">
      <c r="F1297" s="29"/>
      <c r="I1297" s="29"/>
    </row>
    <row r="1298" spans="6:9" x14ac:dyDescent="0.25">
      <c r="F1298" s="29"/>
      <c r="I1298" s="29"/>
    </row>
    <row r="1299" spans="6:9" x14ac:dyDescent="0.25">
      <c r="F1299" s="29"/>
      <c r="I1299" s="29"/>
    </row>
    <row r="1300" spans="6:9" x14ac:dyDescent="0.25">
      <c r="F1300" s="29"/>
      <c r="I1300" s="29"/>
    </row>
    <row r="1301" spans="6:9" x14ac:dyDescent="0.25">
      <c r="F1301" s="29"/>
      <c r="I1301" s="29"/>
    </row>
    <row r="1302" spans="6:9" x14ac:dyDescent="0.25">
      <c r="F1302" s="29"/>
      <c r="I1302" s="29"/>
    </row>
    <row r="1303" spans="6:9" x14ac:dyDescent="0.25">
      <c r="F1303" s="29"/>
      <c r="I1303" s="29"/>
    </row>
    <row r="1304" spans="6:9" x14ac:dyDescent="0.25">
      <c r="F1304" s="29"/>
      <c r="I1304" s="29"/>
    </row>
    <row r="1305" spans="6:9" x14ac:dyDescent="0.25">
      <c r="F1305" s="29"/>
      <c r="I1305" s="29"/>
    </row>
    <row r="1306" spans="6:9" x14ac:dyDescent="0.25">
      <c r="F1306" s="29"/>
      <c r="I1306" s="29"/>
    </row>
    <row r="1307" spans="6:9" x14ac:dyDescent="0.25">
      <c r="F1307" s="29"/>
      <c r="I1307" s="29"/>
    </row>
    <row r="1308" spans="6:9" x14ac:dyDescent="0.25">
      <c r="F1308" s="29"/>
      <c r="I1308" s="29"/>
    </row>
    <row r="1309" spans="6:9" x14ac:dyDescent="0.25">
      <c r="F1309" s="29"/>
      <c r="I1309" s="29"/>
    </row>
    <row r="1310" spans="6:9" x14ac:dyDescent="0.25">
      <c r="F1310" s="29"/>
      <c r="I1310" s="29"/>
    </row>
    <row r="1311" spans="6:9" x14ac:dyDescent="0.25">
      <c r="F1311" s="29"/>
      <c r="I1311" s="29"/>
    </row>
    <row r="1312" spans="6:9" x14ac:dyDescent="0.25">
      <c r="F1312" s="29"/>
      <c r="I1312" s="29"/>
    </row>
    <row r="1313" spans="6:9" x14ac:dyDescent="0.25">
      <c r="F1313" s="29"/>
      <c r="I1313" s="29"/>
    </row>
    <row r="1314" spans="6:9" x14ac:dyDescent="0.25">
      <c r="F1314" s="29"/>
      <c r="I1314" s="29"/>
    </row>
    <row r="1315" spans="6:9" x14ac:dyDescent="0.25">
      <c r="F1315" s="29"/>
      <c r="I1315" s="29"/>
    </row>
    <row r="1316" spans="6:9" x14ac:dyDescent="0.25">
      <c r="F1316" s="29"/>
      <c r="I1316" s="29"/>
    </row>
    <row r="1317" spans="6:9" x14ac:dyDescent="0.25">
      <c r="F1317" s="29"/>
      <c r="I1317" s="29"/>
    </row>
    <row r="1318" spans="6:9" x14ac:dyDescent="0.25">
      <c r="F1318" s="29"/>
      <c r="I1318" s="29"/>
    </row>
    <row r="1319" spans="6:9" x14ac:dyDescent="0.25">
      <c r="F1319" s="29"/>
      <c r="I1319" s="29"/>
    </row>
    <row r="1320" spans="6:9" x14ac:dyDescent="0.25">
      <c r="F1320" s="29"/>
      <c r="I1320" s="29"/>
    </row>
    <row r="1321" spans="6:9" x14ac:dyDescent="0.25">
      <c r="F1321" s="29"/>
      <c r="I1321" s="29"/>
    </row>
    <row r="1322" spans="6:9" x14ac:dyDescent="0.25">
      <c r="F1322" s="29"/>
      <c r="I1322" s="29"/>
    </row>
    <row r="1323" spans="6:9" x14ac:dyDescent="0.25">
      <c r="F1323" s="29"/>
      <c r="I1323" s="29"/>
    </row>
    <row r="1324" spans="6:9" x14ac:dyDescent="0.25">
      <c r="F1324" s="29"/>
      <c r="I1324" s="29"/>
    </row>
    <row r="1325" spans="6:9" x14ac:dyDescent="0.25">
      <c r="F1325" s="29"/>
      <c r="I1325" s="29"/>
    </row>
    <row r="1326" spans="6:9" x14ac:dyDescent="0.25">
      <c r="F1326" s="29"/>
      <c r="I1326" s="29"/>
    </row>
    <row r="1327" spans="6:9" x14ac:dyDescent="0.25">
      <c r="F1327" s="29"/>
      <c r="I1327" s="29"/>
    </row>
    <row r="1328" spans="6:9" x14ac:dyDescent="0.25">
      <c r="F1328" s="29"/>
      <c r="I1328" s="29"/>
    </row>
    <row r="1329" spans="6:9" x14ac:dyDescent="0.25">
      <c r="F1329" s="29"/>
      <c r="I1329" s="29"/>
    </row>
    <row r="1330" spans="6:9" x14ac:dyDescent="0.25">
      <c r="F1330" s="29"/>
      <c r="I1330" s="29"/>
    </row>
    <row r="1331" spans="6:9" x14ac:dyDescent="0.25">
      <c r="F1331" s="29"/>
      <c r="I1331" s="29"/>
    </row>
    <row r="1332" spans="6:9" x14ac:dyDescent="0.25">
      <c r="F1332" s="29"/>
      <c r="I1332" s="29"/>
    </row>
    <row r="1333" spans="6:9" x14ac:dyDescent="0.25">
      <c r="F1333" s="29"/>
      <c r="I1333" s="29"/>
    </row>
    <row r="1334" spans="6:9" x14ac:dyDescent="0.25">
      <c r="F1334" s="29"/>
      <c r="I1334" s="29"/>
    </row>
    <row r="1335" spans="6:9" x14ac:dyDescent="0.25">
      <c r="F1335" s="29"/>
      <c r="I1335" s="29"/>
    </row>
    <row r="1336" spans="6:9" x14ac:dyDescent="0.25">
      <c r="F1336" s="29"/>
      <c r="I1336" s="29"/>
    </row>
    <row r="1337" spans="6:9" x14ac:dyDescent="0.25">
      <c r="F1337" s="29"/>
      <c r="I1337" s="29"/>
    </row>
    <row r="1338" spans="6:9" x14ac:dyDescent="0.25">
      <c r="F1338" s="29"/>
      <c r="I1338" s="29"/>
    </row>
    <row r="1339" spans="6:9" x14ac:dyDescent="0.25">
      <c r="F1339" s="29"/>
      <c r="I1339" s="29"/>
    </row>
    <row r="1340" spans="6:9" x14ac:dyDescent="0.25">
      <c r="F1340" s="29"/>
      <c r="I1340" s="29"/>
    </row>
    <row r="1341" spans="6:9" x14ac:dyDescent="0.25">
      <c r="F1341" s="29"/>
      <c r="I1341" s="29"/>
    </row>
    <row r="1342" spans="6:9" x14ac:dyDescent="0.25">
      <c r="F1342" s="29"/>
      <c r="I1342" s="29"/>
    </row>
    <row r="1343" spans="6:9" x14ac:dyDescent="0.25">
      <c r="F1343" s="29"/>
      <c r="I1343" s="29"/>
    </row>
    <row r="1344" spans="6:9" x14ac:dyDescent="0.25">
      <c r="F1344" s="29"/>
      <c r="I1344" s="29"/>
    </row>
    <row r="1345" spans="6:9" x14ac:dyDescent="0.25">
      <c r="F1345" s="29"/>
      <c r="I1345" s="29"/>
    </row>
    <row r="1346" spans="6:9" x14ac:dyDescent="0.25">
      <c r="F1346" s="29"/>
      <c r="I1346" s="29"/>
    </row>
    <row r="1347" spans="6:9" x14ac:dyDescent="0.25">
      <c r="F1347" s="29"/>
      <c r="I1347" s="29"/>
    </row>
    <row r="1348" spans="6:9" x14ac:dyDescent="0.25">
      <c r="F1348" s="29"/>
      <c r="I1348" s="29"/>
    </row>
    <row r="1349" spans="6:9" x14ac:dyDescent="0.25">
      <c r="F1349" s="29"/>
      <c r="I1349" s="29"/>
    </row>
    <row r="1350" spans="6:9" x14ac:dyDescent="0.25">
      <c r="F1350" s="29"/>
      <c r="I1350" s="29"/>
    </row>
    <row r="1351" spans="6:9" x14ac:dyDescent="0.25">
      <c r="F1351" s="29"/>
      <c r="I1351" s="29"/>
    </row>
    <row r="1352" spans="6:9" x14ac:dyDescent="0.25">
      <c r="F1352" s="29"/>
      <c r="I1352" s="29"/>
    </row>
    <row r="1353" spans="6:9" x14ac:dyDescent="0.25">
      <c r="F1353" s="29"/>
      <c r="I1353" s="29"/>
    </row>
    <row r="1354" spans="6:9" x14ac:dyDescent="0.25">
      <c r="F1354" s="29"/>
      <c r="I1354" s="29"/>
    </row>
    <row r="1355" spans="6:9" x14ac:dyDescent="0.25">
      <c r="F1355" s="29"/>
      <c r="I1355" s="29"/>
    </row>
    <row r="1356" spans="6:9" x14ac:dyDescent="0.25">
      <c r="F1356" s="29"/>
      <c r="I1356" s="29"/>
    </row>
    <row r="1357" spans="6:9" x14ac:dyDescent="0.25">
      <c r="F1357" s="29"/>
      <c r="I1357" s="29"/>
    </row>
    <row r="1358" spans="6:9" x14ac:dyDescent="0.25">
      <c r="F1358" s="29"/>
      <c r="I1358" s="29"/>
    </row>
    <row r="1359" spans="6:9" x14ac:dyDescent="0.25">
      <c r="F1359" s="29"/>
      <c r="I1359" s="29"/>
    </row>
    <row r="1360" spans="6:9" x14ac:dyDescent="0.25">
      <c r="F1360" s="29"/>
      <c r="I1360" s="29"/>
    </row>
    <row r="1361" spans="6:9" x14ac:dyDescent="0.25">
      <c r="F1361" s="29"/>
      <c r="I1361" s="29"/>
    </row>
    <row r="1362" spans="6:9" x14ac:dyDescent="0.25">
      <c r="F1362" s="29"/>
      <c r="I1362" s="29"/>
    </row>
    <row r="1363" spans="6:9" x14ac:dyDescent="0.25">
      <c r="F1363" s="29"/>
      <c r="I1363" s="29"/>
    </row>
    <row r="1364" spans="6:9" x14ac:dyDescent="0.25">
      <c r="F1364" s="29"/>
      <c r="I1364" s="29"/>
    </row>
    <row r="1365" spans="6:9" x14ac:dyDescent="0.25">
      <c r="F1365" s="29"/>
      <c r="I1365" s="29"/>
    </row>
    <row r="1366" spans="6:9" x14ac:dyDescent="0.25">
      <c r="F1366" s="29"/>
      <c r="I1366" s="29"/>
    </row>
    <row r="1367" spans="6:9" x14ac:dyDescent="0.25">
      <c r="F1367" s="29"/>
      <c r="I1367" s="29"/>
    </row>
    <row r="1368" spans="6:9" x14ac:dyDescent="0.25">
      <c r="F1368" s="29"/>
      <c r="I1368" s="29"/>
    </row>
    <row r="1369" spans="6:9" x14ac:dyDescent="0.25">
      <c r="F1369" s="29"/>
      <c r="I1369" s="29"/>
    </row>
    <row r="1370" spans="6:9" x14ac:dyDescent="0.25">
      <c r="F1370" s="29"/>
      <c r="I1370" s="29"/>
    </row>
    <row r="1371" spans="6:9" x14ac:dyDescent="0.25">
      <c r="F1371" s="29"/>
      <c r="I1371" s="29"/>
    </row>
    <row r="1372" spans="6:9" x14ac:dyDescent="0.25">
      <c r="F1372" s="29"/>
      <c r="I1372" s="29"/>
    </row>
    <row r="1373" spans="6:9" x14ac:dyDescent="0.25">
      <c r="F1373" s="29"/>
      <c r="I1373" s="29"/>
    </row>
    <row r="1374" spans="6:9" x14ac:dyDescent="0.25">
      <c r="F1374" s="29"/>
      <c r="I1374" s="29"/>
    </row>
    <row r="1375" spans="6:9" x14ac:dyDescent="0.25">
      <c r="F1375" s="29"/>
      <c r="I1375" s="29"/>
    </row>
    <row r="1376" spans="6:9" x14ac:dyDescent="0.25">
      <c r="F1376" s="29"/>
      <c r="I1376" s="29"/>
    </row>
    <row r="1377" spans="6:9" x14ac:dyDescent="0.25">
      <c r="F1377" s="29"/>
      <c r="I1377" s="29"/>
    </row>
    <row r="1378" spans="6:9" x14ac:dyDescent="0.25">
      <c r="F1378" s="29"/>
      <c r="I1378" s="29"/>
    </row>
    <row r="1379" spans="6:9" x14ac:dyDescent="0.25">
      <c r="F1379" s="29"/>
      <c r="I1379" s="29"/>
    </row>
    <row r="1380" spans="6:9" x14ac:dyDescent="0.25">
      <c r="F1380" s="29"/>
      <c r="I1380" s="29"/>
    </row>
    <row r="1381" spans="6:9" x14ac:dyDescent="0.25">
      <c r="F1381" s="29"/>
      <c r="I1381" s="29"/>
    </row>
    <row r="1382" spans="6:9" x14ac:dyDescent="0.25">
      <c r="F1382" s="29"/>
      <c r="I1382" s="29"/>
    </row>
    <row r="1383" spans="6:9" x14ac:dyDescent="0.25">
      <c r="F1383" s="29"/>
      <c r="I1383" s="29"/>
    </row>
    <row r="1384" spans="6:9" x14ac:dyDescent="0.25">
      <c r="F1384" s="29"/>
      <c r="I1384" s="29"/>
    </row>
    <row r="1385" spans="6:9" x14ac:dyDescent="0.25">
      <c r="F1385" s="29"/>
      <c r="I1385" s="29"/>
    </row>
    <row r="1386" spans="6:9" x14ac:dyDescent="0.25">
      <c r="F1386" s="29"/>
      <c r="I1386" s="29"/>
    </row>
    <row r="1387" spans="6:9" x14ac:dyDescent="0.25">
      <c r="F1387" s="29"/>
      <c r="I1387" s="29"/>
    </row>
    <row r="1388" spans="6:9" x14ac:dyDescent="0.25">
      <c r="F1388" s="29"/>
      <c r="I1388" s="29"/>
    </row>
    <row r="1389" spans="6:9" x14ac:dyDescent="0.25">
      <c r="F1389" s="29"/>
      <c r="I1389" s="29"/>
    </row>
    <row r="1390" spans="6:9" x14ac:dyDescent="0.25">
      <c r="F1390" s="29"/>
      <c r="I1390" s="29"/>
    </row>
    <row r="1391" spans="6:9" x14ac:dyDescent="0.25">
      <c r="F1391" s="29"/>
      <c r="I1391" s="29"/>
    </row>
    <row r="1392" spans="6:9" x14ac:dyDescent="0.25">
      <c r="F1392" s="29"/>
      <c r="I1392" s="29"/>
    </row>
    <row r="1393" spans="6:9" x14ac:dyDescent="0.25">
      <c r="F1393" s="29"/>
      <c r="I1393" s="29"/>
    </row>
    <row r="1394" spans="6:9" x14ac:dyDescent="0.25">
      <c r="F1394" s="29"/>
      <c r="I1394" s="29"/>
    </row>
    <row r="1395" spans="6:9" x14ac:dyDescent="0.25">
      <c r="F1395" s="29"/>
      <c r="I1395" s="29"/>
    </row>
    <row r="1396" spans="6:9" x14ac:dyDescent="0.25">
      <c r="F1396" s="29"/>
      <c r="I1396" s="29"/>
    </row>
    <row r="1397" spans="6:9" x14ac:dyDescent="0.25">
      <c r="F1397" s="29"/>
      <c r="I1397" s="29"/>
    </row>
    <row r="1398" spans="6:9" x14ac:dyDescent="0.25">
      <c r="F1398" s="29"/>
      <c r="I1398" s="29"/>
    </row>
    <row r="1399" spans="6:9" x14ac:dyDescent="0.25">
      <c r="F1399" s="29"/>
      <c r="I1399" s="29"/>
    </row>
    <row r="1400" spans="6:9" x14ac:dyDescent="0.25">
      <c r="F1400" s="29"/>
      <c r="I1400" s="29"/>
    </row>
    <row r="1401" spans="6:9" x14ac:dyDescent="0.25">
      <c r="F1401" s="29"/>
      <c r="I1401" s="29"/>
    </row>
    <row r="1402" spans="6:9" x14ac:dyDescent="0.25">
      <c r="F1402" s="29"/>
      <c r="I1402" s="29"/>
    </row>
    <row r="1403" spans="6:9" x14ac:dyDescent="0.25">
      <c r="F1403" s="29"/>
      <c r="I1403" s="29"/>
    </row>
    <row r="1404" spans="6:9" x14ac:dyDescent="0.25">
      <c r="F1404" s="29"/>
      <c r="I1404" s="29"/>
    </row>
    <row r="1405" spans="6:9" x14ac:dyDescent="0.25">
      <c r="F1405" s="29"/>
      <c r="I1405" s="29"/>
    </row>
    <row r="1406" spans="6:9" x14ac:dyDescent="0.25">
      <c r="F1406" s="29"/>
      <c r="I1406" s="29"/>
    </row>
    <row r="1407" spans="6:9" x14ac:dyDescent="0.25">
      <c r="F1407" s="29"/>
      <c r="I1407" s="29"/>
    </row>
    <row r="1408" spans="6:9" x14ac:dyDescent="0.25">
      <c r="F1408" s="29"/>
      <c r="I1408" s="29"/>
    </row>
    <row r="1409" spans="6:9" x14ac:dyDescent="0.25">
      <c r="F1409" s="29"/>
      <c r="I1409" s="29"/>
    </row>
    <row r="1410" spans="6:9" x14ac:dyDescent="0.25">
      <c r="F1410" s="29"/>
      <c r="I1410" s="29"/>
    </row>
    <row r="1411" spans="6:9" x14ac:dyDescent="0.25">
      <c r="F1411" s="29"/>
      <c r="I1411" s="29"/>
    </row>
    <row r="1412" spans="6:9" x14ac:dyDescent="0.25">
      <c r="F1412" s="29"/>
      <c r="I1412" s="29"/>
    </row>
    <row r="1413" spans="6:9" x14ac:dyDescent="0.25">
      <c r="F1413" s="29"/>
      <c r="I1413" s="29"/>
    </row>
    <row r="1414" spans="6:9" x14ac:dyDescent="0.25">
      <c r="F1414" s="29"/>
      <c r="I1414" s="29"/>
    </row>
    <row r="1415" spans="6:9" x14ac:dyDescent="0.25">
      <c r="F1415" s="29"/>
      <c r="I1415" s="29"/>
    </row>
    <row r="1416" spans="6:9" x14ac:dyDescent="0.25">
      <c r="F1416" s="29"/>
      <c r="I1416" s="29"/>
    </row>
    <row r="1417" spans="6:9" x14ac:dyDescent="0.25">
      <c r="F1417" s="29"/>
      <c r="I1417" s="29"/>
    </row>
    <row r="1418" spans="6:9" x14ac:dyDescent="0.25">
      <c r="F1418" s="29"/>
      <c r="I1418" s="29"/>
    </row>
    <row r="1419" spans="6:9" x14ac:dyDescent="0.25">
      <c r="F1419" s="29"/>
      <c r="I1419" s="29"/>
    </row>
    <row r="1420" spans="6:9" x14ac:dyDescent="0.25">
      <c r="F1420" s="29"/>
      <c r="I1420" s="29"/>
    </row>
    <row r="1421" spans="6:9" x14ac:dyDescent="0.25">
      <c r="F1421" s="29"/>
      <c r="I1421" s="29"/>
    </row>
    <row r="1422" spans="6:9" x14ac:dyDescent="0.25">
      <c r="F1422" s="29"/>
      <c r="I1422" s="29"/>
    </row>
    <row r="1423" spans="6:9" x14ac:dyDescent="0.25">
      <c r="F1423" s="29"/>
      <c r="I1423" s="29"/>
    </row>
    <row r="1424" spans="6:9" x14ac:dyDescent="0.25">
      <c r="F1424" s="29"/>
      <c r="I1424" s="29"/>
    </row>
    <row r="1425" spans="6:9" x14ac:dyDescent="0.25">
      <c r="F1425" s="29"/>
      <c r="I1425" s="29"/>
    </row>
    <row r="1426" spans="6:9" x14ac:dyDescent="0.25">
      <c r="F1426" s="29"/>
      <c r="I1426" s="29"/>
    </row>
    <row r="1427" spans="6:9" x14ac:dyDescent="0.25">
      <c r="F1427" s="29"/>
      <c r="I1427" s="29"/>
    </row>
    <row r="1428" spans="6:9" x14ac:dyDescent="0.25">
      <c r="F1428" s="29"/>
      <c r="I1428" s="29"/>
    </row>
    <row r="1429" spans="6:9" x14ac:dyDescent="0.25">
      <c r="F1429" s="29"/>
      <c r="I1429" s="29"/>
    </row>
    <row r="1430" spans="6:9" x14ac:dyDescent="0.25">
      <c r="F1430" s="29"/>
      <c r="I1430" s="29"/>
    </row>
    <row r="1431" spans="6:9" x14ac:dyDescent="0.25">
      <c r="F1431" s="29"/>
      <c r="I1431" s="29"/>
    </row>
    <row r="1432" spans="6:9" x14ac:dyDescent="0.25">
      <c r="F1432" s="29"/>
      <c r="I1432" s="29"/>
    </row>
    <row r="1433" spans="6:9" x14ac:dyDescent="0.25">
      <c r="F1433" s="29"/>
      <c r="I1433" s="29"/>
    </row>
    <row r="1434" spans="6:9" x14ac:dyDescent="0.25">
      <c r="F1434" s="29"/>
      <c r="I1434" s="29"/>
    </row>
    <row r="1435" spans="6:9" x14ac:dyDescent="0.25">
      <c r="F1435" s="29"/>
      <c r="I1435" s="29"/>
    </row>
    <row r="1436" spans="6:9" x14ac:dyDescent="0.25">
      <c r="F1436" s="29"/>
      <c r="I1436" s="29"/>
    </row>
    <row r="1437" spans="6:9" x14ac:dyDescent="0.25">
      <c r="F1437" s="29"/>
      <c r="I1437" s="29"/>
    </row>
    <row r="1438" spans="6:9" x14ac:dyDescent="0.25">
      <c r="F1438" s="29"/>
      <c r="I1438" s="29"/>
    </row>
    <row r="1439" spans="6:9" x14ac:dyDescent="0.25">
      <c r="F1439" s="29"/>
      <c r="I1439" s="29"/>
    </row>
    <row r="1440" spans="6:9" x14ac:dyDescent="0.25">
      <c r="F1440" s="29"/>
      <c r="I1440" s="29"/>
    </row>
    <row r="1441" spans="6:9" x14ac:dyDescent="0.25">
      <c r="F1441" s="29"/>
      <c r="I1441" s="29"/>
    </row>
    <row r="1442" spans="6:9" x14ac:dyDescent="0.25">
      <c r="F1442" s="29"/>
      <c r="I1442" s="29"/>
    </row>
    <row r="1443" spans="6:9" x14ac:dyDescent="0.25">
      <c r="F1443" s="29"/>
      <c r="I1443" s="29"/>
    </row>
    <row r="1444" spans="6:9" x14ac:dyDescent="0.25">
      <c r="F1444" s="29"/>
      <c r="I1444" s="29"/>
    </row>
    <row r="1445" spans="6:9" x14ac:dyDescent="0.25">
      <c r="F1445" s="29"/>
      <c r="I1445" s="29"/>
    </row>
    <row r="1446" spans="6:9" x14ac:dyDescent="0.25">
      <c r="F1446" s="29"/>
      <c r="I1446" s="29"/>
    </row>
    <row r="1447" spans="6:9" x14ac:dyDescent="0.25">
      <c r="F1447" s="29"/>
      <c r="I1447" s="29"/>
    </row>
    <row r="1448" spans="6:9" x14ac:dyDescent="0.25">
      <c r="F1448" s="29"/>
      <c r="I1448" s="29"/>
    </row>
    <row r="1449" spans="6:9" x14ac:dyDescent="0.25">
      <c r="F1449" s="29"/>
      <c r="I1449" s="29"/>
    </row>
    <row r="1450" spans="6:9" x14ac:dyDescent="0.25">
      <c r="F1450" s="29"/>
      <c r="I1450" s="29"/>
    </row>
    <row r="1451" spans="6:9" x14ac:dyDescent="0.25">
      <c r="F1451" s="29"/>
      <c r="I1451" s="29"/>
    </row>
    <row r="1452" spans="6:9" x14ac:dyDescent="0.25">
      <c r="F1452" s="29"/>
      <c r="I1452" s="29"/>
    </row>
    <row r="1453" spans="6:9" x14ac:dyDescent="0.25">
      <c r="F1453" s="29"/>
      <c r="I1453" s="29"/>
    </row>
    <row r="1454" spans="6:9" x14ac:dyDescent="0.25">
      <c r="F1454" s="29"/>
      <c r="I1454" s="29"/>
    </row>
    <row r="1455" spans="6:9" x14ac:dyDescent="0.25">
      <c r="F1455" s="29"/>
      <c r="I1455" s="29"/>
    </row>
    <row r="1456" spans="6:9" x14ac:dyDescent="0.25">
      <c r="F1456" s="29"/>
      <c r="I1456" s="29"/>
    </row>
    <row r="1457" spans="6:9" x14ac:dyDescent="0.25">
      <c r="F1457" s="29"/>
      <c r="I1457" s="29"/>
    </row>
    <row r="1458" spans="6:9" x14ac:dyDescent="0.25">
      <c r="F1458" s="29"/>
      <c r="I1458" s="29"/>
    </row>
    <row r="1459" spans="6:9" x14ac:dyDescent="0.25">
      <c r="F1459" s="29"/>
      <c r="I1459" s="29"/>
    </row>
    <row r="1460" spans="6:9" x14ac:dyDescent="0.25">
      <c r="F1460" s="29"/>
      <c r="I1460" s="29"/>
    </row>
    <row r="1461" spans="6:9" x14ac:dyDescent="0.25">
      <c r="F1461" s="29"/>
      <c r="I1461" s="29"/>
    </row>
    <row r="1462" spans="6:9" x14ac:dyDescent="0.25">
      <c r="F1462" s="29"/>
      <c r="I1462" s="29"/>
    </row>
    <row r="1463" spans="6:9" x14ac:dyDescent="0.25">
      <c r="F1463" s="29"/>
      <c r="I1463" s="29"/>
    </row>
    <row r="1464" spans="6:9" x14ac:dyDescent="0.25">
      <c r="F1464" s="29"/>
      <c r="I1464" s="29"/>
    </row>
    <row r="1465" spans="6:9" x14ac:dyDescent="0.25">
      <c r="F1465" s="29"/>
      <c r="I1465" s="29"/>
    </row>
    <row r="1466" spans="6:9" x14ac:dyDescent="0.25">
      <c r="F1466" s="29"/>
      <c r="I1466" s="29"/>
    </row>
    <row r="1467" spans="6:9" x14ac:dyDescent="0.25">
      <c r="F1467" s="29"/>
      <c r="I1467" s="29"/>
    </row>
    <row r="1468" spans="6:9" x14ac:dyDescent="0.25">
      <c r="F1468" s="29"/>
      <c r="I1468" s="29"/>
    </row>
    <row r="1469" spans="6:9" x14ac:dyDescent="0.25">
      <c r="F1469" s="29"/>
      <c r="I1469" s="29"/>
    </row>
    <row r="1470" spans="6:9" x14ac:dyDescent="0.25">
      <c r="F1470" s="29"/>
      <c r="I1470" s="29"/>
    </row>
    <row r="1471" spans="6:9" x14ac:dyDescent="0.25">
      <c r="F1471" s="29"/>
      <c r="I1471" s="29"/>
    </row>
    <row r="1472" spans="6:9" x14ac:dyDescent="0.25">
      <c r="F1472" s="29"/>
      <c r="I1472" s="29"/>
    </row>
    <row r="1473" spans="6:9" x14ac:dyDescent="0.25">
      <c r="F1473" s="29"/>
      <c r="I1473" s="29"/>
    </row>
    <row r="1474" spans="6:9" x14ac:dyDescent="0.25">
      <c r="F1474" s="29"/>
      <c r="I1474" s="29"/>
    </row>
    <row r="1475" spans="6:9" x14ac:dyDescent="0.25">
      <c r="F1475" s="29"/>
      <c r="I1475" s="29"/>
    </row>
    <row r="1476" spans="6:9" x14ac:dyDescent="0.25">
      <c r="F1476" s="29"/>
      <c r="I1476" s="29"/>
    </row>
    <row r="1477" spans="6:9" x14ac:dyDescent="0.25">
      <c r="F1477" s="29"/>
      <c r="I1477" s="29"/>
    </row>
    <row r="1478" spans="6:9" x14ac:dyDescent="0.25">
      <c r="F1478" s="29"/>
      <c r="I1478" s="29"/>
    </row>
    <row r="1479" spans="6:9" x14ac:dyDescent="0.25">
      <c r="F1479" s="29"/>
      <c r="I1479" s="29"/>
    </row>
    <row r="1480" spans="6:9" x14ac:dyDescent="0.25">
      <c r="F1480" s="29"/>
      <c r="I1480" s="29"/>
    </row>
    <row r="1481" spans="6:9" x14ac:dyDescent="0.25">
      <c r="F1481" s="29"/>
      <c r="I1481" s="29"/>
    </row>
    <row r="1482" spans="6:9" x14ac:dyDescent="0.25">
      <c r="F1482" s="29"/>
      <c r="I1482" s="29"/>
    </row>
    <row r="1483" spans="6:9" x14ac:dyDescent="0.25">
      <c r="F1483" s="29"/>
      <c r="I1483" s="29"/>
    </row>
    <row r="1484" spans="6:9" x14ac:dyDescent="0.25">
      <c r="F1484" s="29"/>
      <c r="I1484" s="29"/>
    </row>
    <row r="1485" spans="6:9" x14ac:dyDescent="0.25">
      <c r="F1485" s="29"/>
      <c r="I1485" s="29"/>
    </row>
    <row r="1486" spans="6:9" x14ac:dyDescent="0.25">
      <c r="F1486" s="29"/>
      <c r="I1486" s="29"/>
    </row>
    <row r="1487" spans="6:9" x14ac:dyDescent="0.25">
      <c r="F1487" s="29"/>
      <c r="I1487" s="29"/>
    </row>
    <row r="1488" spans="6:9" x14ac:dyDescent="0.25">
      <c r="F1488" s="29"/>
      <c r="I1488" s="29"/>
    </row>
    <row r="1489" spans="6:9" x14ac:dyDescent="0.25">
      <c r="F1489" s="29"/>
      <c r="I1489" s="29"/>
    </row>
    <row r="1490" spans="6:9" x14ac:dyDescent="0.25">
      <c r="F1490" s="29"/>
      <c r="I1490" s="29"/>
    </row>
    <row r="1491" spans="6:9" x14ac:dyDescent="0.25">
      <c r="F1491" s="29"/>
      <c r="I1491" s="29"/>
    </row>
    <row r="1492" spans="6:9" x14ac:dyDescent="0.25">
      <c r="F1492" s="29"/>
      <c r="I1492" s="29"/>
    </row>
    <row r="1493" spans="6:9" x14ac:dyDescent="0.25">
      <c r="F1493" s="29"/>
      <c r="I1493" s="29"/>
    </row>
    <row r="1494" spans="6:9" x14ac:dyDescent="0.25">
      <c r="F1494" s="29"/>
      <c r="I1494" s="29"/>
    </row>
    <row r="1495" spans="6:9" x14ac:dyDescent="0.25">
      <c r="F1495" s="29"/>
      <c r="I1495" s="29"/>
    </row>
    <row r="1496" spans="6:9" x14ac:dyDescent="0.25">
      <c r="F1496" s="29"/>
      <c r="I1496" s="29"/>
    </row>
    <row r="1497" spans="6:9" x14ac:dyDescent="0.25">
      <c r="F1497" s="29"/>
      <c r="I1497" s="29"/>
    </row>
    <row r="1498" spans="6:9" x14ac:dyDescent="0.25">
      <c r="F1498" s="29"/>
      <c r="I1498" s="29"/>
    </row>
    <row r="1499" spans="6:9" x14ac:dyDescent="0.25">
      <c r="F1499" s="29"/>
      <c r="I1499" s="29"/>
    </row>
    <row r="1500" spans="6:9" x14ac:dyDescent="0.25">
      <c r="F1500" s="29"/>
      <c r="I1500" s="29"/>
    </row>
    <row r="1501" spans="6:9" x14ac:dyDescent="0.25">
      <c r="F1501" s="29"/>
      <c r="I1501" s="29"/>
    </row>
    <row r="1502" spans="6:9" x14ac:dyDescent="0.25">
      <c r="F1502" s="29"/>
      <c r="I1502" s="29"/>
    </row>
    <row r="1503" spans="6:9" x14ac:dyDescent="0.25">
      <c r="F1503" s="29"/>
      <c r="I1503" s="29"/>
    </row>
    <row r="1504" spans="6:9" x14ac:dyDescent="0.25">
      <c r="F1504" s="29"/>
      <c r="I1504" s="29"/>
    </row>
    <row r="1505" spans="6:9" x14ac:dyDescent="0.25">
      <c r="F1505" s="29"/>
      <c r="I1505" s="29"/>
    </row>
    <row r="1506" spans="6:9" x14ac:dyDescent="0.25">
      <c r="F1506" s="29"/>
      <c r="I1506" s="29"/>
    </row>
    <row r="1507" spans="6:9" x14ac:dyDescent="0.25">
      <c r="F1507" s="29"/>
      <c r="I1507" s="29"/>
    </row>
    <row r="1508" spans="6:9" x14ac:dyDescent="0.25">
      <c r="F1508" s="29"/>
      <c r="I1508" s="29"/>
    </row>
    <row r="1509" spans="6:9" x14ac:dyDescent="0.25">
      <c r="F1509" s="29"/>
      <c r="I1509" s="29"/>
    </row>
    <row r="1510" spans="6:9" x14ac:dyDescent="0.25">
      <c r="F1510" s="29"/>
      <c r="I1510" s="29"/>
    </row>
    <row r="1511" spans="6:9" x14ac:dyDescent="0.25">
      <c r="F1511" s="29"/>
      <c r="I1511" s="29"/>
    </row>
    <row r="1512" spans="6:9" x14ac:dyDescent="0.25">
      <c r="F1512" s="29"/>
      <c r="I1512" s="29"/>
    </row>
    <row r="1513" spans="6:9" x14ac:dyDescent="0.25">
      <c r="F1513" s="29"/>
      <c r="I1513" s="29"/>
    </row>
    <row r="1514" spans="6:9" x14ac:dyDescent="0.25">
      <c r="F1514" s="29"/>
      <c r="I1514" s="29"/>
    </row>
    <row r="1515" spans="6:9" x14ac:dyDescent="0.25">
      <c r="F1515" s="29"/>
      <c r="I1515" s="29"/>
    </row>
    <row r="1516" spans="6:9" x14ac:dyDescent="0.25">
      <c r="F1516" s="29"/>
      <c r="I1516" s="29"/>
    </row>
    <row r="1517" spans="6:9" x14ac:dyDescent="0.25">
      <c r="F1517" s="29"/>
      <c r="I1517" s="29"/>
    </row>
    <row r="1518" spans="6:9" x14ac:dyDescent="0.25">
      <c r="F1518" s="29"/>
      <c r="I1518" s="29"/>
    </row>
    <row r="1519" spans="6:9" x14ac:dyDescent="0.25">
      <c r="F1519" s="29"/>
      <c r="I1519" s="29"/>
    </row>
    <row r="1520" spans="6:9" x14ac:dyDescent="0.25">
      <c r="F1520" s="29"/>
      <c r="I1520" s="29"/>
    </row>
    <row r="1521" spans="6:9" x14ac:dyDescent="0.25">
      <c r="F1521" s="29"/>
      <c r="I1521" s="29"/>
    </row>
    <row r="1522" spans="6:9" x14ac:dyDescent="0.25">
      <c r="F1522" s="29"/>
      <c r="I1522" s="29"/>
    </row>
    <row r="1523" spans="6:9" x14ac:dyDescent="0.25">
      <c r="F1523" s="29"/>
      <c r="I1523" s="29"/>
    </row>
    <row r="1524" spans="6:9" x14ac:dyDescent="0.25">
      <c r="F1524" s="29"/>
      <c r="I1524" s="29"/>
    </row>
    <row r="1525" spans="6:9" x14ac:dyDescent="0.25">
      <c r="F1525" s="29"/>
      <c r="I1525" s="29"/>
    </row>
    <row r="1526" spans="6:9" x14ac:dyDescent="0.25">
      <c r="F1526" s="29"/>
      <c r="I1526" s="29"/>
    </row>
    <row r="1527" spans="6:9" x14ac:dyDescent="0.25">
      <c r="F1527" s="29"/>
      <c r="I1527" s="29"/>
    </row>
    <row r="1528" spans="6:9" x14ac:dyDescent="0.25">
      <c r="F1528" s="29"/>
      <c r="I1528" s="29"/>
    </row>
    <row r="1529" spans="6:9" x14ac:dyDescent="0.25">
      <c r="F1529" s="29"/>
      <c r="I1529" s="29"/>
    </row>
    <row r="1530" spans="6:9" x14ac:dyDescent="0.25">
      <c r="F1530" s="29"/>
      <c r="I1530" s="29"/>
    </row>
    <row r="1531" spans="6:9" x14ac:dyDescent="0.25">
      <c r="F1531" s="29"/>
      <c r="I1531" s="29"/>
    </row>
    <row r="1532" spans="6:9" x14ac:dyDescent="0.25">
      <c r="F1532" s="29"/>
      <c r="I1532" s="29"/>
    </row>
    <row r="1533" spans="6:9" x14ac:dyDescent="0.25">
      <c r="F1533" s="29"/>
      <c r="I1533" s="29"/>
    </row>
    <row r="1534" spans="6:9" x14ac:dyDescent="0.25">
      <c r="F1534" s="29"/>
      <c r="I1534" s="29"/>
    </row>
    <row r="1535" spans="6:9" x14ac:dyDescent="0.25">
      <c r="F1535" s="29"/>
      <c r="I1535" s="29"/>
    </row>
    <row r="1536" spans="6:9" x14ac:dyDescent="0.25">
      <c r="F1536" s="29"/>
      <c r="I1536" s="29"/>
    </row>
    <row r="1537" spans="6:9" x14ac:dyDescent="0.25">
      <c r="F1537" s="29"/>
      <c r="I1537" s="29"/>
    </row>
    <row r="1538" spans="6:9" x14ac:dyDescent="0.25">
      <c r="F1538" s="29"/>
      <c r="I1538" s="29"/>
    </row>
    <row r="1539" spans="6:9" x14ac:dyDescent="0.25">
      <c r="F1539" s="29"/>
      <c r="I1539" s="29"/>
    </row>
    <row r="1540" spans="6:9" x14ac:dyDescent="0.25">
      <c r="F1540" s="29"/>
      <c r="I1540" s="29"/>
    </row>
    <row r="1541" spans="6:9" x14ac:dyDescent="0.25">
      <c r="F1541" s="29"/>
      <c r="I1541" s="29"/>
    </row>
    <row r="1542" spans="6:9" x14ac:dyDescent="0.25">
      <c r="F1542" s="29"/>
      <c r="I1542" s="29"/>
    </row>
    <row r="1543" spans="6:9" x14ac:dyDescent="0.25">
      <c r="F1543" s="29"/>
      <c r="I1543" s="29"/>
    </row>
    <row r="1544" spans="6:9" x14ac:dyDescent="0.25">
      <c r="F1544" s="29"/>
      <c r="I1544" s="29"/>
    </row>
    <row r="1545" spans="6:9" x14ac:dyDescent="0.25">
      <c r="F1545" s="29"/>
      <c r="I1545" s="29"/>
    </row>
    <row r="1546" spans="6:9" x14ac:dyDescent="0.25">
      <c r="F1546" s="29"/>
      <c r="I1546" s="29"/>
    </row>
    <row r="1547" spans="6:9" x14ac:dyDescent="0.25">
      <c r="F1547" s="29"/>
      <c r="I1547" s="29"/>
    </row>
    <row r="1548" spans="6:9" x14ac:dyDescent="0.25">
      <c r="F1548" s="29"/>
      <c r="I1548" s="29"/>
    </row>
    <row r="1549" spans="6:9" x14ac:dyDescent="0.25">
      <c r="F1549" s="29"/>
      <c r="I1549" s="29"/>
    </row>
    <row r="1550" spans="6:9" x14ac:dyDescent="0.25">
      <c r="F1550" s="29"/>
      <c r="I1550" s="29"/>
    </row>
    <row r="1551" spans="6:9" x14ac:dyDescent="0.25">
      <c r="F1551" s="29"/>
      <c r="I1551" s="29"/>
    </row>
    <row r="1552" spans="6:9" x14ac:dyDescent="0.25">
      <c r="F1552" s="29"/>
      <c r="I1552" s="29"/>
    </row>
    <row r="1553" spans="6:9" x14ac:dyDescent="0.25">
      <c r="F1553" s="29"/>
      <c r="I1553" s="29"/>
    </row>
    <row r="1554" spans="6:9" x14ac:dyDescent="0.25">
      <c r="F1554" s="29"/>
      <c r="I1554" s="29"/>
    </row>
    <row r="1555" spans="6:9" x14ac:dyDescent="0.25">
      <c r="F1555" s="29"/>
      <c r="I1555" s="29"/>
    </row>
    <row r="1556" spans="6:9" x14ac:dyDescent="0.25">
      <c r="F1556" s="29"/>
      <c r="I1556" s="29"/>
    </row>
    <row r="1557" spans="6:9" x14ac:dyDescent="0.25">
      <c r="F1557" s="29"/>
      <c r="I1557" s="29"/>
    </row>
    <row r="1558" spans="6:9" x14ac:dyDescent="0.25">
      <c r="F1558" s="29"/>
      <c r="I1558" s="29"/>
    </row>
    <row r="1559" spans="6:9" x14ac:dyDescent="0.25">
      <c r="F1559" s="29"/>
      <c r="I1559" s="29"/>
    </row>
    <row r="1560" spans="6:9" x14ac:dyDescent="0.25">
      <c r="F1560" s="29"/>
      <c r="I1560" s="29"/>
    </row>
    <row r="1561" spans="6:9" x14ac:dyDescent="0.25">
      <c r="F1561" s="29"/>
      <c r="I1561" s="29"/>
    </row>
    <row r="1562" spans="6:9" x14ac:dyDescent="0.25">
      <c r="F1562" s="29"/>
      <c r="I1562" s="29"/>
    </row>
    <row r="1563" spans="6:9" x14ac:dyDescent="0.25">
      <c r="F1563" s="29"/>
      <c r="I1563" s="29"/>
    </row>
    <row r="1564" spans="6:9" x14ac:dyDescent="0.25">
      <c r="F1564" s="29"/>
      <c r="I1564" s="29"/>
    </row>
    <row r="1565" spans="6:9" x14ac:dyDescent="0.25">
      <c r="F1565" s="29"/>
      <c r="I1565" s="29"/>
    </row>
    <row r="1566" spans="6:9" x14ac:dyDescent="0.25">
      <c r="F1566" s="29"/>
      <c r="I1566" s="29"/>
    </row>
    <row r="1567" spans="6:9" x14ac:dyDescent="0.25">
      <c r="F1567" s="29"/>
      <c r="I1567" s="29"/>
    </row>
    <row r="1568" spans="6:9" x14ac:dyDescent="0.25">
      <c r="F1568" s="29"/>
      <c r="I1568" s="29"/>
    </row>
    <row r="1569" spans="6:9" x14ac:dyDescent="0.25">
      <c r="F1569" s="29"/>
      <c r="I1569" s="29"/>
    </row>
    <row r="1570" spans="6:9" x14ac:dyDescent="0.25">
      <c r="F1570" s="29"/>
      <c r="I1570" s="29"/>
    </row>
    <row r="1571" spans="6:9" x14ac:dyDescent="0.25">
      <c r="F1571" s="29"/>
      <c r="I1571" s="29"/>
    </row>
    <row r="1572" spans="6:9" x14ac:dyDescent="0.25">
      <c r="F1572" s="29"/>
      <c r="I1572" s="29"/>
    </row>
    <row r="1573" spans="6:9" x14ac:dyDescent="0.25">
      <c r="F1573" s="29"/>
      <c r="I1573" s="29"/>
    </row>
    <row r="1574" spans="6:9" x14ac:dyDescent="0.25">
      <c r="F1574" s="29"/>
      <c r="I1574" s="29"/>
    </row>
    <row r="1575" spans="6:9" x14ac:dyDescent="0.25">
      <c r="F1575" s="29"/>
      <c r="I1575" s="29"/>
    </row>
    <row r="1576" spans="6:9" x14ac:dyDescent="0.25">
      <c r="F1576" s="29"/>
      <c r="I1576" s="29"/>
    </row>
    <row r="1577" spans="6:9" x14ac:dyDescent="0.25">
      <c r="F1577" s="29"/>
      <c r="I1577" s="29"/>
    </row>
    <row r="1578" spans="6:9" x14ac:dyDescent="0.25">
      <c r="F1578" s="29"/>
      <c r="I1578" s="29"/>
    </row>
    <row r="1579" spans="6:9" x14ac:dyDescent="0.25">
      <c r="F1579" s="29"/>
      <c r="I1579" s="29"/>
    </row>
    <row r="1580" spans="6:9" x14ac:dyDescent="0.25">
      <c r="F1580" s="29"/>
      <c r="I1580" s="29"/>
    </row>
    <row r="1581" spans="6:9" x14ac:dyDescent="0.25">
      <c r="F1581" s="29"/>
      <c r="I1581" s="29"/>
    </row>
    <row r="1582" spans="6:9" x14ac:dyDescent="0.25">
      <c r="F1582" s="29"/>
      <c r="I1582" s="29"/>
    </row>
    <row r="1583" spans="6:9" x14ac:dyDescent="0.25">
      <c r="F1583" s="29"/>
      <c r="I1583" s="29"/>
    </row>
    <row r="1584" spans="6:9" x14ac:dyDescent="0.25">
      <c r="F1584" s="29"/>
      <c r="I1584" s="29"/>
    </row>
    <row r="1585" spans="6:9" x14ac:dyDescent="0.25">
      <c r="F1585" s="29"/>
      <c r="I1585" s="29"/>
    </row>
    <row r="1586" spans="6:9" x14ac:dyDescent="0.25">
      <c r="F1586" s="29"/>
      <c r="I1586" s="29"/>
    </row>
    <row r="1587" spans="6:9" x14ac:dyDescent="0.25">
      <c r="F1587" s="29"/>
      <c r="I1587" s="29"/>
    </row>
    <row r="1588" spans="6:9" x14ac:dyDescent="0.25">
      <c r="F1588" s="29"/>
      <c r="I1588" s="29"/>
    </row>
    <row r="1589" spans="6:9" x14ac:dyDescent="0.25">
      <c r="F1589" s="29"/>
      <c r="I1589" s="29"/>
    </row>
    <row r="1590" spans="6:9" x14ac:dyDescent="0.25">
      <c r="F1590" s="29"/>
      <c r="I1590" s="29"/>
    </row>
    <row r="1591" spans="6:9" x14ac:dyDescent="0.25">
      <c r="F1591" s="29"/>
      <c r="I1591" s="29"/>
    </row>
    <row r="1592" spans="6:9" x14ac:dyDescent="0.25">
      <c r="F1592" s="29"/>
      <c r="I1592" s="29"/>
    </row>
    <row r="1593" spans="6:9" x14ac:dyDescent="0.25">
      <c r="F1593" s="29"/>
      <c r="I1593" s="29"/>
    </row>
    <row r="1594" spans="6:9" x14ac:dyDescent="0.25">
      <c r="F1594" s="29"/>
      <c r="I1594" s="29"/>
    </row>
    <row r="1595" spans="6:9" x14ac:dyDescent="0.25">
      <c r="F1595" s="29"/>
      <c r="I1595" s="29"/>
    </row>
    <row r="1596" spans="6:9" x14ac:dyDescent="0.25">
      <c r="F1596" s="29"/>
      <c r="I1596" s="29"/>
    </row>
    <row r="1597" spans="6:9" x14ac:dyDescent="0.25">
      <c r="F1597" s="29"/>
      <c r="I1597" s="29"/>
    </row>
    <row r="1598" spans="6:9" x14ac:dyDescent="0.25">
      <c r="F1598" s="29"/>
      <c r="I1598" s="29"/>
    </row>
    <row r="1599" spans="6:9" x14ac:dyDescent="0.25">
      <c r="F1599" s="29"/>
      <c r="I1599" s="29"/>
    </row>
    <row r="1600" spans="6:9" x14ac:dyDescent="0.25">
      <c r="F1600" s="29"/>
      <c r="I1600" s="29"/>
    </row>
    <row r="1601" spans="6:9" x14ac:dyDescent="0.25">
      <c r="F1601" s="29"/>
      <c r="I1601" s="29"/>
    </row>
    <row r="1602" spans="6:9" x14ac:dyDescent="0.25">
      <c r="F1602" s="29"/>
      <c r="I1602" s="29"/>
    </row>
    <row r="1603" spans="6:9" x14ac:dyDescent="0.25">
      <c r="F1603" s="29"/>
      <c r="I1603" s="29"/>
    </row>
    <row r="1604" spans="6:9" x14ac:dyDescent="0.25">
      <c r="F1604" s="29"/>
      <c r="I1604" s="29"/>
    </row>
    <row r="1605" spans="6:9" x14ac:dyDescent="0.25">
      <c r="F1605" s="29"/>
      <c r="I1605" s="29"/>
    </row>
    <row r="1606" spans="6:9" x14ac:dyDescent="0.25">
      <c r="F1606" s="29"/>
      <c r="I1606" s="29"/>
    </row>
    <row r="1607" spans="6:9" x14ac:dyDescent="0.25">
      <c r="F1607" s="29"/>
      <c r="I1607" s="29"/>
    </row>
    <row r="1608" spans="6:9" x14ac:dyDescent="0.25">
      <c r="F1608" s="29"/>
      <c r="I1608" s="29"/>
    </row>
    <row r="1609" spans="6:9" x14ac:dyDescent="0.25">
      <c r="F1609" s="29"/>
      <c r="I1609" s="29"/>
    </row>
    <row r="1610" spans="6:9" x14ac:dyDescent="0.25">
      <c r="F1610" s="29"/>
      <c r="I1610" s="29"/>
    </row>
    <row r="1611" spans="6:9" x14ac:dyDescent="0.25">
      <c r="F1611" s="29"/>
      <c r="I1611" s="29"/>
    </row>
    <row r="1612" spans="6:9" x14ac:dyDescent="0.25">
      <c r="F1612" s="29"/>
      <c r="I1612" s="29"/>
    </row>
    <row r="1613" spans="6:9" x14ac:dyDescent="0.25">
      <c r="F1613" s="29"/>
      <c r="I1613" s="29"/>
    </row>
    <row r="1614" spans="6:9" x14ac:dyDescent="0.25">
      <c r="F1614" s="29"/>
      <c r="I1614" s="29"/>
    </row>
    <row r="1615" spans="6:9" x14ac:dyDescent="0.25">
      <c r="F1615" s="29"/>
      <c r="I1615" s="29"/>
    </row>
    <row r="1616" spans="6:9" x14ac:dyDescent="0.25">
      <c r="F1616" s="29"/>
      <c r="I1616" s="29"/>
    </row>
    <row r="1617" spans="6:9" x14ac:dyDescent="0.25">
      <c r="F1617" s="29"/>
      <c r="I1617" s="29"/>
    </row>
    <row r="1618" spans="6:9" x14ac:dyDescent="0.25">
      <c r="F1618" s="29"/>
      <c r="I1618" s="29"/>
    </row>
    <row r="1619" spans="6:9" x14ac:dyDescent="0.25">
      <c r="F1619" s="29"/>
      <c r="I1619" s="29"/>
    </row>
    <row r="1620" spans="6:9" x14ac:dyDescent="0.25">
      <c r="F1620" s="29"/>
      <c r="I1620" s="29"/>
    </row>
    <row r="1621" spans="6:9" x14ac:dyDescent="0.25">
      <c r="F1621" s="29"/>
      <c r="I1621" s="29"/>
    </row>
    <row r="1622" spans="6:9" x14ac:dyDescent="0.25">
      <c r="F1622" s="29"/>
      <c r="I1622" s="29"/>
    </row>
    <row r="1623" spans="6:9" x14ac:dyDescent="0.25">
      <c r="F1623" s="29"/>
      <c r="I1623" s="29"/>
    </row>
    <row r="1624" spans="6:9" x14ac:dyDescent="0.25">
      <c r="F1624" s="29"/>
      <c r="I1624" s="29"/>
    </row>
    <row r="1625" spans="6:9" x14ac:dyDescent="0.25">
      <c r="F1625" s="29"/>
      <c r="I1625" s="29"/>
    </row>
    <row r="1626" spans="6:9" x14ac:dyDescent="0.25">
      <c r="F1626" s="29"/>
      <c r="I1626" s="29"/>
    </row>
    <row r="1627" spans="6:9" x14ac:dyDescent="0.25">
      <c r="F1627" s="29"/>
      <c r="I1627" s="29"/>
    </row>
    <row r="1628" spans="6:9" x14ac:dyDescent="0.25">
      <c r="F1628" s="29"/>
      <c r="I1628" s="29"/>
    </row>
    <row r="1629" spans="6:9" x14ac:dyDescent="0.25">
      <c r="F1629" s="29"/>
      <c r="I1629" s="29"/>
    </row>
    <row r="1630" spans="6:9" x14ac:dyDescent="0.25">
      <c r="F1630" s="29"/>
      <c r="I1630" s="29"/>
    </row>
    <row r="1631" spans="6:9" x14ac:dyDescent="0.25">
      <c r="F1631" s="29"/>
      <c r="I1631" s="29"/>
    </row>
    <row r="1632" spans="6:9" x14ac:dyDescent="0.25">
      <c r="F1632" s="29"/>
      <c r="I1632" s="29"/>
    </row>
    <row r="1633" spans="6:9" x14ac:dyDescent="0.25">
      <c r="F1633" s="29"/>
      <c r="I1633" s="29"/>
    </row>
    <row r="1634" spans="6:9" x14ac:dyDescent="0.25">
      <c r="F1634" s="29"/>
      <c r="I1634" s="29"/>
    </row>
    <row r="1635" spans="6:9" x14ac:dyDescent="0.25">
      <c r="F1635" s="29"/>
      <c r="I1635" s="29"/>
    </row>
    <row r="1636" spans="6:9" x14ac:dyDescent="0.25">
      <c r="F1636" s="29"/>
      <c r="I1636" s="29"/>
    </row>
    <row r="1637" spans="6:9" x14ac:dyDescent="0.25">
      <c r="F1637" s="29"/>
      <c r="I1637" s="29"/>
    </row>
    <row r="1638" spans="6:9" x14ac:dyDescent="0.25">
      <c r="F1638" s="29"/>
      <c r="I1638" s="29"/>
    </row>
    <row r="1639" spans="6:9" x14ac:dyDescent="0.25">
      <c r="F1639" s="29"/>
      <c r="I1639" s="29"/>
    </row>
    <row r="1640" spans="6:9" x14ac:dyDescent="0.25">
      <c r="F1640" s="29"/>
      <c r="I1640" s="29"/>
    </row>
    <row r="1641" spans="6:9" x14ac:dyDescent="0.25">
      <c r="F1641" s="29"/>
      <c r="I1641" s="29"/>
    </row>
    <row r="1642" spans="6:9" x14ac:dyDescent="0.25">
      <c r="F1642" s="29"/>
      <c r="I1642" s="29"/>
    </row>
    <row r="1643" spans="6:9" x14ac:dyDescent="0.25">
      <c r="F1643" s="29"/>
      <c r="I1643" s="29"/>
    </row>
    <row r="1644" spans="6:9" x14ac:dyDescent="0.25">
      <c r="F1644" s="29"/>
      <c r="I1644" s="29"/>
    </row>
    <row r="1645" spans="6:9" x14ac:dyDescent="0.25">
      <c r="F1645" s="29"/>
      <c r="I1645" s="29"/>
    </row>
    <row r="1646" spans="6:9" x14ac:dyDescent="0.25">
      <c r="F1646" s="29"/>
      <c r="I1646" s="29"/>
    </row>
    <row r="1647" spans="6:9" x14ac:dyDescent="0.25">
      <c r="F1647" s="29"/>
      <c r="I1647" s="29"/>
    </row>
    <row r="1648" spans="6:9" x14ac:dyDescent="0.25">
      <c r="F1648" s="29"/>
      <c r="I1648" s="29"/>
    </row>
    <row r="1649" spans="6:9" x14ac:dyDescent="0.25">
      <c r="F1649" s="29"/>
      <c r="I1649" s="29"/>
    </row>
    <row r="1650" spans="6:9" x14ac:dyDescent="0.25">
      <c r="F1650" s="29"/>
      <c r="I1650" s="29"/>
    </row>
    <row r="1651" spans="6:9" x14ac:dyDescent="0.25">
      <c r="F1651" s="29"/>
      <c r="I1651" s="29"/>
    </row>
    <row r="1652" spans="6:9" x14ac:dyDescent="0.25">
      <c r="F1652" s="29"/>
      <c r="I1652" s="29"/>
    </row>
    <row r="1653" spans="6:9" x14ac:dyDescent="0.25">
      <c r="F1653" s="29"/>
      <c r="I1653" s="29"/>
    </row>
    <row r="1654" spans="6:9" x14ac:dyDescent="0.25">
      <c r="F1654" s="29"/>
      <c r="I1654" s="29"/>
    </row>
    <row r="1655" spans="6:9" x14ac:dyDescent="0.25">
      <c r="F1655" s="29"/>
      <c r="I1655" s="29"/>
    </row>
    <row r="1656" spans="6:9" x14ac:dyDescent="0.25">
      <c r="F1656" s="29"/>
      <c r="I1656" s="29"/>
    </row>
    <row r="1657" spans="6:9" x14ac:dyDescent="0.25">
      <c r="F1657" s="29"/>
      <c r="I1657" s="29"/>
    </row>
    <row r="1658" spans="6:9" x14ac:dyDescent="0.25">
      <c r="F1658" s="29"/>
      <c r="I1658" s="29"/>
    </row>
    <row r="1659" spans="6:9" x14ac:dyDescent="0.25">
      <c r="F1659" s="29"/>
      <c r="I1659" s="29"/>
    </row>
    <row r="1660" spans="6:9" x14ac:dyDescent="0.25">
      <c r="F1660" s="29"/>
      <c r="I1660" s="29"/>
    </row>
    <row r="1661" spans="6:9" x14ac:dyDescent="0.25">
      <c r="F1661" s="29"/>
      <c r="I1661" s="29"/>
    </row>
    <row r="1662" spans="6:9" x14ac:dyDescent="0.25">
      <c r="F1662" s="29"/>
      <c r="I1662" s="29"/>
    </row>
    <row r="1663" spans="6:9" x14ac:dyDescent="0.25">
      <c r="F1663" s="29"/>
      <c r="I1663" s="29"/>
    </row>
    <row r="1664" spans="6:9" x14ac:dyDescent="0.25">
      <c r="F1664" s="29"/>
      <c r="I1664" s="29"/>
    </row>
    <row r="1665" spans="6:9" x14ac:dyDescent="0.25">
      <c r="F1665" s="29"/>
      <c r="I1665" s="29"/>
    </row>
    <row r="1666" spans="6:9" x14ac:dyDescent="0.25">
      <c r="F1666" s="29"/>
      <c r="I1666" s="29"/>
    </row>
    <row r="1667" spans="6:9" x14ac:dyDescent="0.25">
      <c r="F1667" s="29"/>
      <c r="I1667" s="29"/>
    </row>
    <row r="1668" spans="6:9" x14ac:dyDescent="0.25">
      <c r="F1668" s="29"/>
      <c r="I1668" s="29"/>
    </row>
    <row r="1669" spans="6:9" x14ac:dyDescent="0.25">
      <c r="F1669" s="29"/>
      <c r="I1669" s="29"/>
    </row>
    <row r="1670" spans="6:9" x14ac:dyDescent="0.25">
      <c r="F1670" s="29"/>
      <c r="I1670" s="29"/>
    </row>
    <row r="1671" spans="6:9" x14ac:dyDescent="0.25">
      <c r="F1671" s="29"/>
      <c r="I1671" s="29"/>
    </row>
    <row r="1672" spans="6:9" x14ac:dyDescent="0.25">
      <c r="F1672" s="29"/>
      <c r="I1672" s="29"/>
    </row>
    <row r="1673" spans="6:9" x14ac:dyDescent="0.25">
      <c r="F1673" s="29"/>
      <c r="I1673" s="29"/>
    </row>
    <row r="1674" spans="6:9" x14ac:dyDescent="0.25">
      <c r="F1674" s="29"/>
      <c r="I1674" s="29"/>
    </row>
    <row r="1675" spans="6:9" x14ac:dyDescent="0.25">
      <c r="F1675" s="29"/>
      <c r="I1675" s="29"/>
    </row>
    <row r="1676" spans="6:9" x14ac:dyDescent="0.25">
      <c r="F1676" s="29"/>
      <c r="I1676" s="29"/>
    </row>
    <row r="1677" spans="6:9" x14ac:dyDescent="0.25">
      <c r="F1677" s="29"/>
      <c r="I1677" s="29"/>
    </row>
    <row r="1678" spans="6:9" x14ac:dyDescent="0.25">
      <c r="F1678" s="29"/>
      <c r="I1678" s="29"/>
    </row>
    <row r="1679" spans="6:9" x14ac:dyDescent="0.25">
      <c r="F1679" s="29"/>
      <c r="I1679" s="29"/>
    </row>
    <row r="1680" spans="6:9" x14ac:dyDescent="0.25">
      <c r="F1680" s="29"/>
      <c r="I1680" s="29"/>
    </row>
    <row r="1681" spans="6:9" x14ac:dyDescent="0.25">
      <c r="F1681" s="29"/>
      <c r="I1681" s="29"/>
    </row>
    <row r="1682" spans="6:9" x14ac:dyDescent="0.25">
      <c r="F1682" s="29"/>
      <c r="I1682" s="29"/>
    </row>
    <row r="1683" spans="6:9" x14ac:dyDescent="0.25">
      <c r="F1683" s="29"/>
      <c r="I1683" s="29"/>
    </row>
    <row r="1684" spans="6:9" x14ac:dyDescent="0.25">
      <c r="F1684" s="29"/>
      <c r="I1684" s="29"/>
    </row>
    <row r="1685" spans="6:9" x14ac:dyDescent="0.25">
      <c r="F1685" s="29"/>
      <c r="I1685" s="29"/>
    </row>
    <row r="1686" spans="6:9" x14ac:dyDescent="0.25">
      <c r="F1686" s="29"/>
      <c r="I1686" s="29"/>
    </row>
    <row r="1687" spans="6:9" x14ac:dyDescent="0.25">
      <c r="F1687" s="29"/>
      <c r="I1687" s="29"/>
    </row>
    <row r="1688" spans="6:9" x14ac:dyDescent="0.25">
      <c r="F1688" s="29"/>
      <c r="I1688" s="29"/>
    </row>
    <row r="1689" spans="6:9" x14ac:dyDescent="0.25">
      <c r="F1689" s="29"/>
      <c r="I1689" s="29"/>
    </row>
    <row r="1690" spans="6:9" x14ac:dyDescent="0.25">
      <c r="F1690" s="29"/>
      <c r="I1690" s="29"/>
    </row>
    <row r="1691" spans="6:9" x14ac:dyDescent="0.25">
      <c r="F1691" s="29"/>
      <c r="I1691" s="29"/>
    </row>
    <row r="1692" spans="6:9" x14ac:dyDescent="0.25">
      <c r="F1692" s="29"/>
      <c r="I1692" s="29"/>
    </row>
    <row r="1693" spans="6:9" x14ac:dyDescent="0.25">
      <c r="F1693" s="29"/>
      <c r="I1693" s="29"/>
    </row>
    <row r="1694" spans="6:9" x14ac:dyDescent="0.25">
      <c r="F1694" s="29"/>
      <c r="I1694" s="29"/>
    </row>
    <row r="1695" spans="6:9" x14ac:dyDescent="0.25">
      <c r="F1695" s="29"/>
      <c r="I1695" s="29"/>
    </row>
    <row r="1696" spans="6:9" x14ac:dyDescent="0.25">
      <c r="F1696" s="29"/>
      <c r="I1696" s="29"/>
    </row>
    <row r="1697" spans="6:9" x14ac:dyDescent="0.25">
      <c r="F1697" s="29"/>
      <c r="I1697" s="29"/>
    </row>
    <row r="1698" spans="6:9" x14ac:dyDescent="0.25">
      <c r="F1698" s="29"/>
      <c r="I1698" s="29"/>
    </row>
    <row r="1699" spans="6:9" x14ac:dyDescent="0.25">
      <c r="F1699" s="29"/>
      <c r="I1699" s="29"/>
    </row>
    <row r="1700" spans="6:9" x14ac:dyDescent="0.25">
      <c r="F1700" s="29"/>
      <c r="I1700" s="29"/>
    </row>
    <row r="1701" spans="6:9" x14ac:dyDescent="0.25">
      <c r="F1701" s="29"/>
      <c r="I1701" s="29"/>
    </row>
    <row r="1702" spans="6:9" x14ac:dyDescent="0.25">
      <c r="F1702" s="29"/>
      <c r="I1702" s="29"/>
    </row>
    <row r="1703" spans="6:9" x14ac:dyDescent="0.25">
      <c r="F1703" s="29"/>
      <c r="I1703" s="29"/>
    </row>
    <row r="1704" spans="6:9" x14ac:dyDescent="0.25">
      <c r="F1704" s="29"/>
      <c r="I1704" s="29"/>
    </row>
    <row r="1705" spans="6:9" x14ac:dyDescent="0.25">
      <c r="F1705" s="29"/>
      <c r="I1705" s="29"/>
    </row>
    <row r="1706" spans="6:9" x14ac:dyDescent="0.25">
      <c r="F1706" s="29"/>
      <c r="I1706" s="29"/>
    </row>
    <row r="1707" spans="6:9" x14ac:dyDescent="0.25">
      <c r="F1707" s="29"/>
      <c r="I1707" s="29"/>
    </row>
    <row r="1708" spans="6:9" x14ac:dyDescent="0.25">
      <c r="F1708" s="29"/>
      <c r="I1708" s="29"/>
    </row>
    <row r="1709" spans="6:9" x14ac:dyDescent="0.25">
      <c r="F1709" s="29"/>
      <c r="I1709" s="29"/>
    </row>
    <row r="1710" spans="6:9" x14ac:dyDescent="0.25">
      <c r="F1710" s="29"/>
      <c r="I1710" s="29"/>
    </row>
    <row r="1711" spans="6:9" x14ac:dyDescent="0.25">
      <c r="F1711" s="29"/>
      <c r="I1711" s="29"/>
    </row>
    <row r="1712" spans="6:9" x14ac:dyDescent="0.25">
      <c r="F1712" s="29"/>
      <c r="I1712" s="29"/>
    </row>
    <row r="1713" spans="6:9" x14ac:dyDescent="0.25">
      <c r="F1713" s="29"/>
      <c r="I1713" s="29"/>
    </row>
    <row r="1714" spans="6:9" x14ac:dyDescent="0.25">
      <c r="F1714" s="29"/>
      <c r="I1714" s="29"/>
    </row>
    <row r="1715" spans="6:9" x14ac:dyDescent="0.25">
      <c r="F1715" s="29"/>
      <c r="I1715" s="29"/>
    </row>
    <row r="1716" spans="6:9" x14ac:dyDescent="0.25">
      <c r="F1716" s="29"/>
      <c r="I1716" s="29"/>
    </row>
    <row r="1717" spans="6:9" x14ac:dyDescent="0.25">
      <c r="F1717" s="29"/>
      <c r="I1717" s="29"/>
    </row>
    <row r="1718" spans="6:9" x14ac:dyDescent="0.25">
      <c r="F1718" s="29"/>
      <c r="I1718" s="29"/>
    </row>
    <row r="1719" spans="6:9" x14ac:dyDescent="0.25">
      <c r="F1719" s="29"/>
      <c r="I1719" s="29"/>
    </row>
    <row r="1720" spans="6:9" x14ac:dyDescent="0.25">
      <c r="F1720" s="29"/>
      <c r="I1720" s="29"/>
    </row>
    <row r="1721" spans="6:9" x14ac:dyDescent="0.25">
      <c r="F1721" s="29"/>
      <c r="I1721" s="29"/>
    </row>
    <row r="1722" spans="6:9" x14ac:dyDescent="0.25">
      <c r="F1722" s="29"/>
      <c r="I1722" s="29"/>
    </row>
    <row r="1723" spans="6:9" x14ac:dyDescent="0.25">
      <c r="F1723" s="29"/>
      <c r="I1723" s="29"/>
    </row>
    <row r="1724" spans="6:9" x14ac:dyDescent="0.25">
      <c r="F1724" s="29"/>
      <c r="I1724" s="29"/>
    </row>
    <row r="1725" spans="6:9" x14ac:dyDescent="0.25">
      <c r="F1725" s="29"/>
      <c r="I1725" s="29"/>
    </row>
    <row r="1726" spans="6:9" x14ac:dyDescent="0.25">
      <c r="F1726" s="29"/>
      <c r="I1726" s="29"/>
    </row>
    <row r="1727" spans="6:9" x14ac:dyDescent="0.25">
      <c r="F1727" s="29"/>
      <c r="I1727" s="29"/>
    </row>
    <row r="1728" spans="6:9" x14ac:dyDescent="0.25">
      <c r="F1728" s="29"/>
      <c r="I1728" s="29"/>
    </row>
    <row r="1729" spans="6:9" x14ac:dyDescent="0.25">
      <c r="F1729" s="29"/>
      <c r="I1729" s="29"/>
    </row>
    <row r="1730" spans="6:9" x14ac:dyDescent="0.25">
      <c r="F1730" s="29"/>
      <c r="I1730" s="29"/>
    </row>
    <row r="1731" spans="6:9" x14ac:dyDescent="0.25">
      <c r="F1731" s="29"/>
      <c r="I1731" s="29"/>
    </row>
    <row r="1732" spans="6:9" x14ac:dyDescent="0.25">
      <c r="F1732" s="29"/>
      <c r="I1732" s="29"/>
    </row>
    <row r="1733" spans="6:9" x14ac:dyDescent="0.25">
      <c r="F1733" s="29"/>
      <c r="I1733" s="29"/>
    </row>
    <row r="1734" spans="6:9" x14ac:dyDescent="0.25">
      <c r="F1734" s="29"/>
      <c r="I1734" s="29"/>
    </row>
    <row r="1735" spans="6:9" x14ac:dyDescent="0.25">
      <c r="F1735" s="29"/>
      <c r="I1735" s="29"/>
    </row>
    <row r="1736" spans="6:9" x14ac:dyDescent="0.25">
      <c r="F1736" s="29"/>
      <c r="I1736" s="29"/>
    </row>
    <row r="1737" spans="6:9" x14ac:dyDescent="0.25">
      <c r="F1737" s="29"/>
      <c r="I1737" s="29"/>
    </row>
    <row r="1738" spans="6:9" x14ac:dyDescent="0.25">
      <c r="F1738" s="29"/>
      <c r="I1738" s="29"/>
    </row>
    <row r="1739" spans="6:9" x14ac:dyDescent="0.25">
      <c r="F1739" s="29"/>
      <c r="I1739" s="29"/>
    </row>
    <row r="1740" spans="6:9" x14ac:dyDescent="0.25">
      <c r="F1740" s="29"/>
      <c r="I1740" s="29"/>
    </row>
    <row r="1741" spans="6:9" x14ac:dyDescent="0.25">
      <c r="F1741" s="29"/>
      <c r="I1741" s="29"/>
    </row>
    <row r="1742" spans="6:9" x14ac:dyDescent="0.25">
      <c r="F1742" s="29"/>
      <c r="I1742" s="29"/>
    </row>
    <row r="1743" spans="6:9" x14ac:dyDescent="0.25">
      <c r="F1743" s="29"/>
      <c r="I1743" s="29"/>
    </row>
    <row r="1744" spans="6:9" x14ac:dyDescent="0.25">
      <c r="F1744" s="29"/>
      <c r="I1744" s="29"/>
    </row>
    <row r="1745" spans="6:9" x14ac:dyDescent="0.25">
      <c r="F1745" s="29"/>
      <c r="I1745" s="29"/>
    </row>
    <row r="1746" spans="6:9" x14ac:dyDescent="0.25">
      <c r="F1746" s="29"/>
      <c r="I1746" s="29"/>
    </row>
    <row r="1747" spans="6:9" x14ac:dyDescent="0.25">
      <c r="F1747" s="29"/>
      <c r="I1747" s="29"/>
    </row>
    <row r="1748" spans="6:9" x14ac:dyDescent="0.25">
      <c r="F1748" s="29"/>
      <c r="I1748" s="29"/>
    </row>
    <row r="1749" spans="6:9" x14ac:dyDescent="0.25">
      <c r="F1749" s="29"/>
      <c r="I1749" s="29"/>
    </row>
    <row r="1750" spans="6:9" x14ac:dyDescent="0.25">
      <c r="F1750" s="29"/>
      <c r="I1750" s="29"/>
    </row>
    <row r="1751" spans="6:9" x14ac:dyDescent="0.25">
      <c r="F1751" s="29"/>
      <c r="I1751" s="29"/>
    </row>
    <row r="1752" spans="6:9" x14ac:dyDescent="0.25">
      <c r="F1752" s="29"/>
      <c r="I1752" s="29"/>
    </row>
    <row r="1753" spans="6:9" x14ac:dyDescent="0.25">
      <c r="F1753" s="29"/>
      <c r="I1753" s="29"/>
    </row>
    <row r="1754" spans="6:9" x14ac:dyDescent="0.25">
      <c r="F1754" s="29"/>
      <c r="I1754" s="29"/>
    </row>
    <row r="1755" spans="6:9" x14ac:dyDescent="0.25">
      <c r="F1755" s="29"/>
      <c r="I1755" s="29"/>
    </row>
    <row r="1756" spans="6:9" x14ac:dyDescent="0.25">
      <c r="F1756" s="29"/>
      <c r="I1756" s="29"/>
    </row>
    <row r="1757" spans="6:9" x14ac:dyDescent="0.25">
      <c r="F1757" s="29"/>
      <c r="I1757" s="29"/>
    </row>
    <row r="1758" spans="6:9" x14ac:dyDescent="0.25">
      <c r="F1758" s="29"/>
      <c r="I1758" s="29"/>
    </row>
    <row r="1759" spans="6:9" x14ac:dyDescent="0.25">
      <c r="F1759" s="29"/>
      <c r="I1759" s="29"/>
    </row>
    <row r="1760" spans="6:9" x14ac:dyDescent="0.25">
      <c r="F1760" s="29"/>
      <c r="I1760" s="29"/>
    </row>
    <row r="1761" spans="6:9" x14ac:dyDescent="0.25">
      <c r="F1761" s="29"/>
      <c r="I1761" s="29"/>
    </row>
    <row r="1762" spans="6:9" x14ac:dyDescent="0.25">
      <c r="F1762" s="29"/>
      <c r="I1762" s="29"/>
    </row>
    <row r="1763" spans="6:9" x14ac:dyDescent="0.25">
      <c r="F1763" s="29"/>
      <c r="I1763" s="29"/>
    </row>
    <row r="1764" spans="6:9" x14ac:dyDescent="0.25">
      <c r="F1764" s="29"/>
      <c r="I1764" s="29"/>
    </row>
    <row r="1765" spans="6:9" x14ac:dyDescent="0.25">
      <c r="F1765" s="29"/>
      <c r="I1765" s="29"/>
    </row>
    <row r="1766" spans="6:9" x14ac:dyDescent="0.25">
      <c r="F1766" s="29"/>
      <c r="I1766" s="29"/>
    </row>
    <row r="1767" spans="6:9" x14ac:dyDescent="0.25">
      <c r="F1767" s="29"/>
      <c r="I1767" s="29"/>
    </row>
    <row r="1768" spans="6:9" x14ac:dyDescent="0.25">
      <c r="F1768" s="29"/>
      <c r="I1768" s="29"/>
    </row>
    <row r="1769" spans="6:9" x14ac:dyDescent="0.25">
      <c r="F1769" s="29"/>
      <c r="I1769" s="29"/>
    </row>
    <row r="1770" spans="6:9" x14ac:dyDescent="0.25">
      <c r="F1770" s="29"/>
      <c r="I1770" s="29"/>
    </row>
    <row r="1771" spans="6:9" x14ac:dyDescent="0.25">
      <c r="F1771" s="29"/>
      <c r="I1771" s="29"/>
    </row>
    <row r="1772" spans="6:9" x14ac:dyDescent="0.25">
      <c r="F1772" s="29"/>
      <c r="I1772" s="29"/>
    </row>
    <row r="1773" spans="6:9" x14ac:dyDescent="0.25">
      <c r="F1773" s="29"/>
      <c r="I1773" s="29"/>
    </row>
    <row r="1774" spans="6:9" x14ac:dyDescent="0.25">
      <c r="F1774" s="29"/>
      <c r="I1774" s="29"/>
    </row>
    <row r="1775" spans="6:9" x14ac:dyDescent="0.25">
      <c r="F1775" s="29"/>
      <c r="I1775" s="29"/>
    </row>
    <row r="1776" spans="6:9" x14ac:dyDescent="0.25">
      <c r="F1776" s="29"/>
      <c r="I1776" s="29"/>
    </row>
    <row r="1777" spans="6:9" x14ac:dyDescent="0.25">
      <c r="F1777" s="29"/>
      <c r="I1777" s="29"/>
    </row>
    <row r="1778" spans="6:9" x14ac:dyDescent="0.25">
      <c r="F1778" s="29"/>
      <c r="I1778" s="29"/>
    </row>
    <row r="1779" spans="6:9" x14ac:dyDescent="0.25">
      <c r="F1779" s="29"/>
      <c r="I1779" s="29"/>
    </row>
    <row r="1780" spans="6:9" x14ac:dyDescent="0.25">
      <c r="F1780" s="29"/>
      <c r="I1780" s="29"/>
    </row>
    <row r="1781" spans="6:9" x14ac:dyDescent="0.25">
      <c r="F1781" s="29"/>
      <c r="I1781" s="29"/>
    </row>
    <row r="1782" spans="6:9" x14ac:dyDescent="0.25">
      <c r="F1782" s="29"/>
      <c r="I1782" s="29"/>
    </row>
    <row r="1783" spans="6:9" x14ac:dyDescent="0.25">
      <c r="F1783" s="29"/>
      <c r="I1783" s="29"/>
    </row>
    <row r="1784" spans="6:9" x14ac:dyDescent="0.25">
      <c r="F1784" s="29"/>
      <c r="I1784" s="29"/>
    </row>
    <row r="1785" spans="6:9" x14ac:dyDescent="0.25">
      <c r="F1785" s="29"/>
      <c r="I1785" s="29"/>
    </row>
    <row r="1786" spans="6:9" x14ac:dyDescent="0.25">
      <c r="F1786" s="29"/>
      <c r="I1786" s="29"/>
    </row>
    <row r="1787" spans="6:9" x14ac:dyDescent="0.25">
      <c r="F1787" s="29"/>
      <c r="I1787" s="29"/>
    </row>
    <row r="1788" spans="6:9" x14ac:dyDescent="0.25">
      <c r="F1788" s="29"/>
      <c r="I1788" s="29"/>
    </row>
    <row r="1789" spans="6:9" x14ac:dyDescent="0.25">
      <c r="F1789" s="29"/>
      <c r="I1789" s="29"/>
    </row>
    <row r="1790" spans="6:9" x14ac:dyDescent="0.25">
      <c r="F1790" s="29"/>
      <c r="I1790" s="29"/>
    </row>
    <row r="1791" spans="6:9" x14ac:dyDescent="0.25">
      <c r="F1791" s="29"/>
      <c r="I1791" s="29"/>
    </row>
    <row r="1792" spans="6:9" x14ac:dyDescent="0.25">
      <c r="F1792" s="29"/>
      <c r="I1792" s="29"/>
    </row>
    <row r="1793" spans="6:9" x14ac:dyDescent="0.25">
      <c r="F1793" s="29"/>
      <c r="I1793" s="29"/>
    </row>
    <row r="1794" spans="6:9" x14ac:dyDescent="0.25">
      <c r="F1794" s="29"/>
      <c r="I1794" s="29"/>
    </row>
    <row r="1795" spans="6:9" x14ac:dyDescent="0.25">
      <c r="F1795" s="29"/>
      <c r="I1795" s="29"/>
    </row>
    <row r="1796" spans="6:9" x14ac:dyDescent="0.25">
      <c r="F1796" s="29"/>
      <c r="I1796" s="29"/>
    </row>
    <row r="1797" spans="6:9" x14ac:dyDescent="0.25">
      <c r="F1797" s="29"/>
      <c r="I1797" s="29"/>
    </row>
    <row r="1798" spans="6:9" x14ac:dyDescent="0.25">
      <c r="F1798" s="29"/>
      <c r="I1798" s="29"/>
    </row>
    <row r="1799" spans="6:9" x14ac:dyDescent="0.25">
      <c r="F1799" s="29"/>
      <c r="I1799" s="29"/>
    </row>
    <row r="1800" spans="6:9" x14ac:dyDescent="0.25">
      <c r="F1800" s="29"/>
      <c r="I1800" s="29"/>
    </row>
    <row r="1801" spans="6:9" x14ac:dyDescent="0.25">
      <c r="F1801" s="29"/>
      <c r="I1801" s="29"/>
    </row>
    <row r="1802" spans="6:9" x14ac:dyDescent="0.25">
      <c r="F1802" s="29"/>
      <c r="I1802" s="29"/>
    </row>
    <row r="1803" spans="6:9" x14ac:dyDescent="0.25">
      <c r="F1803" s="29"/>
      <c r="I1803" s="29"/>
    </row>
    <row r="1804" spans="6:9" x14ac:dyDescent="0.25">
      <c r="F1804" s="29"/>
      <c r="I1804" s="29"/>
    </row>
    <row r="1805" spans="6:9" x14ac:dyDescent="0.25">
      <c r="F1805" s="29"/>
      <c r="I1805" s="29"/>
    </row>
    <row r="1806" spans="6:9" x14ac:dyDescent="0.25">
      <c r="F1806" s="29"/>
      <c r="I1806" s="29"/>
    </row>
    <row r="1807" spans="6:9" x14ac:dyDescent="0.25">
      <c r="F1807" s="29"/>
      <c r="I1807" s="29"/>
    </row>
    <row r="1808" spans="6:9" x14ac:dyDescent="0.25">
      <c r="F1808" s="29"/>
      <c r="I1808" s="29"/>
    </row>
    <row r="1809" spans="6:9" x14ac:dyDescent="0.25">
      <c r="F1809" s="29"/>
      <c r="I1809" s="29"/>
    </row>
    <row r="1810" spans="6:9" x14ac:dyDescent="0.25">
      <c r="F1810" s="29"/>
      <c r="I1810" s="29"/>
    </row>
    <row r="1811" spans="6:9" x14ac:dyDescent="0.25">
      <c r="F1811" s="29"/>
      <c r="I1811" s="29"/>
    </row>
    <row r="1812" spans="6:9" x14ac:dyDescent="0.25">
      <c r="F1812" s="29"/>
      <c r="I1812" s="29"/>
    </row>
    <row r="1813" spans="6:9" x14ac:dyDescent="0.25">
      <c r="F1813" s="29"/>
      <c r="I1813" s="29"/>
    </row>
    <row r="1814" spans="6:9" x14ac:dyDescent="0.25">
      <c r="F1814" s="29"/>
      <c r="I1814" s="29"/>
    </row>
    <row r="1815" spans="6:9" x14ac:dyDescent="0.25">
      <c r="F1815" s="29"/>
      <c r="I1815" s="29"/>
    </row>
    <row r="1816" spans="6:9" x14ac:dyDescent="0.25">
      <c r="F1816" s="29"/>
      <c r="I1816" s="29"/>
    </row>
    <row r="1817" spans="6:9" x14ac:dyDescent="0.25">
      <c r="F1817" s="29"/>
      <c r="I1817" s="29"/>
    </row>
    <row r="1818" spans="6:9" x14ac:dyDescent="0.25">
      <c r="F1818" s="29"/>
      <c r="I1818" s="29"/>
    </row>
    <row r="1819" spans="6:9" x14ac:dyDescent="0.25">
      <c r="F1819" s="29"/>
      <c r="I1819" s="29"/>
    </row>
    <row r="1820" spans="6:9" x14ac:dyDescent="0.25">
      <c r="F1820" s="29"/>
      <c r="I1820" s="29"/>
    </row>
    <row r="1821" spans="6:9" x14ac:dyDescent="0.25">
      <c r="F1821" s="29"/>
      <c r="I1821" s="29"/>
    </row>
    <row r="1822" spans="6:9" x14ac:dyDescent="0.25">
      <c r="F1822" s="29"/>
      <c r="I1822" s="29"/>
    </row>
    <row r="1823" spans="6:9" x14ac:dyDescent="0.25">
      <c r="F1823" s="29"/>
      <c r="I1823" s="29"/>
    </row>
    <row r="1824" spans="6:9" x14ac:dyDescent="0.25">
      <c r="F1824" s="29"/>
      <c r="I1824" s="29"/>
    </row>
    <row r="1825" spans="6:9" x14ac:dyDescent="0.25">
      <c r="F1825" s="29"/>
      <c r="I1825" s="29"/>
    </row>
    <row r="1826" spans="6:9" x14ac:dyDescent="0.25">
      <c r="F1826" s="29"/>
      <c r="I1826" s="29"/>
    </row>
    <row r="1827" spans="6:9" x14ac:dyDescent="0.25">
      <c r="F1827" s="29"/>
      <c r="I1827" s="29"/>
    </row>
    <row r="1828" spans="6:9" x14ac:dyDescent="0.25">
      <c r="F1828" s="29"/>
      <c r="I1828" s="29"/>
    </row>
    <row r="1829" spans="6:9" x14ac:dyDescent="0.25">
      <c r="F1829" s="29"/>
      <c r="I1829" s="29"/>
    </row>
    <row r="1830" spans="6:9" x14ac:dyDescent="0.25">
      <c r="F1830" s="29"/>
      <c r="I1830" s="29"/>
    </row>
    <row r="1831" spans="6:9" x14ac:dyDescent="0.25">
      <c r="F1831" s="29"/>
      <c r="I1831" s="29"/>
    </row>
    <row r="1832" spans="6:9" x14ac:dyDescent="0.25">
      <c r="F1832" s="29"/>
      <c r="I1832" s="29"/>
    </row>
    <row r="1833" spans="6:9" x14ac:dyDescent="0.25">
      <c r="F1833" s="29"/>
      <c r="I1833" s="29"/>
    </row>
    <row r="1834" spans="6:9" x14ac:dyDescent="0.25">
      <c r="F1834" s="29"/>
      <c r="I1834" s="29"/>
    </row>
    <row r="1835" spans="6:9" x14ac:dyDescent="0.25">
      <c r="F1835" s="29"/>
      <c r="I1835" s="29"/>
    </row>
    <row r="1836" spans="6:9" x14ac:dyDescent="0.25">
      <c r="F1836" s="29"/>
      <c r="I1836" s="29"/>
    </row>
    <row r="1837" spans="6:9" x14ac:dyDescent="0.25">
      <c r="F1837" s="29"/>
      <c r="I1837" s="29"/>
    </row>
    <row r="1838" spans="6:9" x14ac:dyDescent="0.25">
      <c r="F1838" s="29"/>
      <c r="I1838" s="29"/>
    </row>
    <row r="1839" spans="6:9" x14ac:dyDescent="0.25">
      <c r="F1839" s="29"/>
      <c r="I1839" s="29"/>
    </row>
    <row r="1840" spans="6:9" x14ac:dyDescent="0.25">
      <c r="F1840" s="29"/>
      <c r="I1840" s="29"/>
    </row>
    <row r="1841" spans="6:9" x14ac:dyDescent="0.25">
      <c r="F1841" s="29"/>
      <c r="I1841" s="29"/>
    </row>
    <row r="1842" spans="6:9" x14ac:dyDescent="0.25">
      <c r="F1842" s="29"/>
      <c r="I1842" s="29"/>
    </row>
    <row r="1843" spans="6:9" x14ac:dyDescent="0.25">
      <c r="F1843" s="29"/>
      <c r="I1843" s="29"/>
    </row>
    <row r="1844" spans="6:9" x14ac:dyDescent="0.25">
      <c r="F1844" s="29"/>
      <c r="I1844" s="29"/>
    </row>
    <row r="1845" spans="6:9" x14ac:dyDescent="0.25">
      <c r="F1845" s="29"/>
      <c r="I1845" s="29"/>
    </row>
    <row r="1846" spans="6:9" x14ac:dyDescent="0.25">
      <c r="F1846" s="29"/>
      <c r="I1846" s="29"/>
    </row>
    <row r="1847" spans="6:9" x14ac:dyDescent="0.25">
      <c r="F1847" s="29"/>
      <c r="I1847" s="29"/>
    </row>
    <row r="1848" spans="6:9" x14ac:dyDescent="0.25">
      <c r="F1848" s="29"/>
      <c r="I1848" s="29"/>
    </row>
    <row r="1849" spans="6:9" x14ac:dyDescent="0.25">
      <c r="F1849" s="29"/>
      <c r="I1849" s="29"/>
    </row>
    <row r="1850" spans="6:9" x14ac:dyDescent="0.25">
      <c r="F1850" s="29"/>
      <c r="I1850" s="29"/>
    </row>
    <row r="1851" spans="6:9" x14ac:dyDescent="0.25">
      <c r="F1851" s="29"/>
      <c r="I1851" s="29"/>
    </row>
    <row r="1852" spans="6:9" x14ac:dyDescent="0.25">
      <c r="F1852" s="29"/>
      <c r="I1852" s="29"/>
    </row>
    <row r="1853" spans="6:9" x14ac:dyDescent="0.25">
      <c r="F1853" s="29"/>
      <c r="I1853" s="29"/>
    </row>
    <row r="1854" spans="6:9" x14ac:dyDescent="0.25">
      <c r="F1854" s="29"/>
      <c r="I1854" s="29"/>
    </row>
    <row r="1855" spans="6:9" x14ac:dyDescent="0.25">
      <c r="F1855" s="29"/>
      <c r="I1855" s="29"/>
    </row>
    <row r="1856" spans="6:9" x14ac:dyDescent="0.25">
      <c r="F1856" s="29"/>
      <c r="I1856" s="29"/>
    </row>
    <row r="1857" spans="6:9" x14ac:dyDescent="0.25">
      <c r="F1857" s="29"/>
      <c r="I1857" s="29"/>
    </row>
    <row r="1858" spans="6:9" x14ac:dyDescent="0.25">
      <c r="F1858" s="29"/>
      <c r="I1858" s="29"/>
    </row>
    <row r="1859" spans="6:9" x14ac:dyDescent="0.25">
      <c r="F1859" s="29"/>
      <c r="I1859" s="29"/>
    </row>
    <row r="1860" spans="6:9" x14ac:dyDescent="0.25">
      <c r="F1860" s="29"/>
      <c r="I1860" s="29"/>
    </row>
    <row r="1861" spans="6:9" x14ac:dyDescent="0.25">
      <c r="F1861" s="29"/>
      <c r="I1861" s="29"/>
    </row>
    <row r="1862" spans="6:9" x14ac:dyDescent="0.25">
      <c r="F1862" s="29"/>
      <c r="I1862" s="29"/>
    </row>
    <row r="1863" spans="6:9" x14ac:dyDescent="0.25">
      <c r="F1863" s="29"/>
      <c r="I1863" s="29"/>
    </row>
    <row r="1864" spans="6:9" x14ac:dyDescent="0.25">
      <c r="F1864" s="29"/>
      <c r="I1864" s="29"/>
    </row>
    <row r="1865" spans="6:9" x14ac:dyDescent="0.25">
      <c r="F1865" s="29"/>
      <c r="I1865" s="29"/>
    </row>
    <row r="1866" spans="6:9" x14ac:dyDescent="0.25">
      <c r="F1866" s="29"/>
      <c r="I1866" s="29"/>
    </row>
    <row r="1867" spans="6:9" x14ac:dyDescent="0.25">
      <c r="F1867" s="29"/>
      <c r="I1867" s="29"/>
    </row>
    <row r="1868" spans="6:9" x14ac:dyDescent="0.25">
      <c r="F1868" s="29"/>
      <c r="I1868" s="29"/>
    </row>
    <row r="1869" spans="6:9" x14ac:dyDescent="0.25">
      <c r="F1869" s="29"/>
      <c r="I1869" s="29"/>
    </row>
    <row r="1870" spans="6:9" x14ac:dyDescent="0.25">
      <c r="F1870" s="29"/>
      <c r="I1870" s="29"/>
    </row>
    <row r="1871" spans="6:9" x14ac:dyDescent="0.25">
      <c r="F1871" s="29"/>
      <c r="I1871" s="29"/>
    </row>
    <row r="1872" spans="6:9" x14ac:dyDescent="0.25">
      <c r="F1872" s="29"/>
      <c r="I1872" s="29"/>
    </row>
    <row r="1873" spans="6:9" x14ac:dyDescent="0.25">
      <c r="F1873" s="29"/>
      <c r="I1873" s="29"/>
    </row>
    <row r="1874" spans="6:9" x14ac:dyDescent="0.25">
      <c r="F1874" s="29"/>
      <c r="I1874" s="29"/>
    </row>
    <row r="1875" spans="6:9" x14ac:dyDescent="0.25">
      <c r="F1875" s="29"/>
      <c r="I1875" s="29"/>
    </row>
    <row r="1876" spans="6:9" x14ac:dyDescent="0.25">
      <c r="F1876" s="29"/>
      <c r="I1876" s="29"/>
    </row>
    <row r="1877" spans="6:9" x14ac:dyDescent="0.25">
      <c r="F1877" s="29"/>
      <c r="I1877" s="29"/>
    </row>
    <row r="1878" spans="6:9" x14ac:dyDescent="0.25">
      <c r="F1878" s="29"/>
      <c r="I1878" s="29"/>
    </row>
    <row r="1879" spans="6:9" x14ac:dyDescent="0.25">
      <c r="F1879" s="29"/>
      <c r="I1879" s="29"/>
    </row>
    <row r="1880" spans="6:9" x14ac:dyDescent="0.25">
      <c r="F1880" s="29"/>
      <c r="I1880" s="29"/>
    </row>
    <row r="1881" spans="6:9" x14ac:dyDescent="0.25">
      <c r="F1881" s="29"/>
      <c r="I1881" s="29"/>
    </row>
    <row r="1882" spans="6:9" x14ac:dyDescent="0.25">
      <c r="F1882" s="29"/>
      <c r="I1882" s="29"/>
    </row>
    <row r="1883" spans="6:9" x14ac:dyDescent="0.25">
      <c r="F1883" s="29"/>
      <c r="I1883" s="29"/>
    </row>
    <row r="1884" spans="6:9" x14ac:dyDescent="0.25">
      <c r="F1884" s="29"/>
      <c r="I1884" s="29"/>
    </row>
    <row r="1885" spans="6:9" x14ac:dyDescent="0.25">
      <c r="F1885" s="29"/>
      <c r="I1885" s="29"/>
    </row>
    <row r="1886" spans="6:9" x14ac:dyDescent="0.25">
      <c r="F1886" s="29"/>
      <c r="I1886" s="29"/>
    </row>
    <row r="1887" spans="6:9" x14ac:dyDescent="0.25">
      <c r="F1887" s="29"/>
      <c r="I1887" s="29"/>
    </row>
    <row r="1888" spans="6:9" x14ac:dyDescent="0.25">
      <c r="F1888" s="29"/>
      <c r="I1888" s="29"/>
    </row>
    <row r="1889" spans="6:9" x14ac:dyDescent="0.25">
      <c r="F1889" s="29"/>
      <c r="I1889" s="29"/>
    </row>
    <row r="1890" spans="6:9" x14ac:dyDescent="0.25">
      <c r="F1890" s="29"/>
      <c r="I1890" s="29"/>
    </row>
    <row r="1891" spans="6:9" x14ac:dyDescent="0.25">
      <c r="F1891" s="29"/>
      <c r="I1891" s="29"/>
    </row>
    <row r="1892" spans="6:9" x14ac:dyDescent="0.25">
      <c r="F1892" s="29"/>
      <c r="I1892" s="29"/>
    </row>
    <row r="1893" spans="6:9" x14ac:dyDescent="0.25">
      <c r="F1893" s="29"/>
      <c r="I1893" s="29"/>
    </row>
    <row r="1894" spans="6:9" x14ac:dyDescent="0.25">
      <c r="F1894" s="29"/>
      <c r="I1894" s="29"/>
    </row>
    <row r="1895" spans="6:9" x14ac:dyDescent="0.25">
      <c r="F1895" s="29"/>
      <c r="I1895" s="29"/>
    </row>
    <row r="1896" spans="6:9" x14ac:dyDescent="0.25">
      <c r="F1896" s="29"/>
      <c r="I1896" s="29"/>
    </row>
    <row r="1897" spans="6:9" x14ac:dyDescent="0.25">
      <c r="F1897" s="29"/>
      <c r="I1897" s="29"/>
    </row>
    <row r="1898" spans="6:9" x14ac:dyDescent="0.25">
      <c r="F1898" s="29"/>
      <c r="I1898" s="29"/>
    </row>
    <row r="1899" spans="6:9" x14ac:dyDescent="0.25">
      <c r="F1899" s="29"/>
      <c r="I1899" s="29"/>
    </row>
    <row r="1900" spans="6:9" x14ac:dyDescent="0.25">
      <c r="F1900" s="29"/>
      <c r="I1900" s="29"/>
    </row>
    <row r="1901" spans="6:9" x14ac:dyDescent="0.25">
      <c r="F1901" s="29"/>
      <c r="I1901" s="29"/>
    </row>
    <row r="1902" spans="6:9" x14ac:dyDescent="0.25">
      <c r="F1902" s="29"/>
      <c r="I1902" s="29"/>
    </row>
    <row r="1903" spans="6:9" x14ac:dyDescent="0.25">
      <c r="F1903" s="29"/>
      <c r="I1903" s="29"/>
    </row>
    <row r="1904" spans="6:9" x14ac:dyDescent="0.25">
      <c r="F1904" s="29"/>
      <c r="I1904" s="29"/>
    </row>
    <row r="1905" spans="6:9" x14ac:dyDescent="0.25">
      <c r="F1905" s="29"/>
      <c r="I1905" s="29"/>
    </row>
    <row r="1906" spans="6:9" x14ac:dyDescent="0.25">
      <c r="F1906" s="29"/>
      <c r="I1906" s="29"/>
    </row>
    <row r="1907" spans="6:9" x14ac:dyDescent="0.25">
      <c r="F1907" s="29"/>
      <c r="I1907" s="29"/>
    </row>
    <row r="1908" spans="6:9" x14ac:dyDescent="0.25">
      <c r="F1908" s="29"/>
      <c r="I1908" s="29"/>
    </row>
    <row r="1909" spans="6:9" x14ac:dyDescent="0.25">
      <c r="F1909" s="29"/>
      <c r="I1909" s="29"/>
    </row>
    <row r="1910" spans="6:9" x14ac:dyDescent="0.25">
      <c r="F1910" s="29"/>
      <c r="I1910" s="29"/>
    </row>
    <row r="1911" spans="6:9" x14ac:dyDescent="0.25">
      <c r="F1911" s="29"/>
      <c r="I1911" s="29"/>
    </row>
    <row r="1912" spans="6:9" x14ac:dyDescent="0.25">
      <c r="F1912" s="29"/>
      <c r="I1912" s="29"/>
    </row>
    <row r="1913" spans="6:9" x14ac:dyDescent="0.25">
      <c r="F1913" s="29"/>
      <c r="I1913" s="29"/>
    </row>
    <row r="1914" spans="6:9" x14ac:dyDescent="0.25">
      <c r="F1914" s="29"/>
      <c r="I1914" s="29"/>
    </row>
    <row r="1915" spans="6:9" x14ac:dyDescent="0.25">
      <c r="F1915" s="29"/>
      <c r="I1915" s="29"/>
    </row>
    <row r="1916" spans="6:9" x14ac:dyDescent="0.25">
      <c r="F1916" s="29"/>
      <c r="I1916" s="29"/>
    </row>
    <row r="1917" spans="6:9" x14ac:dyDescent="0.25">
      <c r="F1917" s="29"/>
      <c r="I1917" s="29"/>
    </row>
    <row r="1918" spans="6:9" x14ac:dyDescent="0.25">
      <c r="F1918" s="29"/>
      <c r="I1918" s="29"/>
    </row>
    <row r="1919" spans="6:9" x14ac:dyDescent="0.25">
      <c r="F1919" s="29"/>
      <c r="I1919" s="29"/>
    </row>
    <row r="1920" spans="6:9" x14ac:dyDescent="0.25">
      <c r="F1920" s="29"/>
      <c r="I1920" s="29"/>
    </row>
    <row r="1921" spans="6:9" x14ac:dyDescent="0.25">
      <c r="F1921" s="29"/>
      <c r="I1921" s="29"/>
    </row>
    <row r="1922" spans="6:9" x14ac:dyDescent="0.25">
      <c r="F1922" s="29"/>
      <c r="I1922" s="29"/>
    </row>
    <row r="1923" spans="6:9" x14ac:dyDescent="0.25">
      <c r="F1923" s="29"/>
      <c r="I1923" s="29"/>
    </row>
    <row r="1924" spans="6:9" x14ac:dyDescent="0.25">
      <c r="F1924" s="29"/>
      <c r="I1924" s="29"/>
    </row>
    <row r="1925" spans="6:9" x14ac:dyDescent="0.25">
      <c r="F1925" s="29"/>
      <c r="I1925" s="29"/>
    </row>
    <row r="1926" spans="6:9" x14ac:dyDescent="0.25">
      <c r="F1926" s="29"/>
      <c r="I1926" s="29"/>
    </row>
    <row r="1927" spans="6:9" x14ac:dyDescent="0.25">
      <c r="F1927" s="29"/>
      <c r="I1927" s="29"/>
    </row>
    <row r="1928" spans="6:9" x14ac:dyDescent="0.25">
      <c r="F1928" s="29"/>
      <c r="I1928" s="29"/>
    </row>
    <row r="1929" spans="6:9" x14ac:dyDescent="0.25">
      <c r="F1929" s="29"/>
      <c r="I1929" s="29"/>
    </row>
    <row r="1930" spans="6:9" x14ac:dyDescent="0.25">
      <c r="F1930" s="29"/>
      <c r="I1930" s="29"/>
    </row>
    <row r="1931" spans="6:9" x14ac:dyDescent="0.25">
      <c r="F1931" s="29"/>
      <c r="I1931" s="29"/>
    </row>
    <row r="1932" spans="6:9" x14ac:dyDescent="0.25">
      <c r="F1932" s="29"/>
      <c r="I1932" s="29"/>
    </row>
    <row r="1933" spans="6:9" x14ac:dyDescent="0.25">
      <c r="F1933" s="29"/>
      <c r="I1933" s="29"/>
    </row>
    <row r="1934" spans="6:9" x14ac:dyDescent="0.25">
      <c r="F1934" s="29"/>
      <c r="I1934" s="29"/>
    </row>
    <row r="1935" spans="6:9" x14ac:dyDescent="0.25">
      <c r="F1935" s="29"/>
      <c r="I1935" s="29"/>
    </row>
    <row r="1936" spans="6:9" x14ac:dyDescent="0.25">
      <c r="F1936" s="29"/>
      <c r="I1936" s="29"/>
    </row>
    <row r="1937" spans="6:9" x14ac:dyDescent="0.25">
      <c r="F1937" s="29"/>
      <c r="I1937" s="29"/>
    </row>
    <row r="1938" spans="6:9" x14ac:dyDescent="0.25">
      <c r="F1938" s="29"/>
      <c r="I1938" s="29"/>
    </row>
    <row r="1939" spans="6:9" x14ac:dyDescent="0.25">
      <c r="F1939" s="29"/>
      <c r="I1939" s="29"/>
    </row>
    <row r="1940" spans="6:9" x14ac:dyDescent="0.25">
      <c r="F1940" s="29"/>
      <c r="I1940" s="29"/>
    </row>
    <row r="1941" spans="6:9" x14ac:dyDescent="0.25">
      <c r="F1941" s="29"/>
      <c r="I1941" s="29"/>
    </row>
    <row r="1942" spans="6:9" x14ac:dyDescent="0.25">
      <c r="F1942" s="29"/>
      <c r="I1942" s="29"/>
    </row>
    <row r="1943" spans="6:9" x14ac:dyDescent="0.25">
      <c r="F1943" s="29"/>
      <c r="I1943" s="29"/>
    </row>
    <row r="1944" spans="6:9" x14ac:dyDescent="0.25">
      <c r="F1944" s="29"/>
      <c r="I1944" s="29"/>
    </row>
    <row r="1945" spans="6:9" x14ac:dyDescent="0.25">
      <c r="F1945" s="29"/>
      <c r="I1945" s="29"/>
    </row>
    <row r="1946" spans="6:9" x14ac:dyDescent="0.25">
      <c r="F1946" s="29"/>
      <c r="I1946" s="29"/>
    </row>
    <row r="1947" spans="6:9" x14ac:dyDescent="0.25">
      <c r="F1947" s="29"/>
      <c r="I1947" s="29"/>
    </row>
    <row r="1948" spans="6:9" x14ac:dyDescent="0.25">
      <c r="F1948" s="29"/>
      <c r="I1948" s="29"/>
    </row>
    <row r="1949" spans="6:9" x14ac:dyDescent="0.25">
      <c r="F1949" s="29"/>
      <c r="I1949" s="29"/>
    </row>
    <row r="1950" spans="6:9" x14ac:dyDescent="0.25">
      <c r="F1950" s="29"/>
      <c r="I1950" s="29"/>
    </row>
    <row r="1951" spans="6:9" x14ac:dyDescent="0.25">
      <c r="F1951" s="29"/>
      <c r="I1951" s="29"/>
    </row>
    <row r="1952" spans="6:9" x14ac:dyDescent="0.25">
      <c r="F1952" s="29"/>
      <c r="I1952" s="29"/>
    </row>
    <row r="1953" spans="6:9" x14ac:dyDescent="0.25">
      <c r="F1953" s="29"/>
      <c r="I1953" s="29"/>
    </row>
    <row r="1954" spans="6:9" x14ac:dyDescent="0.25">
      <c r="F1954" s="29"/>
      <c r="I1954" s="29"/>
    </row>
    <row r="1955" spans="6:9" x14ac:dyDescent="0.25">
      <c r="F1955" s="29"/>
      <c r="I1955" s="29"/>
    </row>
    <row r="1956" spans="6:9" x14ac:dyDescent="0.25">
      <c r="F1956" s="29"/>
      <c r="I1956" s="29"/>
    </row>
    <row r="1957" spans="6:9" x14ac:dyDescent="0.25">
      <c r="F1957" s="29"/>
      <c r="I1957" s="29"/>
    </row>
    <row r="1958" spans="6:9" x14ac:dyDescent="0.25">
      <c r="F1958" s="29"/>
      <c r="I1958" s="29"/>
    </row>
    <row r="1959" spans="6:9" x14ac:dyDescent="0.25">
      <c r="F1959" s="29"/>
      <c r="I1959" s="29"/>
    </row>
    <row r="1960" spans="6:9" x14ac:dyDescent="0.25">
      <c r="F1960" s="29"/>
      <c r="I1960" s="29"/>
    </row>
    <row r="1961" spans="6:9" x14ac:dyDescent="0.25">
      <c r="F1961" s="29"/>
      <c r="I1961" s="29"/>
    </row>
    <row r="1962" spans="6:9" x14ac:dyDescent="0.25">
      <c r="F1962" s="29"/>
      <c r="I1962" s="29"/>
    </row>
    <row r="1963" spans="6:9" x14ac:dyDescent="0.25">
      <c r="F1963" s="29"/>
      <c r="I1963" s="29"/>
    </row>
    <row r="1964" spans="6:9" x14ac:dyDescent="0.25">
      <c r="F1964" s="29"/>
      <c r="I1964" s="29"/>
    </row>
    <row r="1965" spans="6:9" x14ac:dyDescent="0.25">
      <c r="F1965" s="29"/>
      <c r="I1965" s="29"/>
    </row>
    <row r="1966" spans="6:9" x14ac:dyDescent="0.25">
      <c r="F1966" s="29"/>
      <c r="I1966" s="29"/>
    </row>
    <row r="1967" spans="6:9" x14ac:dyDescent="0.25">
      <c r="F1967" s="29"/>
      <c r="I1967" s="29"/>
    </row>
    <row r="1968" spans="6:9" x14ac:dyDescent="0.25">
      <c r="F1968" s="29"/>
      <c r="I1968" s="29"/>
    </row>
    <row r="1969" spans="6:9" x14ac:dyDescent="0.25">
      <c r="F1969" s="29"/>
      <c r="I1969" s="29"/>
    </row>
    <row r="1970" spans="6:9" x14ac:dyDescent="0.25">
      <c r="F1970" s="29"/>
      <c r="I1970" s="29"/>
    </row>
    <row r="1971" spans="6:9" x14ac:dyDescent="0.25">
      <c r="F1971" s="29"/>
      <c r="I1971" s="29"/>
    </row>
    <row r="1972" spans="6:9" x14ac:dyDescent="0.25">
      <c r="F1972" s="29"/>
      <c r="I1972" s="29"/>
    </row>
    <row r="1973" spans="6:9" x14ac:dyDescent="0.25">
      <c r="F1973" s="29"/>
      <c r="I1973" s="29"/>
    </row>
    <row r="1974" spans="6:9" x14ac:dyDescent="0.25">
      <c r="F1974" s="29"/>
      <c r="I1974" s="29"/>
    </row>
    <row r="1975" spans="6:9" x14ac:dyDescent="0.25">
      <c r="F1975" s="29"/>
      <c r="I1975" s="29"/>
    </row>
    <row r="1976" spans="6:9" x14ac:dyDescent="0.25">
      <c r="F1976" s="29"/>
      <c r="I1976" s="29"/>
    </row>
    <row r="1977" spans="6:9" x14ac:dyDescent="0.25">
      <c r="F1977" s="29"/>
      <c r="I1977" s="29"/>
    </row>
    <row r="1978" spans="6:9" x14ac:dyDescent="0.25">
      <c r="F1978" s="29"/>
      <c r="I1978" s="29"/>
    </row>
    <row r="1979" spans="6:9" x14ac:dyDescent="0.25">
      <c r="F1979" s="29"/>
      <c r="I1979" s="29"/>
    </row>
    <row r="1980" spans="6:9" x14ac:dyDescent="0.25">
      <c r="F1980" s="29"/>
      <c r="I1980" s="29"/>
    </row>
    <row r="1981" spans="6:9" x14ac:dyDescent="0.25">
      <c r="F1981" s="29"/>
      <c r="I1981" s="29"/>
    </row>
    <row r="1982" spans="6:9" x14ac:dyDescent="0.25">
      <c r="F1982" s="29"/>
      <c r="I1982" s="29"/>
    </row>
    <row r="1983" spans="6:9" x14ac:dyDescent="0.25">
      <c r="F1983" s="29"/>
      <c r="I1983" s="29"/>
    </row>
    <row r="1984" spans="6:9" x14ac:dyDescent="0.25">
      <c r="F1984" s="29"/>
      <c r="I1984" s="29"/>
    </row>
    <row r="1985" spans="6:9" x14ac:dyDescent="0.25">
      <c r="F1985" s="29"/>
      <c r="I1985" s="29"/>
    </row>
    <row r="1986" spans="6:9" x14ac:dyDescent="0.25">
      <c r="F1986" s="29"/>
      <c r="I1986" s="29"/>
    </row>
    <row r="1987" spans="6:9" x14ac:dyDescent="0.25">
      <c r="F1987" s="29"/>
      <c r="I1987" s="29"/>
    </row>
    <row r="1988" spans="6:9" x14ac:dyDescent="0.25">
      <c r="F1988" s="29"/>
      <c r="I1988" s="29"/>
    </row>
    <row r="1989" spans="6:9" x14ac:dyDescent="0.25">
      <c r="F1989" s="29"/>
      <c r="I1989" s="29"/>
    </row>
    <row r="1990" spans="6:9" x14ac:dyDescent="0.25">
      <c r="F1990" s="29"/>
      <c r="I1990" s="29"/>
    </row>
    <row r="1991" spans="6:9" x14ac:dyDescent="0.25">
      <c r="F1991" s="29"/>
      <c r="I1991" s="29"/>
    </row>
    <row r="1992" spans="6:9" x14ac:dyDescent="0.25">
      <c r="F1992" s="29"/>
      <c r="I1992" s="29"/>
    </row>
    <row r="1993" spans="6:9" x14ac:dyDescent="0.25">
      <c r="F1993" s="29"/>
      <c r="I1993" s="29"/>
    </row>
    <row r="1994" spans="6:9" x14ac:dyDescent="0.25">
      <c r="F1994" s="29"/>
      <c r="I1994" s="29"/>
    </row>
    <row r="1995" spans="6:9" x14ac:dyDescent="0.25">
      <c r="F1995" s="29"/>
      <c r="I1995" s="29"/>
    </row>
    <row r="1996" spans="6:9" x14ac:dyDescent="0.25">
      <c r="F1996" s="29"/>
      <c r="I1996" s="29"/>
    </row>
    <row r="1997" spans="6:9" x14ac:dyDescent="0.25">
      <c r="F1997" s="29"/>
      <c r="I1997" s="29"/>
    </row>
    <row r="1998" spans="6:9" x14ac:dyDescent="0.25">
      <c r="F1998" s="29"/>
      <c r="I1998" s="29"/>
    </row>
    <row r="1999" spans="6:9" x14ac:dyDescent="0.25">
      <c r="F1999" s="29"/>
      <c r="I1999" s="29"/>
    </row>
    <row r="2000" spans="6:9" x14ac:dyDescent="0.25">
      <c r="F2000" s="29"/>
      <c r="I2000" s="29"/>
    </row>
    <row r="2001" spans="6:9" x14ac:dyDescent="0.25">
      <c r="F2001" s="29"/>
      <c r="I2001" s="29"/>
    </row>
    <row r="2002" spans="6:9" x14ac:dyDescent="0.25">
      <c r="F2002" s="29"/>
      <c r="I2002" s="29"/>
    </row>
    <row r="2003" spans="6:9" x14ac:dyDescent="0.25">
      <c r="F2003" s="29"/>
      <c r="I2003" s="29"/>
    </row>
    <row r="2004" spans="6:9" x14ac:dyDescent="0.25">
      <c r="F2004" s="29"/>
      <c r="I2004" s="29"/>
    </row>
    <row r="2005" spans="6:9" x14ac:dyDescent="0.25">
      <c r="F2005" s="29"/>
      <c r="I2005" s="29"/>
    </row>
    <row r="2006" spans="6:9" x14ac:dyDescent="0.25">
      <c r="F2006" s="29"/>
      <c r="I2006" s="29"/>
    </row>
    <row r="2007" spans="6:9" x14ac:dyDescent="0.25">
      <c r="F2007" s="29"/>
      <c r="I2007" s="29"/>
    </row>
    <row r="2008" spans="6:9" x14ac:dyDescent="0.25">
      <c r="F2008" s="29"/>
      <c r="I2008" s="29"/>
    </row>
    <row r="2009" spans="6:9" x14ac:dyDescent="0.25">
      <c r="F2009" s="29"/>
      <c r="I2009" s="29"/>
    </row>
    <row r="2010" spans="6:9" x14ac:dyDescent="0.25">
      <c r="F2010" s="29"/>
      <c r="I2010" s="29"/>
    </row>
    <row r="2011" spans="6:9" x14ac:dyDescent="0.25">
      <c r="F2011" s="29"/>
      <c r="I2011" s="29"/>
    </row>
    <row r="2012" spans="6:9" x14ac:dyDescent="0.25">
      <c r="F2012" s="29"/>
      <c r="I2012" s="29"/>
    </row>
    <row r="2013" spans="6:9" x14ac:dyDescent="0.25">
      <c r="F2013" s="29"/>
      <c r="I2013" s="29"/>
    </row>
    <row r="2014" spans="6:9" x14ac:dyDescent="0.25">
      <c r="F2014" s="29"/>
      <c r="I2014" s="29"/>
    </row>
    <row r="2015" spans="6:9" x14ac:dyDescent="0.25">
      <c r="F2015" s="29"/>
      <c r="I2015" s="29"/>
    </row>
    <row r="2016" spans="6:9" x14ac:dyDescent="0.25">
      <c r="F2016" s="29"/>
      <c r="I2016" s="29"/>
    </row>
    <row r="2017" spans="6:9" x14ac:dyDescent="0.25">
      <c r="F2017" s="29"/>
      <c r="I2017" s="29"/>
    </row>
    <row r="2018" spans="6:9" x14ac:dyDescent="0.25">
      <c r="F2018" s="29"/>
      <c r="I2018" s="29"/>
    </row>
    <row r="2019" spans="6:9" x14ac:dyDescent="0.25">
      <c r="F2019" s="29"/>
      <c r="I2019" s="29"/>
    </row>
    <row r="2020" spans="6:9" x14ac:dyDescent="0.25">
      <c r="F2020" s="29"/>
      <c r="I2020" s="29"/>
    </row>
    <row r="2021" spans="6:9" x14ac:dyDescent="0.25">
      <c r="F2021" s="29"/>
      <c r="I2021" s="29"/>
    </row>
    <row r="2022" spans="6:9" x14ac:dyDescent="0.25">
      <c r="F2022" s="29"/>
      <c r="I2022" s="29"/>
    </row>
    <row r="2023" spans="6:9" x14ac:dyDescent="0.25">
      <c r="F2023" s="29"/>
      <c r="I2023" s="29"/>
    </row>
    <row r="2024" spans="6:9" x14ac:dyDescent="0.25">
      <c r="F2024" s="29"/>
      <c r="I2024" s="29"/>
    </row>
    <row r="2025" spans="6:9" x14ac:dyDescent="0.25">
      <c r="F2025" s="29"/>
      <c r="I2025" s="29"/>
    </row>
    <row r="2026" spans="6:9" x14ac:dyDescent="0.25">
      <c r="F2026" s="29"/>
      <c r="I2026" s="29"/>
    </row>
    <row r="2027" spans="6:9" x14ac:dyDescent="0.25">
      <c r="F2027" s="29"/>
      <c r="I2027" s="29"/>
    </row>
    <row r="2028" spans="6:9" x14ac:dyDescent="0.25">
      <c r="F2028" s="29"/>
      <c r="I2028" s="29"/>
    </row>
    <row r="2029" spans="6:9" x14ac:dyDescent="0.25">
      <c r="F2029" s="29"/>
      <c r="I2029" s="29"/>
    </row>
    <row r="2030" spans="6:9" x14ac:dyDescent="0.25">
      <c r="F2030" s="29"/>
      <c r="I2030" s="29"/>
    </row>
    <row r="2031" spans="6:9" x14ac:dyDescent="0.25">
      <c r="F2031" s="29"/>
      <c r="I2031" s="29"/>
    </row>
    <row r="2032" spans="6:9" x14ac:dyDescent="0.25">
      <c r="F2032" s="29"/>
      <c r="I2032" s="29"/>
    </row>
    <row r="2033" spans="6:9" x14ac:dyDescent="0.25">
      <c r="F2033" s="29"/>
      <c r="I2033" s="29"/>
    </row>
    <row r="2034" spans="6:9" x14ac:dyDescent="0.25">
      <c r="F2034" s="29"/>
      <c r="I2034" s="29"/>
    </row>
    <row r="2035" spans="6:9" x14ac:dyDescent="0.25">
      <c r="F2035" s="29"/>
      <c r="I2035" s="29"/>
    </row>
    <row r="2036" spans="6:9" x14ac:dyDescent="0.25">
      <c r="F2036" s="29"/>
      <c r="I2036" s="29"/>
    </row>
    <row r="2037" spans="6:9" x14ac:dyDescent="0.25">
      <c r="F2037" s="29"/>
      <c r="I2037" s="29"/>
    </row>
    <row r="2038" spans="6:9" x14ac:dyDescent="0.25">
      <c r="F2038" s="29"/>
      <c r="I2038" s="29"/>
    </row>
    <row r="2039" spans="6:9" x14ac:dyDescent="0.25">
      <c r="F2039" s="29"/>
      <c r="I2039" s="29"/>
    </row>
    <row r="2040" spans="6:9" x14ac:dyDescent="0.25">
      <c r="F2040" s="29"/>
      <c r="I2040" s="29"/>
    </row>
    <row r="2041" spans="6:9" x14ac:dyDescent="0.25">
      <c r="F2041" s="29"/>
      <c r="I2041" s="29"/>
    </row>
    <row r="2042" spans="6:9" x14ac:dyDescent="0.25">
      <c r="F2042" s="29"/>
      <c r="I2042" s="29"/>
    </row>
    <row r="2043" spans="6:9" x14ac:dyDescent="0.25">
      <c r="F2043" s="29"/>
      <c r="I2043" s="29"/>
    </row>
    <row r="2044" spans="6:9" x14ac:dyDescent="0.25">
      <c r="F2044" s="29"/>
      <c r="I2044" s="29"/>
    </row>
    <row r="2045" spans="6:9" x14ac:dyDescent="0.25">
      <c r="F2045" s="29"/>
      <c r="I2045" s="29"/>
    </row>
    <row r="2046" spans="6:9" x14ac:dyDescent="0.25">
      <c r="F2046" s="29"/>
      <c r="I2046" s="29"/>
    </row>
    <row r="2047" spans="6:9" x14ac:dyDescent="0.25">
      <c r="F2047" s="29"/>
      <c r="I2047" s="29"/>
    </row>
    <row r="2048" spans="6:9" x14ac:dyDescent="0.25">
      <c r="F2048" s="29"/>
      <c r="I2048" s="29"/>
    </row>
    <row r="2049" spans="6:9" x14ac:dyDescent="0.25">
      <c r="F2049" s="29"/>
      <c r="I2049" s="29"/>
    </row>
    <row r="2050" spans="6:9" x14ac:dyDescent="0.25">
      <c r="F2050" s="29"/>
      <c r="I2050" s="29"/>
    </row>
    <row r="2051" spans="6:9" x14ac:dyDescent="0.25">
      <c r="F2051" s="29"/>
      <c r="I2051" s="29"/>
    </row>
    <row r="2052" spans="6:9" x14ac:dyDescent="0.25">
      <c r="F2052" s="29"/>
      <c r="I2052" s="29"/>
    </row>
    <row r="2053" spans="6:9" x14ac:dyDescent="0.25">
      <c r="F2053" s="29"/>
      <c r="I2053" s="29"/>
    </row>
    <row r="2054" spans="6:9" x14ac:dyDescent="0.25">
      <c r="F2054" s="29"/>
      <c r="I2054" s="29"/>
    </row>
    <row r="2055" spans="6:9" x14ac:dyDescent="0.25">
      <c r="F2055" s="29"/>
      <c r="I2055" s="29"/>
    </row>
    <row r="2056" spans="6:9" x14ac:dyDescent="0.25">
      <c r="F2056" s="29"/>
      <c r="I2056" s="29"/>
    </row>
    <row r="2057" spans="6:9" x14ac:dyDescent="0.25">
      <c r="F2057" s="29"/>
      <c r="I2057" s="29"/>
    </row>
    <row r="2058" spans="6:9" x14ac:dyDescent="0.25">
      <c r="F2058" s="29"/>
      <c r="I2058" s="29"/>
    </row>
    <row r="2059" spans="6:9" x14ac:dyDescent="0.25">
      <c r="F2059" s="29"/>
      <c r="I2059" s="29"/>
    </row>
    <row r="2060" spans="6:9" x14ac:dyDescent="0.25">
      <c r="F2060" s="29"/>
      <c r="I2060" s="29"/>
    </row>
    <row r="2061" spans="6:9" x14ac:dyDescent="0.25">
      <c r="F2061" s="29"/>
      <c r="I2061" s="29"/>
    </row>
    <row r="2062" spans="6:9" x14ac:dyDescent="0.25">
      <c r="F2062" s="29"/>
      <c r="I2062" s="29"/>
    </row>
    <row r="2063" spans="6:9" x14ac:dyDescent="0.25">
      <c r="F2063" s="29"/>
      <c r="I2063" s="29"/>
    </row>
    <row r="2064" spans="6:9" x14ac:dyDescent="0.25">
      <c r="F2064" s="29"/>
      <c r="I2064" s="29"/>
    </row>
    <row r="2065" spans="6:9" x14ac:dyDescent="0.25">
      <c r="F2065" s="29"/>
      <c r="I2065" s="29"/>
    </row>
    <row r="2066" spans="6:9" x14ac:dyDescent="0.25">
      <c r="F2066" s="29"/>
      <c r="I2066" s="29"/>
    </row>
    <row r="2067" spans="6:9" x14ac:dyDescent="0.25">
      <c r="F2067" s="29"/>
      <c r="I2067" s="29"/>
    </row>
    <row r="2068" spans="6:9" x14ac:dyDescent="0.25">
      <c r="F2068" s="29"/>
      <c r="I2068" s="29"/>
    </row>
    <row r="2069" spans="6:9" x14ac:dyDescent="0.25">
      <c r="F2069" s="29"/>
      <c r="I2069" s="29"/>
    </row>
    <row r="2070" spans="6:9" x14ac:dyDescent="0.25">
      <c r="F2070" s="29"/>
      <c r="I2070" s="29"/>
    </row>
    <row r="2071" spans="6:9" x14ac:dyDescent="0.25">
      <c r="F2071" s="29"/>
      <c r="I2071" s="29"/>
    </row>
    <row r="2072" spans="6:9" x14ac:dyDescent="0.25">
      <c r="F2072" s="29"/>
      <c r="I2072" s="29"/>
    </row>
    <row r="2073" spans="6:9" x14ac:dyDescent="0.25">
      <c r="F2073" s="29"/>
      <c r="I2073" s="29"/>
    </row>
    <row r="2074" spans="6:9" x14ac:dyDescent="0.25">
      <c r="F2074" s="29"/>
      <c r="I2074" s="29"/>
    </row>
    <row r="2075" spans="6:9" x14ac:dyDescent="0.25">
      <c r="F2075" s="29"/>
      <c r="I2075" s="29"/>
    </row>
    <row r="2076" spans="6:9" x14ac:dyDescent="0.25">
      <c r="F2076" s="29"/>
      <c r="I2076" s="29"/>
    </row>
    <row r="2077" spans="6:9" x14ac:dyDescent="0.25">
      <c r="F2077" s="29"/>
      <c r="I2077" s="29"/>
    </row>
    <row r="2078" spans="6:9" x14ac:dyDescent="0.25">
      <c r="F2078" s="29"/>
      <c r="I2078" s="29"/>
    </row>
    <row r="2079" spans="6:9" x14ac:dyDescent="0.25">
      <c r="F2079" s="29"/>
      <c r="I2079" s="29"/>
    </row>
    <row r="2080" spans="6:9" x14ac:dyDescent="0.25">
      <c r="F2080" s="29"/>
      <c r="I2080" s="29"/>
    </row>
    <row r="2081" spans="6:9" x14ac:dyDescent="0.25">
      <c r="F2081" s="29"/>
      <c r="I2081" s="29"/>
    </row>
    <row r="2082" spans="6:9" x14ac:dyDescent="0.25">
      <c r="F2082" s="29"/>
      <c r="I2082" s="29"/>
    </row>
    <row r="2083" spans="6:9" x14ac:dyDescent="0.25">
      <c r="F2083" s="29"/>
      <c r="I2083" s="29"/>
    </row>
    <row r="2084" spans="6:9" x14ac:dyDescent="0.25">
      <c r="F2084" s="29"/>
      <c r="I2084" s="29"/>
    </row>
    <row r="2085" spans="6:9" x14ac:dyDescent="0.25">
      <c r="F2085" s="29"/>
      <c r="I2085" s="29"/>
    </row>
    <row r="2086" spans="6:9" x14ac:dyDescent="0.25">
      <c r="F2086" s="29"/>
      <c r="I2086" s="29"/>
    </row>
    <row r="2087" spans="6:9" x14ac:dyDescent="0.25">
      <c r="F2087" s="29"/>
      <c r="I2087" s="29"/>
    </row>
    <row r="2088" spans="6:9" x14ac:dyDescent="0.25">
      <c r="F2088" s="29"/>
      <c r="I2088" s="29"/>
    </row>
    <row r="2089" spans="6:9" x14ac:dyDescent="0.25">
      <c r="F2089" s="29"/>
      <c r="I2089" s="29"/>
    </row>
    <row r="2090" spans="6:9" x14ac:dyDescent="0.25">
      <c r="F2090" s="29"/>
      <c r="I2090" s="29"/>
    </row>
    <row r="2091" spans="6:9" x14ac:dyDescent="0.25">
      <c r="F2091" s="29"/>
      <c r="I2091" s="29"/>
    </row>
    <row r="2092" spans="6:9" x14ac:dyDescent="0.25">
      <c r="F2092" s="29"/>
      <c r="I2092" s="29"/>
    </row>
    <row r="2093" spans="6:9" x14ac:dyDescent="0.25">
      <c r="F2093" s="29"/>
      <c r="I2093" s="29"/>
    </row>
    <row r="2094" spans="6:9" x14ac:dyDescent="0.25">
      <c r="F2094" s="29"/>
      <c r="I2094" s="29"/>
    </row>
    <row r="2095" spans="6:9" x14ac:dyDescent="0.25">
      <c r="F2095" s="29"/>
      <c r="I2095" s="29"/>
    </row>
    <row r="2096" spans="6:9" x14ac:dyDescent="0.25">
      <c r="F2096" s="29"/>
      <c r="I2096" s="29"/>
    </row>
    <row r="2097" spans="6:9" x14ac:dyDescent="0.25">
      <c r="F2097" s="29"/>
      <c r="I2097" s="29"/>
    </row>
    <row r="2098" spans="6:9" x14ac:dyDescent="0.25">
      <c r="F2098" s="29"/>
      <c r="I2098" s="29"/>
    </row>
    <row r="2099" spans="6:9" x14ac:dyDescent="0.25">
      <c r="F2099" s="29"/>
      <c r="I2099" s="29"/>
    </row>
    <row r="2100" spans="6:9" x14ac:dyDescent="0.25">
      <c r="F2100" s="29"/>
      <c r="I2100" s="29"/>
    </row>
    <row r="2101" spans="6:9" x14ac:dyDescent="0.25">
      <c r="F2101" s="29"/>
      <c r="I2101" s="29"/>
    </row>
    <row r="2102" spans="6:9" x14ac:dyDescent="0.25">
      <c r="F2102" s="29"/>
      <c r="I2102" s="29"/>
    </row>
    <row r="2103" spans="6:9" x14ac:dyDescent="0.25">
      <c r="F2103" s="29"/>
      <c r="I2103" s="29"/>
    </row>
    <row r="2104" spans="6:9" x14ac:dyDescent="0.25">
      <c r="F2104" s="29"/>
      <c r="I2104" s="29"/>
    </row>
    <row r="2105" spans="6:9" x14ac:dyDescent="0.25">
      <c r="F2105" s="29"/>
      <c r="I2105" s="29"/>
    </row>
    <row r="2106" spans="6:9" x14ac:dyDescent="0.25">
      <c r="F2106" s="29"/>
      <c r="I2106" s="29"/>
    </row>
    <row r="2107" spans="6:9" x14ac:dyDescent="0.25">
      <c r="F2107" s="29"/>
      <c r="I2107" s="29"/>
    </row>
    <row r="2108" spans="6:9" x14ac:dyDescent="0.25">
      <c r="F2108" s="29"/>
      <c r="I2108" s="29"/>
    </row>
    <row r="2109" spans="6:9" x14ac:dyDescent="0.25">
      <c r="F2109" s="29"/>
      <c r="I2109" s="29"/>
    </row>
    <row r="2110" spans="6:9" x14ac:dyDescent="0.25">
      <c r="F2110" s="29"/>
      <c r="I2110" s="29"/>
    </row>
    <row r="2111" spans="6:9" x14ac:dyDescent="0.25">
      <c r="F2111" s="29"/>
      <c r="I2111" s="29"/>
    </row>
    <row r="2112" spans="6:9" x14ac:dyDescent="0.25">
      <c r="F2112" s="29"/>
      <c r="I2112" s="29"/>
    </row>
    <row r="2113" spans="6:9" x14ac:dyDescent="0.25">
      <c r="F2113" s="29"/>
      <c r="I2113" s="29"/>
    </row>
    <row r="2114" spans="6:9" x14ac:dyDescent="0.25">
      <c r="F2114" s="29"/>
      <c r="I2114" s="29"/>
    </row>
    <row r="2115" spans="6:9" x14ac:dyDescent="0.25">
      <c r="F2115" s="29"/>
      <c r="I2115" s="29"/>
    </row>
    <row r="2116" spans="6:9" x14ac:dyDescent="0.25">
      <c r="F2116" s="29"/>
      <c r="I2116" s="29"/>
    </row>
    <row r="2117" spans="6:9" x14ac:dyDescent="0.25">
      <c r="F2117" s="29"/>
      <c r="I2117" s="29"/>
    </row>
    <row r="2118" spans="6:9" x14ac:dyDescent="0.25">
      <c r="F2118" s="29"/>
      <c r="I2118" s="29"/>
    </row>
    <row r="2119" spans="6:9" x14ac:dyDescent="0.25">
      <c r="F2119" s="29"/>
      <c r="I2119" s="29"/>
    </row>
    <row r="2120" spans="6:9" x14ac:dyDescent="0.25">
      <c r="F2120" s="29"/>
      <c r="I2120" s="29"/>
    </row>
    <row r="2121" spans="6:9" x14ac:dyDescent="0.25">
      <c r="F2121" s="29"/>
      <c r="I2121" s="29"/>
    </row>
    <row r="2122" spans="6:9" x14ac:dyDescent="0.25">
      <c r="F2122" s="29"/>
      <c r="I2122" s="29"/>
    </row>
    <row r="2123" spans="6:9" x14ac:dyDescent="0.25">
      <c r="F2123" s="29"/>
      <c r="I2123" s="29"/>
    </row>
    <row r="2124" spans="6:9" x14ac:dyDescent="0.25">
      <c r="F2124" s="29"/>
      <c r="I2124" s="29"/>
    </row>
    <row r="2125" spans="6:9" x14ac:dyDescent="0.25">
      <c r="F2125" s="29"/>
      <c r="I2125" s="29"/>
    </row>
    <row r="2126" spans="6:9" x14ac:dyDescent="0.25">
      <c r="F2126" s="29"/>
      <c r="I2126" s="29"/>
    </row>
    <row r="2127" spans="6:9" x14ac:dyDescent="0.25">
      <c r="F2127" s="29"/>
      <c r="I2127" s="29"/>
    </row>
    <row r="2128" spans="6:9" x14ac:dyDescent="0.25">
      <c r="F2128" s="29"/>
      <c r="I2128" s="29"/>
    </row>
    <row r="2129" spans="6:9" x14ac:dyDescent="0.25">
      <c r="F2129" s="29"/>
      <c r="I2129" s="29"/>
    </row>
    <row r="2130" spans="6:9" x14ac:dyDescent="0.25">
      <c r="F2130" s="29"/>
      <c r="I2130" s="29"/>
    </row>
    <row r="2131" spans="6:9" x14ac:dyDescent="0.25">
      <c r="F2131" s="29"/>
      <c r="I2131" s="29"/>
    </row>
    <row r="2132" spans="6:9" x14ac:dyDescent="0.25">
      <c r="F2132" s="29"/>
      <c r="I2132" s="29"/>
    </row>
    <row r="2133" spans="6:9" x14ac:dyDescent="0.25">
      <c r="F2133" s="29"/>
      <c r="I2133" s="29"/>
    </row>
    <row r="2134" spans="6:9" x14ac:dyDescent="0.25">
      <c r="F2134" s="29"/>
      <c r="I2134" s="29"/>
    </row>
    <row r="2135" spans="6:9" x14ac:dyDescent="0.25">
      <c r="F2135" s="29"/>
      <c r="I2135" s="29"/>
    </row>
    <row r="2136" spans="6:9" x14ac:dyDescent="0.25">
      <c r="F2136" s="29"/>
      <c r="I2136" s="29"/>
    </row>
    <row r="2137" spans="6:9" x14ac:dyDescent="0.25">
      <c r="F2137" s="29"/>
      <c r="I2137" s="29"/>
    </row>
    <row r="2138" spans="6:9" x14ac:dyDescent="0.25">
      <c r="F2138" s="29"/>
      <c r="I2138" s="29"/>
    </row>
    <row r="2139" spans="6:9" x14ac:dyDescent="0.25">
      <c r="F2139" s="29"/>
      <c r="I2139" s="29"/>
    </row>
    <row r="2140" spans="6:9" x14ac:dyDescent="0.25">
      <c r="F2140" s="29"/>
      <c r="I2140" s="29"/>
    </row>
    <row r="2141" spans="6:9" x14ac:dyDescent="0.25">
      <c r="F2141" s="29"/>
      <c r="I2141" s="29"/>
    </row>
    <row r="2142" spans="6:9" x14ac:dyDescent="0.25">
      <c r="F2142" s="29"/>
      <c r="I2142" s="29"/>
    </row>
    <row r="2143" spans="6:9" x14ac:dyDescent="0.25">
      <c r="F2143" s="29"/>
      <c r="I2143" s="29"/>
    </row>
    <row r="2144" spans="6:9" x14ac:dyDescent="0.25">
      <c r="F2144" s="29"/>
      <c r="I2144" s="29"/>
    </row>
    <row r="2145" spans="6:9" x14ac:dyDescent="0.25">
      <c r="F2145" s="29"/>
      <c r="I2145" s="29"/>
    </row>
    <row r="2146" spans="6:9" x14ac:dyDescent="0.25">
      <c r="F2146" s="29"/>
      <c r="I2146" s="29"/>
    </row>
    <row r="2147" spans="6:9" x14ac:dyDescent="0.25">
      <c r="F2147" s="29"/>
      <c r="I2147" s="29"/>
    </row>
    <row r="2148" spans="6:9" x14ac:dyDescent="0.25">
      <c r="F2148" s="29"/>
      <c r="I2148" s="29"/>
    </row>
    <row r="2149" spans="6:9" x14ac:dyDescent="0.25">
      <c r="F2149" s="29"/>
      <c r="I2149" s="29"/>
    </row>
    <row r="2150" spans="6:9" x14ac:dyDescent="0.25">
      <c r="F2150" s="29"/>
      <c r="I2150" s="29"/>
    </row>
    <row r="2151" spans="6:9" x14ac:dyDescent="0.25">
      <c r="F2151" s="29"/>
      <c r="I2151" s="29"/>
    </row>
    <row r="2152" spans="6:9" x14ac:dyDescent="0.25">
      <c r="F2152" s="29"/>
      <c r="I2152" s="29"/>
    </row>
    <row r="2153" spans="6:9" x14ac:dyDescent="0.25">
      <c r="F2153" s="29"/>
      <c r="I2153" s="29"/>
    </row>
    <row r="2154" spans="6:9" x14ac:dyDescent="0.25">
      <c r="F2154" s="29"/>
      <c r="I2154" s="29"/>
    </row>
    <row r="2155" spans="6:9" x14ac:dyDescent="0.25">
      <c r="F2155" s="29"/>
      <c r="I2155" s="29"/>
    </row>
    <row r="2156" spans="6:9" x14ac:dyDescent="0.25">
      <c r="F2156" s="29"/>
      <c r="I2156" s="29"/>
    </row>
    <row r="2157" spans="6:9" x14ac:dyDescent="0.25">
      <c r="F2157" s="29"/>
      <c r="I2157" s="29"/>
    </row>
    <row r="2158" spans="6:9" x14ac:dyDescent="0.25">
      <c r="F2158" s="29"/>
      <c r="I2158" s="29"/>
    </row>
    <row r="2159" spans="6:9" x14ac:dyDescent="0.25">
      <c r="F2159" s="29"/>
      <c r="I2159" s="29"/>
    </row>
    <row r="2160" spans="6:9" x14ac:dyDescent="0.25">
      <c r="F2160" s="29"/>
      <c r="I2160" s="29"/>
    </row>
    <row r="2161" spans="6:9" x14ac:dyDescent="0.25">
      <c r="F2161" s="29"/>
      <c r="I2161" s="29"/>
    </row>
    <row r="2162" spans="6:9" x14ac:dyDescent="0.25">
      <c r="F2162" s="29"/>
      <c r="I2162" s="29"/>
    </row>
    <row r="2163" spans="6:9" x14ac:dyDescent="0.25">
      <c r="F2163" s="29"/>
      <c r="I2163" s="29"/>
    </row>
    <row r="2164" spans="6:9" x14ac:dyDescent="0.25">
      <c r="F2164" s="29"/>
      <c r="I2164" s="29"/>
    </row>
    <row r="2165" spans="6:9" x14ac:dyDescent="0.25">
      <c r="F2165" s="29"/>
      <c r="I2165" s="29"/>
    </row>
    <row r="2166" spans="6:9" x14ac:dyDescent="0.25">
      <c r="F2166" s="29"/>
      <c r="I2166" s="29"/>
    </row>
    <row r="2167" spans="6:9" x14ac:dyDescent="0.25">
      <c r="F2167" s="29"/>
      <c r="I2167" s="29"/>
    </row>
    <row r="2168" spans="6:9" x14ac:dyDescent="0.25">
      <c r="F2168" s="29"/>
      <c r="I2168" s="29"/>
    </row>
    <row r="2169" spans="6:9" x14ac:dyDescent="0.25">
      <c r="F2169" s="29"/>
      <c r="I2169" s="29"/>
    </row>
    <row r="2170" spans="6:9" x14ac:dyDescent="0.25">
      <c r="F2170" s="29"/>
      <c r="I2170" s="29"/>
    </row>
    <row r="2171" spans="6:9" x14ac:dyDescent="0.25">
      <c r="F2171" s="29"/>
      <c r="I2171" s="29"/>
    </row>
    <row r="2172" spans="6:9" x14ac:dyDescent="0.25">
      <c r="F2172" s="29"/>
      <c r="I2172" s="29"/>
    </row>
    <row r="2173" spans="6:9" x14ac:dyDescent="0.25">
      <c r="F2173" s="29"/>
      <c r="I2173" s="29"/>
    </row>
    <row r="2174" spans="6:9" x14ac:dyDescent="0.25">
      <c r="F2174" s="29"/>
      <c r="I2174" s="29"/>
    </row>
    <row r="2175" spans="6:9" x14ac:dyDescent="0.25">
      <c r="F2175" s="29"/>
      <c r="I2175" s="29"/>
    </row>
    <row r="2176" spans="6:9" x14ac:dyDescent="0.25">
      <c r="F2176" s="29"/>
      <c r="I2176" s="29"/>
    </row>
    <row r="2177" spans="6:9" x14ac:dyDescent="0.25">
      <c r="F2177" s="29"/>
      <c r="I2177" s="29"/>
    </row>
    <row r="2178" spans="6:9" x14ac:dyDescent="0.25">
      <c r="F2178" s="29"/>
      <c r="I2178" s="29"/>
    </row>
    <row r="2179" spans="6:9" x14ac:dyDescent="0.25">
      <c r="F2179" s="29"/>
      <c r="I2179" s="29"/>
    </row>
    <row r="2180" spans="6:9" x14ac:dyDescent="0.25">
      <c r="F2180" s="29"/>
      <c r="I2180" s="29"/>
    </row>
    <row r="2181" spans="6:9" x14ac:dyDescent="0.25">
      <c r="F2181" s="29"/>
      <c r="I2181" s="29"/>
    </row>
    <row r="2182" spans="6:9" x14ac:dyDescent="0.25">
      <c r="F2182" s="29"/>
      <c r="I2182" s="29"/>
    </row>
    <row r="2183" spans="6:9" x14ac:dyDescent="0.25">
      <c r="F2183" s="29"/>
      <c r="I2183" s="29"/>
    </row>
    <row r="2184" spans="6:9" x14ac:dyDescent="0.25">
      <c r="F2184" s="29"/>
      <c r="I2184" s="29"/>
    </row>
    <row r="2185" spans="6:9" x14ac:dyDescent="0.25">
      <c r="F2185" s="29"/>
      <c r="I2185" s="29"/>
    </row>
    <row r="2186" spans="6:9" x14ac:dyDescent="0.25">
      <c r="F2186" s="29"/>
      <c r="I2186" s="29"/>
    </row>
    <row r="2187" spans="6:9" x14ac:dyDescent="0.25">
      <c r="F2187" s="29"/>
      <c r="I2187" s="29"/>
    </row>
    <row r="2188" spans="6:9" x14ac:dyDescent="0.25">
      <c r="F2188" s="29"/>
      <c r="I2188" s="29"/>
    </row>
    <row r="2189" spans="6:9" x14ac:dyDescent="0.25">
      <c r="F2189" s="29"/>
      <c r="I2189" s="29"/>
    </row>
    <row r="2190" spans="6:9" x14ac:dyDescent="0.25">
      <c r="F2190" s="29"/>
      <c r="I2190" s="29"/>
    </row>
    <row r="2191" spans="6:9" x14ac:dyDescent="0.25">
      <c r="F2191" s="29"/>
      <c r="I2191" s="29"/>
    </row>
    <row r="2192" spans="6:9" x14ac:dyDescent="0.25">
      <c r="F2192" s="29"/>
      <c r="I2192" s="29"/>
    </row>
    <row r="2193" spans="6:9" x14ac:dyDescent="0.25">
      <c r="F2193" s="29"/>
      <c r="I2193" s="29"/>
    </row>
    <row r="2194" spans="6:9" x14ac:dyDescent="0.25">
      <c r="F2194" s="29"/>
      <c r="I2194" s="29"/>
    </row>
    <row r="2195" spans="6:9" x14ac:dyDescent="0.25">
      <c r="F2195" s="29"/>
      <c r="I2195" s="29"/>
    </row>
    <row r="2196" spans="6:9" x14ac:dyDescent="0.25">
      <c r="F2196" s="29"/>
      <c r="I2196" s="29"/>
    </row>
    <row r="2197" spans="6:9" x14ac:dyDescent="0.25">
      <c r="F2197" s="29"/>
      <c r="I2197" s="29"/>
    </row>
    <row r="2198" spans="6:9" x14ac:dyDescent="0.25">
      <c r="F2198" s="29"/>
      <c r="I2198" s="29"/>
    </row>
    <row r="2199" spans="6:9" x14ac:dyDescent="0.25">
      <c r="F2199" s="29"/>
      <c r="I2199" s="29"/>
    </row>
    <row r="2200" spans="6:9" x14ac:dyDescent="0.25">
      <c r="F2200" s="29"/>
      <c r="I2200" s="29"/>
    </row>
    <row r="2201" spans="6:9" x14ac:dyDescent="0.25">
      <c r="F2201" s="29"/>
      <c r="I2201" s="29"/>
    </row>
    <row r="2202" spans="6:9" x14ac:dyDescent="0.25">
      <c r="F2202" s="29"/>
      <c r="I2202" s="29"/>
    </row>
    <row r="2203" spans="6:9" x14ac:dyDescent="0.25">
      <c r="F2203" s="29"/>
      <c r="I2203" s="29"/>
    </row>
    <row r="2204" spans="6:9" x14ac:dyDescent="0.25">
      <c r="F2204" s="29"/>
      <c r="I2204" s="29"/>
    </row>
    <row r="2205" spans="6:9" x14ac:dyDescent="0.25">
      <c r="F2205" s="29"/>
      <c r="I2205" s="29"/>
    </row>
    <row r="2206" spans="6:9" x14ac:dyDescent="0.25">
      <c r="F2206" s="29"/>
      <c r="I2206" s="29"/>
    </row>
    <row r="2207" spans="6:9" x14ac:dyDescent="0.25">
      <c r="F2207" s="29"/>
      <c r="I2207" s="29"/>
    </row>
    <row r="2208" spans="6:9" x14ac:dyDescent="0.25">
      <c r="F2208" s="29"/>
      <c r="I2208" s="29"/>
    </row>
    <row r="2209" spans="6:9" x14ac:dyDescent="0.25">
      <c r="F2209" s="29"/>
      <c r="I2209" s="29"/>
    </row>
    <row r="2210" spans="6:9" x14ac:dyDescent="0.25">
      <c r="F2210" s="29"/>
      <c r="I2210" s="29"/>
    </row>
    <row r="2211" spans="6:9" x14ac:dyDescent="0.25">
      <c r="F2211" s="29"/>
      <c r="I2211" s="29"/>
    </row>
    <row r="2212" spans="6:9" x14ac:dyDescent="0.25">
      <c r="F2212" s="29"/>
      <c r="I2212" s="29"/>
    </row>
    <row r="2213" spans="6:9" x14ac:dyDescent="0.25">
      <c r="F2213" s="29"/>
      <c r="I2213" s="29"/>
    </row>
    <row r="2214" spans="6:9" x14ac:dyDescent="0.25">
      <c r="F2214" s="29"/>
      <c r="I2214" s="29"/>
    </row>
    <row r="2215" spans="6:9" x14ac:dyDescent="0.25">
      <c r="F2215" s="29"/>
      <c r="I2215" s="29"/>
    </row>
    <row r="2216" spans="6:9" x14ac:dyDescent="0.25">
      <c r="F2216" s="29"/>
      <c r="I2216" s="29"/>
    </row>
    <row r="2217" spans="6:9" x14ac:dyDescent="0.25">
      <c r="F2217" s="29"/>
      <c r="I2217" s="29"/>
    </row>
    <row r="2218" spans="6:9" x14ac:dyDescent="0.25">
      <c r="F2218" s="29"/>
      <c r="I2218" s="29"/>
    </row>
    <row r="2219" spans="6:9" x14ac:dyDescent="0.25">
      <c r="F2219" s="29"/>
      <c r="I2219" s="29"/>
    </row>
    <row r="2220" spans="6:9" x14ac:dyDescent="0.25">
      <c r="F2220" s="29"/>
      <c r="I2220" s="29"/>
    </row>
    <row r="2221" spans="6:9" x14ac:dyDescent="0.25">
      <c r="F2221" s="29"/>
      <c r="I2221" s="29"/>
    </row>
    <row r="2222" spans="6:9" x14ac:dyDescent="0.25">
      <c r="F2222" s="29"/>
      <c r="I2222" s="29"/>
    </row>
    <row r="2223" spans="6:9" x14ac:dyDescent="0.25">
      <c r="F2223" s="29"/>
      <c r="I2223" s="29"/>
    </row>
    <row r="2224" spans="6:9" x14ac:dyDescent="0.25">
      <c r="F2224" s="29"/>
      <c r="I2224" s="29"/>
    </row>
    <row r="2225" spans="6:9" x14ac:dyDescent="0.25">
      <c r="F2225" s="29"/>
      <c r="I2225" s="29"/>
    </row>
    <row r="2226" spans="6:9" x14ac:dyDescent="0.25">
      <c r="F2226" s="29"/>
      <c r="I2226" s="29"/>
    </row>
    <row r="2227" spans="6:9" x14ac:dyDescent="0.25">
      <c r="F2227" s="29"/>
      <c r="I2227" s="29"/>
    </row>
    <row r="2228" spans="6:9" x14ac:dyDescent="0.25">
      <c r="F2228" s="29"/>
      <c r="I2228" s="29"/>
    </row>
    <row r="2229" spans="6:9" x14ac:dyDescent="0.25">
      <c r="F2229" s="29"/>
      <c r="I2229" s="29"/>
    </row>
    <row r="2230" spans="6:9" x14ac:dyDescent="0.25">
      <c r="F2230" s="29"/>
      <c r="I2230" s="29"/>
    </row>
    <row r="2231" spans="6:9" x14ac:dyDescent="0.25">
      <c r="F2231" s="29"/>
      <c r="I2231" s="29"/>
    </row>
    <row r="2232" spans="6:9" x14ac:dyDescent="0.25">
      <c r="F2232" s="29"/>
      <c r="I2232" s="29"/>
    </row>
    <row r="2233" spans="6:9" x14ac:dyDescent="0.25">
      <c r="F2233" s="29"/>
      <c r="I2233" s="29"/>
    </row>
    <row r="2234" spans="6:9" x14ac:dyDescent="0.25">
      <c r="F2234" s="29"/>
      <c r="I2234" s="29"/>
    </row>
    <row r="2235" spans="6:9" x14ac:dyDescent="0.25">
      <c r="F2235" s="29"/>
      <c r="I2235" s="29"/>
    </row>
    <row r="2236" spans="6:9" x14ac:dyDescent="0.25">
      <c r="F2236" s="29"/>
      <c r="I2236" s="29"/>
    </row>
    <row r="2237" spans="6:9" x14ac:dyDescent="0.25">
      <c r="F2237" s="29"/>
      <c r="I2237" s="29"/>
    </row>
    <row r="2238" spans="6:9" x14ac:dyDescent="0.25">
      <c r="F2238" s="29"/>
      <c r="I2238" s="29"/>
    </row>
    <row r="2239" spans="6:9" x14ac:dyDescent="0.25">
      <c r="F2239" s="29"/>
      <c r="I2239" s="29"/>
    </row>
    <row r="2240" spans="6:9" x14ac:dyDescent="0.25">
      <c r="F2240" s="29"/>
      <c r="I2240" s="29"/>
    </row>
    <row r="2241" spans="6:9" x14ac:dyDescent="0.25">
      <c r="F2241" s="29"/>
      <c r="I2241" s="29"/>
    </row>
    <row r="2242" spans="6:9" x14ac:dyDescent="0.25">
      <c r="F2242" s="29"/>
      <c r="I2242" s="29"/>
    </row>
    <row r="2243" spans="6:9" x14ac:dyDescent="0.25">
      <c r="F2243" s="29"/>
      <c r="I2243" s="29"/>
    </row>
    <row r="2244" spans="6:9" x14ac:dyDescent="0.25">
      <c r="F2244" s="29"/>
      <c r="I2244" s="29"/>
    </row>
    <row r="2245" spans="6:9" x14ac:dyDescent="0.25">
      <c r="F2245" s="29"/>
      <c r="I2245" s="29"/>
    </row>
    <row r="2246" spans="6:9" x14ac:dyDescent="0.25">
      <c r="F2246" s="29"/>
      <c r="I2246" s="29"/>
    </row>
    <row r="2247" spans="6:9" x14ac:dyDescent="0.25">
      <c r="F2247" s="29"/>
      <c r="I2247" s="29"/>
    </row>
    <row r="2248" spans="6:9" x14ac:dyDescent="0.25">
      <c r="F2248" s="29"/>
      <c r="I2248" s="29"/>
    </row>
    <row r="2249" spans="6:9" x14ac:dyDescent="0.25">
      <c r="F2249" s="29"/>
      <c r="I2249" s="29"/>
    </row>
    <row r="2250" spans="6:9" x14ac:dyDescent="0.25">
      <c r="F2250" s="29"/>
      <c r="I2250" s="29"/>
    </row>
    <row r="2251" spans="6:9" x14ac:dyDescent="0.25">
      <c r="F2251" s="29"/>
      <c r="I2251" s="29"/>
    </row>
    <row r="2252" spans="6:9" x14ac:dyDescent="0.25">
      <c r="F2252" s="29"/>
      <c r="I2252" s="29"/>
    </row>
    <row r="2253" spans="6:9" x14ac:dyDescent="0.25">
      <c r="F2253" s="29"/>
      <c r="I2253" s="29"/>
    </row>
    <row r="2254" spans="6:9" x14ac:dyDescent="0.25">
      <c r="F2254" s="29"/>
      <c r="I2254" s="29"/>
    </row>
    <row r="2255" spans="6:9" x14ac:dyDescent="0.25">
      <c r="F2255" s="29"/>
      <c r="I2255" s="29"/>
    </row>
    <row r="2256" spans="6:9" x14ac:dyDescent="0.25">
      <c r="F2256" s="29"/>
      <c r="I2256" s="29"/>
    </row>
    <row r="2257" spans="6:9" x14ac:dyDescent="0.25">
      <c r="F2257" s="29"/>
      <c r="I2257" s="29"/>
    </row>
    <row r="2258" spans="6:9" x14ac:dyDescent="0.25">
      <c r="F2258" s="29"/>
      <c r="I2258" s="29"/>
    </row>
    <row r="2259" spans="6:9" x14ac:dyDescent="0.25">
      <c r="F2259" s="29"/>
      <c r="I2259" s="29"/>
    </row>
    <row r="2260" spans="6:9" x14ac:dyDescent="0.25">
      <c r="F2260" s="29"/>
      <c r="I2260" s="29"/>
    </row>
    <row r="2261" spans="6:9" x14ac:dyDescent="0.25">
      <c r="F2261" s="29"/>
      <c r="I2261" s="29"/>
    </row>
    <row r="2262" spans="6:9" x14ac:dyDescent="0.25">
      <c r="F2262" s="29"/>
      <c r="I2262" s="29"/>
    </row>
    <row r="2263" spans="6:9" x14ac:dyDescent="0.25">
      <c r="F2263" s="29"/>
      <c r="I2263" s="29"/>
    </row>
    <row r="2264" spans="6:9" x14ac:dyDescent="0.25">
      <c r="F2264" s="29"/>
      <c r="I2264" s="29"/>
    </row>
    <row r="2265" spans="6:9" x14ac:dyDescent="0.25">
      <c r="F2265" s="29"/>
      <c r="I2265" s="29"/>
    </row>
    <row r="2266" spans="6:9" x14ac:dyDescent="0.25">
      <c r="F2266" s="29"/>
      <c r="I2266" s="29"/>
    </row>
    <row r="2267" spans="6:9" x14ac:dyDescent="0.25">
      <c r="F2267" s="29"/>
      <c r="I2267" s="29"/>
    </row>
    <row r="2268" spans="6:9" x14ac:dyDescent="0.25">
      <c r="F2268" s="29"/>
      <c r="I2268" s="29"/>
    </row>
    <row r="2269" spans="6:9" x14ac:dyDescent="0.25">
      <c r="F2269" s="29"/>
      <c r="I2269" s="29"/>
    </row>
    <row r="2270" spans="6:9" x14ac:dyDescent="0.25">
      <c r="F2270" s="29"/>
      <c r="I2270" s="29"/>
    </row>
    <row r="2271" spans="6:9" x14ac:dyDescent="0.25">
      <c r="F2271" s="29"/>
      <c r="I2271" s="29"/>
    </row>
    <row r="2272" spans="6:9" x14ac:dyDescent="0.25">
      <c r="F2272" s="29"/>
      <c r="I2272" s="29"/>
    </row>
    <row r="2273" spans="6:9" x14ac:dyDescent="0.25">
      <c r="F2273" s="29"/>
      <c r="I2273" s="29"/>
    </row>
    <row r="2274" spans="6:9" x14ac:dyDescent="0.25">
      <c r="F2274" s="29"/>
      <c r="I2274" s="29"/>
    </row>
    <row r="2275" spans="6:9" x14ac:dyDescent="0.25">
      <c r="F2275" s="29"/>
      <c r="I2275" s="29"/>
    </row>
    <row r="2276" spans="6:9" x14ac:dyDescent="0.25">
      <c r="F2276" s="29"/>
      <c r="I2276" s="29"/>
    </row>
    <row r="2277" spans="6:9" x14ac:dyDescent="0.25">
      <c r="F2277" s="29"/>
      <c r="I2277" s="29"/>
    </row>
    <row r="2278" spans="6:9" x14ac:dyDescent="0.25">
      <c r="F2278" s="29"/>
      <c r="I2278" s="29"/>
    </row>
    <row r="2279" spans="6:9" x14ac:dyDescent="0.25">
      <c r="F2279" s="29"/>
      <c r="I2279" s="29"/>
    </row>
    <row r="2280" spans="6:9" x14ac:dyDescent="0.25">
      <c r="F2280" s="29"/>
      <c r="I2280" s="29"/>
    </row>
    <row r="2281" spans="6:9" x14ac:dyDescent="0.25">
      <c r="F2281" s="29"/>
      <c r="I2281" s="29"/>
    </row>
    <row r="2282" spans="6:9" x14ac:dyDescent="0.25">
      <c r="F2282" s="29"/>
      <c r="I2282" s="29"/>
    </row>
    <row r="2283" spans="6:9" x14ac:dyDescent="0.25">
      <c r="F2283" s="29"/>
      <c r="I2283" s="29"/>
    </row>
    <row r="2284" spans="6:9" x14ac:dyDescent="0.25">
      <c r="F2284" s="29"/>
      <c r="I2284" s="29"/>
    </row>
    <row r="2285" spans="6:9" x14ac:dyDescent="0.25">
      <c r="F2285" s="29"/>
      <c r="I2285" s="29"/>
    </row>
    <row r="2286" spans="6:9" x14ac:dyDescent="0.25">
      <c r="F2286" s="29"/>
      <c r="I2286" s="29"/>
    </row>
    <row r="2287" spans="6:9" x14ac:dyDescent="0.25">
      <c r="F2287" s="29"/>
      <c r="I2287" s="29"/>
    </row>
    <row r="2288" spans="6:9" x14ac:dyDescent="0.25">
      <c r="F2288" s="29"/>
      <c r="I2288" s="29"/>
    </row>
    <row r="2289" spans="6:9" x14ac:dyDescent="0.25">
      <c r="F2289" s="29"/>
      <c r="I2289" s="29"/>
    </row>
    <row r="2290" spans="6:9" x14ac:dyDescent="0.25">
      <c r="F2290" s="29"/>
      <c r="I2290" s="29"/>
    </row>
    <row r="2291" spans="6:9" x14ac:dyDescent="0.25">
      <c r="F2291" s="29"/>
      <c r="I2291" s="29"/>
    </row>
    <row r="2292" spans="6:9" x14ac:dyDescent="0.25">
      <c r="F2292" s="29"/>
      <c r="I2292" s="29"/>
    </row>
    <row r="2293" spans="6:9" x14ac:dyDescent="0.25">
      <c r="F2293" s="29"/>
      <c r="I2293" s="29"/>
    </row>
    <row r="2294" spans="6:9" x14ac:dyDescent="0.25">
      <c r="F2294" s="29"/>
      <c r="I2294" s="29"/>
    </row>
    <row r="2295" spans="6:9" x14ac:dyDescent="0.25">
      <c r="F2295" s="29"/>
      <c r="I2295" s="29"/>
    </row>
    <row r="2296" spans="6:9" x14ac:dyDescent="0.25">
      <c r="F2296" s="29"/>
      <c r="I2296" s="29"/>
    </row>
    <row r="2297" spans="6:9" x14ac:dyDescent="0.25">
      <c r="F2297" s="29"/>
      <c r="I2297" s="29"/>
    </row>
    <row r="2298" spans="6:9" x14ac:dyDescent="0.25">
      <c r="F2298" s="29"/>
      <c r="I2298" s="29"/>
    </row>
    <row r="2299" spans="6:9" x14ac:dyDescent="0.25">
      <c r="F2299" s="29"/>
      <c r="I2299" s="29"/>
    </row>
    <row r="2300" spans="6:9" x14ac:dyDescent="0.25">
      <c r="F2300" s="29"/>
      <c r="I2300" s="29"/>
    </row>
    <row r="2301" spans="6:9" x14ac:dyDescent="0.25">
      <c r="F2301" s="29"/>
      <c r="I2301" s="29"/>
    </row>
    <row r="2302" spans="6:9" x14ac:dyDescent="0.25">
      <c r="F2302" s="29"/>
      <c r="I2302" s="29"/>
    </row>
    <row r="2303" spans="6:9" x14ac:dyDescent="0.25">
      <c r="F2303" s="29"/>
      <c r="I2303" s="29"/>
    </row>
    <row r="2304" spans="6:9" x14ac:dyDescent="0.25">
      <c r="F2304" s="29"/>
      <c r="I2304" s="29"/>
    </row>
    <row r="2305" spans="6:9" x14ac:dyDescent="0.25">
      <c r="F2305" s="29"/>
      <c r="I2305" s="29"/>
    </row>
    <row r="2306" spans="6:9" x14ac:dyDescent="0.25">
      <c r="F2306" s="29"/>
      <c r="I2306" s="29"/>
    </row>
    <row r="2307" spans="6:9" x14ac:dyDescent="0.25">
      <c r="F2307" s="29"/>
      <c r="I2307" s="29"/>
    </row>
    <row r="2308" spans="6:9" x14ac:dyDescent="0.25">
      <c r="F2308" s="29"/>
      <c r="I2308" s="29"/>
    </row>
    <row r="2309" spans="6:9" x14ac:dyDescent="0.25">
      <c r="F2309" s="29"/>
      <c r="I2309" s="29"/>
    </row>
    <row r="2310" spans="6:9" x14ac:dyDescent="0.25">
      <c r="F2310" s="29"/>
      <c r="I2310" s="29"/>
    </row>
    <row r="2311" spans="6:9" x14ac:dyDescent="0.25">
      <c r="F2311" s="29"/>
      <c r="I2311" s="29"/>
    </row>
    <row r="2312" spans="6:9" x14ac:dyDescent="0.25">
      <c r="F2312" s="29"/>
      <c r="I2312" s="29"/>
    </row>
    <row r="2313" spans="6:9" x14ac:dyDescent="0.25">
      <c r="F2313" s="29"/>
      <c r="I2313" s="29"/>
    </row>
    <row r="2314" spans="6:9" x14ac:dyDescent="0.25">
      <c r="F2314" s="29"/>
      <c r="I2314" s="29"/>
    </row>
    <row r="2315" spans="6:9" x14ac:dyDescent="0.25">
      <c r="F2315" s="29"/>
      <c r="I2315" s="29"/>
    </row>
    <row r="2316" spans="6:9" x14ac:dyDescent="0.25">
      <c r="F2316" s="29"/>
      <c r="I2316" s="29"/>
    </row>
    <row r="2317" spans="6:9" x14ac:dyDescent="0.25">
      <c r="F2317" s="29"/>
      <c r="I2317" s="29"/>
    </row>
    <row r="2318" spans="6:9" x14ac:dyDescent="0.25">
      <c r="F2318" s="29"/>
      <c r="I2318" s="29"/>
    </row>
    <row r="2319" spans="6:9" x14ac:dyDescent="0.25">
      <c r="F2319" s="29"/>
      <c r="I2319" s="29"/>
    </row>
    <row r="2320" spans="6:9" x14ac:dyDescent="0.25">
      <c r="F2320" s="29"/>
      <c r="I2320" s="29"/>
    </row>
    <row r="2321" spans="6:9" x14ac:dyDescent="0.25">
      <c r="F2321" s="29"/>
      <c r="I2321" s="29"/>
    </row>
    <row r="2322" spans="6:9" x14ac:dyDescent="0.25">
      <c r="F2322" s="29"/>
      <c r="I2322" s="29"/>
    </row>
    <row r="2323" spans="6:9" x14ac:dyDescent="0.25">
      <c r="F2323" s="29"/>
      <c r="I2323" s="29"/>
    </row>
    <row r="2324" spans="6:9" x14ac:dyDescent="0.25">
      <c r="F2324" s="29"/>
      <c r="I2324" s="29"/>
    </row>
    <row r="2325" spans="6:9" x14ac:dyDescent="0.25">
      <c r="F2325" s="29"/>
      <c r="I2325" s="29"/>
    </row>
    <row r="2326" spans="6:9" x14ac:dyDescent="0.25">
      <c r="F2326" s="29"/>
      <c r="I2326" s="29"/>
    </row>
    <row r="2327" spans="6:9" x14ac:dyDescent="0.25">
      <c r="F2327" s="29"/>
      <c r="I2327" s="29"/>
    </row>
    <row r="2328" spans="6:9" x14ac:dyDescent="0.25">
      <c r="F2328" s="29"/>
      <c r="I2328" s="29"/>
    </row>
    <row r="2329" spans="6:9" x14ac:dyDescent="0.25">
      <c r="F2329" s="29"/>
      <c r="I2329" s="29"/>
    </row>
    <row r="2330" spans="6:9" x14ac:dyDescent="0.25">
      <c r="F2330" s="29"/>
      <c r="I2330" s="29"/>
    </row>
    <row r="2331" spans="6:9" x14ac:dyDescent="0.25">
      <c r="F2331" s="29"/>
      <c r="I2331" s="29"/>
    </row>
    <row r="2332" spans="6:9" x14ac:dyDescent="0.25">
      <c r="F2332" s="29"/>
      <c r="I2332" s="29"/>
    </row>
    <row r="2333" spans="6:9" x14ac:dyDescent="0.25">
      <c r="F2333" s="29"/>
      <c r="I2333" s="29"/>
    </row>
    <row r="2334" spans="6:9" x14ac:dyDescent="0.25">
      <c r="F2334" s="29"/>
      <c r="I2334" s="29"/>
    </row>
    <row r="2335" spans="6:9" x14ac:dyDescent="0.25">
      <c r="F2335" s="29"/>
      <c r="I2335" s="29"/>
    </row>
    <row r="2336" spans="6:9" x14ac:dyDescent="0.25">
      <c r="F2336" s="29"/>
      <c r="I2336" s="29"/>
    </row>
    <row r="2337" spans="6:9" x14ac:dyDescent="0.25">
      <c r="F2337" s="29"/>
      <c r="I2337" s="29"/>
    </row>
    <row r="2338" spans="6:9" x14ac:dyDescent="0.25">
      <c r="F2338" s="29"/>
      <c r="I2338" s="29"/>
    </row>
    <row r="2339" spans="6:9" x14ac:dyDescent="0.25">
      <c r="F2339" s="29"/>
      <c r="I2339" s="29"/>
    </row>
    <row r="2340" spans="6:9" x14ac:dyDescent="0.25">
      <c r="F2340" s="29"/>
      <c r="I2340" s="29"/>
    </row>
    <row r="2341" spans="6:9" x14ac:dyDescent="0.25">
      <c r="F2341" s="29"/>
      <c r="I2341" s="29"/>
    </row>
    <row r="2342" spans="6:9" x14ac:dyDescent="0.25">
      <c r="F2342" s="29"/>
      <c r="I2342" s="29"/>
    </row>
    <row r="2343" spans="6:9" x14ac:dyDescent="0.25">
      <c r="F2343" s="29"/>
      <c r="I2343" s="29"/>
    </row>
    <row r="2344" spans="6:9" x14ac:dyDescent="0.25">
      <c r="F2344" s="29"/>
      <c r="I2344" s="29"/>
    </row>
    <row r="2345" spans="6:9" x14ac:dyDescent="0.25">
      <c r="F2345" s="29"/>
      <c r="I2345" s="29"/>
    </row>
    <row r="2346" spans="6:9" x14ac:dyDescent="0.25">
      <c r="F2346" s="29"/>
      <c r="I2346" s="29"/>
    </row>
    <row r="2347" spans="6:9" x14ac:dyDescent="0.25">
      <c r="F2347" s="29"/>
      <c r="I2347" s="29"/>
    </row>
    <row r="2348" spans="6:9" x14ac:dyDescent="0.25">
      <c r="F2348" s="29"/>
      <c r="I2348" s="29"/>
    </row>
    <row r="2349" spans="6:9" x14ac:dyDescent="0.25">
      <c r="F2349" s="29"/>
      <c r="I2349" s="29"/>
    </row>
    <row r="2350" spans="6:9" x14ac:dyDescent="0.25">
      <c r="F2350" s="29"/>
      <c r="I2350" s="29"/>
    </row>
    <row r="2351" spans="6:9" x14ac:dyDescent="0.25">
      <c r="F2351" s="29"/>
      <c r="I2351" s="29"/>
    </row>
    <row r="2352" spans="6:9" x14ac:dyDescent="0.25">
      <c r="F2352" s="29"/>
      <c r="I2352" s="29"/>
    </row>
    <row r="2353" spans="6:9" x14ac:dyDescent="0.25">
      <c r="F2353" s="29"/>
      <c r="I2353" s="29"/>
    </row>
    <row r="2354" spans="6:9" x14ac:dyDescent="0.25">
      <c r="F2354" s="29"/>
      <c r="I2354" s="29"/>
    </row>
    <row r="2355" spans="6:9" x14ac:dyDescent="0.25">
      <c r="F2355" s="29"/>
      <c r="I2355" s="29"/>
    </row>
    <row r="2356" spans="6:9" x14ac:dyDescent="0.25">
      <c r="F2356" s="29"/>
      <c r="I2356" s="29"/>
    </row>
    <row r="2357" spans="6:9" x14ac:dyDescent="0.25">
      <c r="F2357" s="29"/>
      <c r="I2357" s="29"/>
    </row>
    <row r="2358" spans="6:9" x14ac:dyDescent="0.25">
      <c r="F2358" s="29"/>
      <c r="I2358" s="29"/>
    </row>
    <row r="2359" spans="6:9" x14ac:dyDescent="0.25">
      <c r="F2359" s="29"/>
      <c r="I2359" s="29"/>
    </row>
    <row r="2360" spans="6:9" x14ac:dyDescent="0.25">
      <c r="F2360" s="29"/>
      <c r="I2360" s="29"/>
    </row>
    <row r="2361" spans="6:9" x14ac:dyDescent="0.25">
      <c r="F2361" s="29"/>
      <c r="I2361" s="29"/>
    </row>
    <row r="2362" spans="6:9" x14ac:dyDescent="0.25">
      <c r="F2362" s="29"/>
      <c r="I2362" s="29"/>
    </row>
    <row r="2363" spans="6:9" x14ac:dyDescent="0.25">
      <c r="F2363" s="29"/>
      <c r="I2363" s="29"/>
    </row>
    <row r="2364" spans="6:9" x14ac:dyDescent="0.25">
      <c r="F2364" s="29"/>
      <c r="I2364" s="29"/>
    </row>
    <row r="2365" spans="6:9" x14ac:dyDescent="0.25">
      <c r="F2365" s="29"/>
      <c r="I2365" s="29"/>
    </row>
    <row r="2366" spans="6:9" x14ac:dyDescent="0.25">
      <c r="F2366" s="29"/>
      <c r="I2366" s="29"/>
    </row>
    <row r="2367" spans="6:9" x14ac:dyDescent="0.25">
      <c r="F2367" s="29"/>
      <c r="I2367" s="29"/>
    </row>
    <row r="2368" spans="6:9" x14ac:dyDescent="0.25">
      <c r="F2368" s="29"/>
      <c r="I2368" s="29"/>
    </row>
    <row r="2369" spans="6:9" x14ac:dyDescent="0.25">
      <c r="F2369" s="29"/>
      <c r="I2369" s="29"/>
    </row>
    <row r="2370" spans="6:9" x14ac:dyDescent="0.25">
      <c r="F2370" s="29"/>
      <c r="I2370" s="29"/>
    </row>
    <row r="2371" spans="6:9" x14ac:dyDescent="0.25">
      <c r="F2371" s="29"/>
      <c r="I2371" s="29"/>
    </row>
    <row r="2372" spans="6:9" x14ac:dyDescent="0.25">
      <c r="F2372" s="29"/>
      <c r="I2372" s="29"/>
    </row>
    <row r="2373" spans="6:9" x14ac:dyDescent="0.25">
      <c r="F2373" s="29"/>
      <c r="I2373" s="29"/>
    </row>
    <row r="2374" spans="6:9" x14ac:dyDescent="0.25">
      <c r="F2374" s="29"/>
      <c r="I2374" s="29"/>
    </row>
    <row r="2375" spans="6:9" x14ac:dyDescent="0.25">
      <c r="F2375" s="29"/>
      <c r="I2375" s="29"/>
    </row>
    <row r="2376" spans="6:9" x14ac:dyDescent="0.25">
      <c r="F2376" s="29"/>
      <c r="I2376" s="29"/>
    </row>
    <row r="2377" spans="6:9" x14ac:dyDescent="0.25">
      <c r="F2377" s="29"/>
      <c r="I2377" s="29"/>
    </row>
    <row r="2378" spans="6:9" x14ac:dyDescent="0.25">
      <c r="F2378" s="29"/>
      <c r="I2378" s="29"/>
    </row>
    <row r="2379" spans="6:9" x14ac:dyDescent="0.25">
      <c r="F2379" s="29"/>
      <c r="I2379" s="29"/>
    </row>
    <row r="2380" spans="6:9" x14ac:dyDescent="0.25">
      <c r="F2380" s="29"/>
      <c r="I2380" s="29"/>
    </row>
    <row r="2381" spans="6:9" x14ac:dyDescent="0.25">
      <c r="F2381" s="29"/>
      <c r="I2381" s="29"/>
    </row>
    <row r="2382" spans="6:9" x14ac:dyDescent="0.25">
      <c r="F2382" s="29"/>
      <c r="I2382" s="29"/>
    </row>
    <row r="2383" spans="6:9" x14ac:dyDescent="0.25">
      <c r="F2383" s="29"/>
      <c r="I2383" s="29"/>
    </row>
    <row r="2384" spans="6:9" x14ac:dyDescent="0.25">
      <c r="F2384" s="29"/>
      <c r="I2384" s="29"/>
    </row>
    <row r="2385" spans="6:9" x14ac:dyDescent="0.25">
      <c r="F2385" s="29"/>
      <c r="I2385" s="29"/>
    </row>
    <row r="2386" spans="6:9" x14ac:dyDescent="0.25">
      <c r="F2386" s="29"/>
      <c r="I2386" s="29"/>
    </row>
    <row r="2387" spans="6:9" x14ac:dyDescent="0.25">
      <c r="F2387" s="29"/>
      <c r="I2387" s="29"/>
    </row>
    <row r="2388" spans="6:9" x14ac:dyDescent="0.25">
      <c r="F2388" s="29"/>
      <c r="I2388" s="29"/>
    </row>
    <row r="2389" spans="6:9" x14ac:dyDescent="0.25">
      <c r="F2389" s="29"/>
      <c r="I2389" s="29"/>
    </row>
    <row r="2390" spans="6:9" x14ac:dyDescent="0.25">
      <c r="F2390" s="29"/>
      <c r="I2390" s="29"/>
    </row>
    <row r="2391" spans="6:9" x14ac:dyDescent="0.25">
      <c r="F2391" s="29"/>
      <c r="I2391" s="29"/>
    </row>
    <row r="2392" spans="6:9" x14ac:dyDescent="0.25">
      <c r="F2392" s="29"/>
      <c r="I2392" s="29"/>
    </row>
    <row r="2393" spans="6:9" x14ac:dyDescent="0.25">
      <c r="F2393" s="29"/>
      <c r="I2393" s="29"/>
    </row>
    <row r="2394" spans="6:9" x14ac:dyDescent="0.25">
      <c r="F2394" s="29"/>
      <c r="I2394" s="29"/>
    </row>
    <row r="2395" spans="6:9" x14ac:dyDescent="0.25">
      <c r="F2395" s="29"/>
      <c r="I2395" s="29"/>
    </row>
    <row r="2396" spans="6:9" x14ac:dyDescent="0.25">
      <c r="F2396" s="29"/>
      <c r="I2396" s="29"/>
    </row>
    <row r="2397" spans="6:9" x14ac:dyDescent="0.25">
      <c r="F2397" s="29"/>
      <c r="I2397" s="29"/>
    </row>
    <row r="2398" spans="6:9" x14ac:dyDescent="0.25">
      <c r="F2398" s="29"/>
      <c r="I2398" s="29"/>
    </row>
    <row r="2399" spans="6:9" x14ac:dyDescent="0.25">
      <c r="F2399" s="29"/>
      <c r="I2399" s="29"/>
    </row>
    <row r="2400" spans="6:9" x14ac:dyDescent="0.25">
      <c r="F2400" s="29"/>
      <c r="I2400" s="29"/>
    </row>
    <row r="2401" spans="6:9" x14ac:dyDescent="0.25">
      <c r="F2401" s="29"/>
      <c r="I2401" s="29"/>
    </row>
    <row r="2402" spans="6:9" x14ac:dyDescent="0.25">
      <c r="F2402" s="29"/>
      <c r="I2402" s="29"/>
    </row>
    <row r="2403" spans="6:9" x14ac:dyDescent="0.25">
      <c r="F2403" s="29"/>
      <c r="I2403" s="29"/>
    </row>
    <row r="2404" spans="6:9" x14ac:dyDescent="0.25">
      <c r="F2404" s="29"/>
      <c r="I2404" s="29"/>
    </row>
    <row r="2405" spans="6:9" x14ac:dyDescent="0.25">
      <c r="F2405" s="29"/>
      <c r="I2405" s="29"/>
    </row>
    <row r="2406" spans="6:9" x14ac:dyDescent="0.25">
      <c r="F2406" s="29"/>
      <c r="I2406" s="29"/>
    </row>
    <row r="2407" spans="6:9" x14ac:dyDescent="0.25">
      <c r="F2407" s="29"/>
      <c r="I2407" s="29"/>
    </row>
    <row r="2408" spans="6:9" x14ac:dyDescent="0.25">
      <c r="F2408" s="29"/>
      <c r="I2408" s="29"/>
    </row>
    <row r="2409" spans="6:9" x14ac:dyDescent="0.25">
      <c r="F2409" s="29"/>
      <c r="I2409" s="29"/>
    </row>
    <row r="2410" spans="6:9" x14ac:dyDescent="0.25">
      <c r="F2410" s="29"/>
      <c r="I2410" s="29"/>
    </row>
    <row r="2411" spans="6:9" x14ac:dyDescent="0.25">
      <c r="F2411" s="29"/>
      <c r="I2411" s="29"/>
    </row>
    <row r="2412" spans="6:9" x14ac:dyDescent="0.25">
      <c r="F2412" s="29"/>
      <c r="I2412" s="29"/>
    </row>
    <row r="2413" spans="6:9" x14ac:dyDescent="0.25">
      <c r="F2413" s="29"/>
      <c r="I2413" s="29"/>
    </row>
    <row r="2414" spans="6:9" x14ac:dyDescent="0.25">
      <c r="F2414" s="29"/>
      <c r="I2414" s="29"/>
    </row>
    <row r="2415" spans="6:9" x14ac:dyDescent="0.25">
      <c r="F2415" s="29"/>
      <c r="I2415" s="29"/>
    </row>
    <row r="2416" spans="6:9" x14ac:dyDescent="0.25">
      <c r="F2416" s="29"/>
      <c r="I2416" s="29"/>
    </row>
    <row r="2417" spans="6:9" x14ac:dyDescent="0.25">
      <c r="F2417" s="29"/>
      <c r="I2417" s="29"/>
    </row>
    <row r="2418" spans="6:9" x14ac:dyDescent="0.25">
      <c r="F2418" s="29"/>
      <c r="I2418" s="29"/>
    </row>
    <row r="2419" spans="6:9" x14ac:dyDescent="0.25">
      <c r="F2419" s="29"/>
      <c r="I2419" s="29"/>
    </row>
    <row r="2420" spans="6:9" x14ac:dyDescent="0.25">
      <c r="F2420" s="29"/>
      <c r="I2420" s="29"/>
    </row>
    <row r="2421" spans="6:9" x14ac:dyDescent="0.25">
      <c r="F2421" s="29"/>
      <c r="I2421" s="29"/>
    </row>
    <row r="2422" spans="6:9" x14ac:dyDescent="0.25">
      <c r="F2422" s="29"/>
      <c r="I2422" s="29"/>
    </row>
    <row r="2423" spans="6:9" x14ac:dyDescent="0.25">
      <c r="F2423" s="29"/>
      <c r="I2423" s="29"/>
    </row>
    <row r="2424" spans="6:9" x14ac:dyDescent="0.25">
      <c r="F2424" s="29"/>
      <c r="I2424" s="29"/>
    </row>
    <row r="2425" spans="6:9" x14ac:dyDescent="0.25">
      <c r="F2425" s="29"/>
      <c r="I2425" s="29"/>
    </row>
    <row r="2426" spans="6:9" x14ac:dyDescent="0.25">
      <c r="F2426" s="29"/>
      <c r="I2426" s="29"/>
    </row>
    <row r="2427" spans="6:9" x14ac:dyDescent="0.25">
      <c r="F2427" s="29"/>
      <c r="I2427" s="29"/>
    </row>
    <row r="2428" spans="6:9" x14ac:dyDescent="0.25">
      <c r="F2428" s="29"/>
      <c r="I2428" s="29"/>
    </row>
    <row r="2429" spans="6:9" x14ac:dyDescent="0.25">
      <c r="F2429" s="29"/>
      <c r="I2429" s="29"/>
    </row>
    <row r="2430" spans="6:9" x14ac:dyDescent="0.25">
      <c r="F2430" s="29"/>
      <c r="I2430" s="29"/>
    </row>
    <row r="2431" spans="6:9" x14ac:dyDescent="0.25">
      <c r="F2431" s="29"/>
      <c r="I2431" s="29"/>
    </row>
    <row r="2432" spans="6:9" x14ac:dyDescent="0.25">
      <c r="F2432" s="29"/>
      <c r="I2432" s="29"/>
    </row>
    <row r="2433" spans="6:9" x14ac:dyDescent="0.25">
      <c r="F2433" s="29"/>
      <c r="I2433" s="29"/>
    </row>
    <row r="2434" spans="6:9" x14ac:dyDescent="0.25">
      <c r="F2434" s="29"/>
      <c r="I2434" s="29"/>
    </row>
    <row r="2435" spans="6:9" x14ac:dyDescent="0.25">
      <c r="F2435" s="29"/>
      <c r="I2435" s="29"/>
    </row>
    <row r="2436" spans="6:9" x14ac:dyDescent="0.25">
      <c r="F2436" s="29"/>
      <c r="I2436" s="29"/>
    </row>
    <row r="2437" spans="6:9" x14ac:dyDescent="0.25">
      <c r="F2437" s="29"/>
      <c r="I2437" s="29"/>
    </row>
    <row r="2438" spans="6:9" x14ac:dyDescent="0.25">
      <c r="F2438" s="29"/>
      <c r="I2438" s="29"/>
    </row>
    <row r="2439" spans="6:9" x14ac:dyDescent="0.25">
      <c r="F2439" s="29"/>
      <c r="I2439" s="29"/>
    </row>
    <row r="2440" spans="6:9" x14ac:dyDescent="0.25">
      <c r="F2440" s="29"/>
      <c r="I2440" s="29"/>
    </row>
    <row r="2441" spans="6:9" x14ac:dyDescent="0.25">
      <c r="F2441" s="29"/>
      <c r="I2441" s="29"/>
    </row>
    <row r="2442" spans="6:9" x14ac:dyDescent="0.25">
      <c r="F2442" s="29"/>
      <c r="I2442" s="29"/>
    </row>
    <row r="2443" spans="6:9" x14ac:dyDescent="0.25">
      <c r="F2443" s="29"/>
      <c r="I2443" s="29"/>
    </row>
    <row r="2444" spans="6:9" x14ac:dyDescent="0.25">
      <c r="F2444" s="29"/>
      <c r="I2444" s="29"/>
    </row>
    <row r="2445" spans="6:9" x14ac:dyDescent="0.25">
      <c r="F2445" s="29"/>
      <c r="I2445" s="29"/>
    </row>
    <row r="2446" spans="6:9" x14ac:dyDescent="0.25">
      <c r="F2446" s="29"/>
      <c r="I2446" s="29"/>
    </row>
    <row r="2447" spans="6:9" x14ac:dyDescent="0.25">
      <c r="F2447" s="29"/>
      <c r="I2447" s="29"/>
    </row>
    <row r="2448" spans="6:9" x14ac:dyDescent="0.25">
      <c r="F2448" s="29"/>
      <c r="I2448" s="29"/>
    </row>
    <row r="2449" spans="6:9" x14ac:dyDescent="0.25">
      <c r="F2449" s="29"/>
      <c r="I2449" s="29"/>
    </row>
    <row r="2450" spans="6:9" x14ac:dyDescent="0.25">
      <c r="F2450" s="29"/>
      <c r="I2450" s="29"/>
    </row>
    <row r="2451" spans="6:9" x14ac:dyDescent="0.25">
      <c r="F2451" s="29"/>
      <c r="I2451" s="29"/>
    </row>
    <row r="2452" spans="6:9" x14ac:dyDescent="0.25">
      <c r="F2452" s="29"/>
      <c r="I2452" s="29"/>
    </row>
    <row r="2453" spans="6:9" x14ac:dyDescent="0.25">
      <c r="F2453" s="29"/>
      <c r="I2453" s="29"/>
    </row>
    <row r="2454" spans="6:9" x14ac:dyDescent="0.25">
      <c r="F2454" s="29"/>
      <c r="I2454" s="29"/>
    </row>
    <row r="2455" spans="6:9" x14ac:dyDescent="0.25">
      <c r="F2455" s="29"/>
      <c r="I2455" s="29"/>
    </row>
    <row r="2456" spans="6:9" x14ac:dyDescent="0.25">
      <c r="F2456" s="29"/>
      <c r="I2456" s="29"/>
    </row>
    <row r="2457" spans="6:9" x14ac:dyDescent="0.25">
      <c r="F2457" s="29"/>
      <c r="I2457" s="29"/>
    </row>
    <row r="2458" spans="6:9" x14ac:dyDescent="0.25">
      <c r="F2458" s="29"/>
      <c r="I2458" s="29"/>
    </row>
    <row r="2459" spans="6:9" x14ac:dyDescent="0.25">
      <c r="F2459" s="29"/>
      <c r="I2459" s="29"/>
    </row>
    <row r="2460" spans="6:9" x14ac:dyDescent="0.25">
      <c r="F2460" s="29"/>
      <c r="I2460" s="29"/>
    </row>
    <row r="2461" spans="6:9" x14ac:dyDescent="0.25">
      <c r="F2461" s="29"/>
      <c r="I2461" s="29"/>
    </row>
    <row r="2462" spans="6:9" x14ac:dyDescent="0.25">
      <c r="F2462" s="29"/>
      <c r="I2462" s="29"/>
    </row>
    <row r="2463" spans="6:9" x14ac:dyDescent="0.25">
      <c r="F2463" s="29"/>
      <c r="I2463" s="29"/>
    </row>
    <row r="2464" spans="6:9" x14ac:dyDescent="0.25">
      <c r="F2464" s="29"/>
      <c r="I2464" s="29"/>
    </row>
    <row r="2465" spans="6:9" x14ac:dyDescent="0.25">
      <c r="F2465" s="29"/>
      <c r="I2465" s="29"/>
    </row>
    <row r="2466" spans="6:9" x14ac:dyDescent="0.25">
      <c r="F2466" s="29"/>
      <c r="I2466" s="29"/>
    </row>
    <row r="2467" spans="6:9" x14ac:dyDescent="0.25">
      <c r="F2467" s="29"/>
      <c r="I2467" s="29"/>
    </row>
    <row r="2468" spans="6:9" x14ac:dyDescent="0.25">
      <c r="F2468" s="29"/>
      <c r="I2468" s="29"/>
    </row>
    <row r="2469" spans="6:9" x14ac:dyDescent="0.25">
      <c r="F2469" s="29"/>
      <c r="I2469" s="29"/>
    </row>
    <row r="2470" spans="6:9" x14ac:dyDescent="0.25">
      <c r="F2470" s="29"/>
      <c r="I2470" s="29"/>
    </row>
    <row r="2471" spans="6:9" x14ac:dyDescent="0.25">
      <c r="F2471" s="29"/>
      <c r="I2471" s="29"/>
    </row>
    <row r="2472" spans="6:9" x14ac:dyDescent="0.25">
      <c r="F2472" s="29"/>
      <c r="I2472" s="29"/>
    </row>
    <row r="2473" spans="6:9" x14ac:dyDescent="0.25">
      <c r="F2473" s="29"/>
      <c r="I2473" s="29"/>
    </row>
    <row r="2474" spans="6:9" x14ac:dyDescent="0.25">
      <c r="F2474" s="29"/>
      <c r="I2474" s="29"/>
    </row>
    <row r="2475" spans="6:9" x14ac:dyDescent="0.25">
      <c r="F2475" s="29"/>
      <c r="I2475" s="29"/>
    </row>
    <row r="2476" spans="6:9" x14ac:dyDescent="0.25">
      <c r="F2476" s="29"/>
      <c r="I2476" s="29"/>
    </row>
    <row r="2477" spans="6:9" x14ac:dyDescent="0.25">
      <c r="F2477" s="29"/>
      <c r="I2477" s="29"/>
    </row>
    <row r="2478" spans="6:9" x14ac:dyDescent="0.25">
      <c r="F2478" s="29"/>
      <c r="I2478" s="29"/>
    </row>
    <row r="2479" spans="6:9" x14ac:dyDescent="0.25">
      <c r="F2479" s="29"/>
      <c r="I2479" s="29"/>
    </row>
    <row r="2480" spans="6:9" x14ac:dyDescent="0.25">
      <c r="F2480" s="29"/>
      <c r="I2480" s="29"/>
    </row>
    <row r="2481" spans="6:9" x14ac:dyDescent="0.25">
      <c r="F2481" s="29"/>
      <c r="I2481" s="29"/>
    </row>
    <row r="2482" spans="6:9" x14ac:dyDescent="0.25">
      <c r="F2482" s="29"/>
      <c r="I2482" s="29"/>
    </row>
    <row r="2483" spans="6:9" x14ac:dyDescent="0.25">
      <c r="F2483" s="29"/>
      <c r="I2483" s="29"/>
    </row>
    <row r="2484" spans="6:9" x14ac:dyDescent="0.25">
      <c r="F2484" s="29"/>
      <c r="I2484" s="29"/>
    </row>
    <row r="2485" spans="6:9" x14ac:dyDescent="0.25">
      <c r="F2485" s="29"/>
      <c r="I2485" s="29"/>
    </row>
    <row r="2486" spans="6:9" x14ac:dyDescent="0.25">
      <c r="F2486" s="29"/>
      <c r="I2486" s="29"/>
    </row>
    <row r="2487" spans="6:9" x14ac:dyDescent="0.25">
      <c r="F2487" s="29"/>
      <c r="I2487" s="29"/>
    </row>
    <row r="2488" spans="6:9" x14ac:dyDescent="0.25">
      <c r="F2488" s="29"/>
      <c r="I2488" s="29"/>
    </row>
    <row r="2489" spans="6:9" x14ac:dyDescent="0.25">
      <c r="F2489" s="29"/>
      <c r="I2489" s="29"/>
    </row>
    <row r="2490" spans="6:9" x14ac:dyDescent="0.25">
      <c r="F2490" s="29"/>
      <c r="I2490" s="29"/>
    </row>
    <row r="2491" spans="6:9" x14ac:dyDescent="0.25">
      <c r="F2491" s="29"/>
      <c r="I2491" s="29"/>
    </row>
    <row r="2492" spans="6:9" x14ac:dyDescent="0.25">
      <c r="F2492" s="29"/>
      <c r="I2492" s="29"/>
    </row>
    <row r="2493" spans="6:9" x14ac:dyDescent="0.25">
      <c r="F2493" s="29"/>
      <c r="I2493" s="29"/>
    </row>
    <row r="2494" spans="6:9" x14ac:dyDescent="0.25">
      <c r="F2494" s="29"/>
      <c r="I2494" s="29"/>
    </row>
    <row r="2495" spans="6:9" x14ac:dyDescent="0.25">
      <c r="F2495" s="29"/>
      <c r="I2495" s="29"/>
    </row>
    <row r="2496" spans="6:9" x14ac:dyDescent="0.25">
      <c r="F2496" s="29"/>
      <c r="I2496" s="29"/>
    </row>
    <row r="2497" spans="6:9" x14ac:dyDescent="0.25">
      <c r="F2497" s="29"/>
      <c r="I2497" s="29"/>
    </row>
    <row r="2498" spans="6:9" x14ac:dyDescent="0.25">
      <c r="F2498" s="29"/>
      <c r="I2498" s="29"/>
    </row>
    <row r="2499" spans="6:9" x14ac:dyDescent="0.25">
      <c r="F2499" s="29"/>
      <c r="I2499" s="29"/>
    </row>
    <row r="2500" spans="6:9" x14ac:dyDescent="0.25">
      <c r="F2500" s="29"/>
      <c r="I2500" s="29"/>
    </row>
    <row r="2501" spans="6:9" x14ac:dyDescent="0.25">
      <c r="F2501" s="29"/>
      <c r="I2501" s="29"/>
    </row>
    <row r="2502" spans="6:9" x14ac:dyDescent="0.25">
      <c r="F2502" s="29"/>
      <c r="I2502" s="29"/>
    </row>
    <row r="2503" spans="6:9" x14ac:dyDescent="0.25">
      <c r="F2503" s="29"/>
      <c r="I2503" s="29"/>
    </row>
    <row r="2504" spans="6:9" x14ac:dyDescent="0.25">
      <c r="F2504" s="29"/>
      <c r="I2504" s="29"/>
    </row>
    <row r="2505" spans="6:9" x14ac:dyDescent="0.25">
      <c r="F2505" s="29"/>
      <c r="I2505" s="29"/>
    </row>
    <row r="2506" spans="6:9" x14ac:dyDescent="0.25">
      <c r="F2506" s="29"/>
      <c r="I2506" s="29"/>
    </row>
    <row r="2507" spans="6:9" x14ac:dyDescent="0.25">
      <c r="F2507" s="29"/>
      <c r="I2507" s="29"/>
    </row>
    <row r="2508" spans="6:9" x14ac:dyDescent="0.25">
      <c r="F2508" s="29"/>
      <c r="I2508" s="29"/>
    </row>
    <row r="2509" spans="6:9" x14ac:dyDescent="0.25">
      <c r="F2509" s="29"/>
      <c r="I2509" s="29"/>
    </row>
    <row r="2510" spans="6:9" x14ac:dyDescent="0.25">
      <c r="F2510" s="29"/>
      <c r="I2510" s="29"/>
    </row>
    <row r="2511" spans="6:9" x14ac:dyDescent="0.25">
      <c r="F2511" s="29"/>
      <c r="I2511" s="29"/>
    </row>
    <row r="2512" spans="6:9" x14ac:dyDescent="0.25">
      <c r="F2512" s="29"/>
      <c r="I2512" s="29"/>
    </row>
    <row r="2513" spans="6:9" x14ac:dyDescent="0.25">
      <c r="F2513" s="29"/>
      <c r="I2513" s="29"/>
    </row>
    <row r="2514" spans="6:9" x14ac:dyDescent="0.25">
      <c r="F2514" s="29"/>
      <c r="I2514" s="29"/>
    </row>
    <row r="2515" spans="6:9" x14ac:dyDescent="0.25">
      <c r="F2515" s="29"/>
      <c r="I2515" s="29"/>
    </row>
    <row r="2516" spans="6:9" x14ac:dyDescent="0.25">
      <c r="F2516" s="29"/>
      <c r="I2516" s="29"/>
    </row>
    <row r="2517" spans="6:9" x14ac:dyDescent="0.25">
      <c r="F2517" s="29"/>
      <c r="I2517" s="29"/>
    </row>
    <row r="2518" spans="6:9" x14ac:dyDescent="0.25">
      <c r="F2518" s="29"/>
      <c r="I2518" s="29"/>
    </row>
    <row r="2519" spans="6:9" x14ac:dyDescent="0.25">
      <c r="F2519" s="29"/>
      <c r="I2519" s="29"/>
    </row>
    <row r="2520" spans="6:9" x14ac:dyDescent="0.25">
      <c r="F2520" s="29"/>
      <c r="I2520" s="29"/>
    </row>
    <row r="2521" spans="6:9" x14ac:dyDescent="0.25">
      <c r="F2521" s="29"/>
      <c r="I2521" s="29"/>
    </row>
    <row r="2522" spans="6:9" x14ac:dyDescent="0.25">
      <c r="F2522" s="29"/>
      <c r="I2522" s="29"/>
    </row>
    <row r="2523" spans="6:9" x14ac:dyDescent="0.25">
      <c r="F2523" s="29"/>
      <c r="I2523" s="29"/>
    </row>
    <row r="2524" spans="6:9" x14ac:dyDescent="0.25">
      <c r="F2524" s="29"/>
      <c r="I2524" s="29"/>
    </row>
    <row r="2525" spans="6:9" x14ac:dyDescent="0.25">
      <c r="F2525" s="29"/>
      <c r="I2525" s="29"/>
    </row>
    <row r="2526" spans="6:9" x14ac:dyDescent="0.25">
      <c r="F2526" s="29"/>
      <c r="I2526" s="29"/>
    </row>
    <row r="2527" spans="6:9" x14ac:dyDescent="0.25">
      <c r="F2527" s="29"/>
      <c r="I2527" s="29"/>
    </row>
    <row r="2528" spans="6:9" x14ac:dyDescent="0.25">
      <c r="F2528" s="29"/>
      <c r="I2528" s="29"/>
    </row>
    <row r="2529" spans="6:9" x14ac:dyDescent="0.25">
      <c r="F2529" s="29"/>
      <c r="I2529" s="29"/>
    </row>
    <row r="2530" spans="6:9" x14ac:dyDescent="0.25">
      <c r="F2530" s="29"/>
      <c r="I2530" s="29"/>
    </row>
    <row r="2531" spans="6:9" x14ac:dyDescent="0.25">
      <c r="F2531" s="29"/>
      <c r="I2531" s="29"/>
    </row>
    <row r="2532" spans="6:9" x14ac:dyDescent="0.25">
      <c r="F2532" s="29"/>
      <c r="I2532" s="29"/>
    </row>
    <row r="2533" spans="6:9" x14ac:dyDescent="0.25">
      <c r="F2533" s="29"/>
      <c r="I2533" s="29"/>
    </row>
    <row r="2534" spans="6:9" x14ac:dyDescent="0.25">
      <c r="F2534" s="29"/>
      <c r="I2534" s="29"/>
    </row>
    <row r="2535" spans="6:9" x14ac:dyDescent="0.25">
      <c r="F2535" s="29"/>
      <c r="I2535" s="29"/>
    </row>
    <row r="2536" spans="6:9" x14ac:dyDescent="0.25">
      <c r="F2536" s="29"/>
      <c r="I2536" s="29"/>
    </row>
    <row r="2537" spans="6:9" x14ac:dyDescent="0.25">
      <c r="F2537" s="29"/>
      <c r="I2537" s="29"/>
    </row>
    <row r="2538" spans="6:9" x14ac:dyDescent="0.25">
      <c r="F2538" s="29"/>
      <c r="I2538" s="29"/>
    </row>
    <row r="2539" spans="6:9" x14ac:dyDescent="0.25">
      <c r="F2539" s="29"/>
      <c r="I2539" s="29"/>
    </row>
    <row r="2540" spans="6:9" x14ac:dyDescent="0.25">
      <c r="F2540" s="29"/>
      <c r="I2540" s="29"/>
    </row>
    <row r="2541" spans="6:9" x14ac:dyDescent="0.25">
      <c r="F2541" s="29"/>
      <c r="I2541" s="29"/>
    </row>
    <row r="2542" spans="6:9" x14ac:dyDescent="0.25">
      <c r="F2542" s="29"/>
      <c r="I2542" s="29"/>
    </row>
    <row r="2543" spans="6:9" x14ac:dyDescent="0.25">
      <c r="F2543" s="29"/>
      <c r="I2543" s="29"/>
    </row>
    <row r="2544" spans="6:9" x14ac:dyDescent="0.25">
      <c r="F2544" s="29"/>
      <c r="I2544" s="29"/>
    </row>
    <row r="2545" spans="6:9" x14ac:dyDescent="0.25">
      <c r="F2545" s="29"/>
      <c r="I2545" s="29"/>
    </row>
    <row r="2546" spans="6:9" x14ac:dyDescent="0.25">
      <c r="F2546" s="29"/>
      <c r="I2546" s="29"/>
    </row>
    <row r="2547" spans="6:9" x14ac:dyDescent="0.25">
      <c r="F2547" s="29"/>
      <c r="I2547" s="29"/>
    </row>
    <row r="2548" spans="6:9" x14ac:dyDescent="0.25">
      <c r="F2548" s="29"/>
      <c r="I2548" s="29"/>
    </row>
    <row r="2549" spans="6:9" x14ac:dyDescent="0.25">
      <c r="F2549" s="29"/>
      <c r="I2549" s="29"/>
    </row>
    <row r="2550" spans="6:9" x14ac:dyDescent="0.25">
      <c r="F2550" s="29"/>
      <c r="I2550" s="29"/>
    </row>
    <row r="2551" spans="6:9" x14ac:dyDescent="0.25">
      <c r="F2551" s="29"/>
      <c r="I2551" s="29"/>
    </row>
    <row r="2552" spans="6:9" x14ac:dyDescent="0.25">
      <c r="F2552" s="29"/>
      <c r="I2552" s="29"/>
    </row>
    <row r="2553" spans="6:9" x14ac:dyDescent="0.25">
      <c r="F2553" s="29"/>
      <c r="I2553" s="29"/>
    </row>
    <row r="2554" spans="6:9" x14ac:dyDescent="0.25">
      <c r="F2554" s="29"/>
      <c r="I2554" s="29"/>
    </row>
    <row r="2555" spans="6:9" x14ac:dyDescent="0.25">
      <c r="F2555" s="29"/>
      <c r="I2555" s="29"/>
    </row>
    <row r="2556" spans="6:9" x14ac:dyDescent="0.25">
      <c r="F2556" s="29"/>
      <c r="I2556" s="29"/>
    </row>
    <row r="2557" spans="6:9" x14ac:dyDescent="0.25">
      <c r="F2557" s="29"/>
      <c r="I2557" s="29"/>
    </row>
    <row r="2558" spans="6:9" x14ac:dyDescent="0.25">
      <c r="F2558" s="29"/>
      <c r="I2558" s="29"/>
    </row>
    <row r="2559" spans="6:9" x14ac:dyDescent="0.25">
      <c r="F2559" s="29"/>
      <c r="I2559" s="29"/>
    </row>
    <row r="2560" spans="6:9" x14ac:dyDescent="0.25">
      <c r="F2560" s="29"/>
      <c r="I2560" s="29"/>
    </row>
    <row r="2561" spans="6:9" x14ac:dyDescent="0.25">
      <c r="F2561" s="29"/>
      <c r="I2561" s="29"/>
    </row>
    <row r="2562" spans="6:9" x14ac:dyDescent="0.25">
      <c r="F2562" s="29"/>
      <c r="I2562" s="29"/>
    </row>
    <row r="2563" spans="6:9" x14ac:dyDescent="0.25">
      <c r="F2563" s="29"/>
      <c r="I2563" s="29"/>
    </row>
    <row r="2564" spans="6:9" x14ac:dyDescent="0.25">
      <c r="F2564" s="29"/>
      <c r="I2564" s="29"/>
    </row>
    <row r="2565" spans="6:9" x14ac:dyDescent="0.25">
      <c r="F2565" s="29"/>
      <c r="I2565" s="29"/>
    </row>
    <row r="2566" spans="6:9" x14ac:dyDescent="0.25">
      <c r="F2566" s="29"/>
      <c r="I2566" s="29"/>
    </row>
    <row r="2567" spans="6:9" x14ac:dyDescent="0.25">
      <c r="F2567" s="29"/>
      <c r="I2567" s="29"/>
    </row>
    <row r="2568" spans="6:9" x14ac:dyDescent="0.25">
      <c r="F2568" s="29"/>
      <c r="I2568" s="29"/>
    </row>
    <row r="2569" spans="6:9" x14ac:dyDescent="0.25">
      <c r="F2569" s="29"/>
      <c r="I2569" s="29"/>
    </row>
    <row r="2570" spans="6:9" x14ac:dyDescent="0.25">
      <c r="F2570" s="29"/>
      <c r="I2570" s="29"/>
    </row>
    <row r="2571" spans="6:9" x14ac:dyDescent="0.25">
      <c r="F2571" s="29"/>
      <c r="I2571" s="29"/>
    </row>
    <row r="2572" spans="6:9" x14ac:dyDescent="0.25">
      <c r="F2572" s="29"/>
      <c r="I2572" s="29"/>
    </row>
    <row r="2573" spans="6:9" x14ac:dyDescent="0.25">
      <c r="F2573" s="29"/>
      <c r="I2573" s="29"/>
    </row>
    <row r="2574" spans="6:9" x14ac:dyDescent="0.25">
      <c r="F2574" s="29"/>
      <c r="I2574" s="29"/>
    </row>
    <row r="2575" spans="6:9" x14ac:dyDescent="0.25">
      <c r="F2575" s="29"/>
      <c r="I2575" s="29"/>
    </row>
    <row r="2576" spans="6:9" x14ac:dyDescent="0.25">
      <c r="F2576" s="29"/>
      <c r="I2576" s="29"/>
    </row>
    <row r="2577" spans="6:9" x14ac:dyDescent="0.25">
      <c r="F2577" s="29"/>
      <c r="I2577" s="29"/>
    </row>
    <row r="2578" spans="6:9" x14ac:dyDescent="0.25">
      <c r="F2578" s="29"/>
      <c r="I2578" s="29"/>
    </row>
    <row r="2579" spans="6:9" x14ac:dyDescent="0.25">
      <c r="F2579" s="29"/>
      <c r="I2579" s="29"/>
    </row>
    <row r="2580" spans="6:9" x14ac:dyDescent="0.25">
      <c r="F2580" s="29"/>
      <c r="I2580" s="29"/>
    </row>
    <row r="2581" spans="6:9" x14ac:dyDescent="0.25">
      <c r="F2581" s="29"/>
      <c r="I2581" s="29"/>
    </row>
    <row r="2582" spans="6:9" x14ac:dyDescent="0.25">
      <c r="F2582" s="29"/>
      <c r="I2582" s="29"/>
    </row>
    <row r="2583" spans="6:9" x14ac:dyDescent="0.25">
      <c r="F2583" s="29"/>
      <c r="I2583" s="29"/>
    </row>
    <row r="2584" spans="6:9" x14ac:dyDescent="0.25">
      <c r="F2584" s="29"/>
      <c r="I2584" s="29"/>
    </row>
    <row r="2585" spans="6:9" x14ac:dyDescent="0.25">
      <c r="F2585" s="29"/>
      <c r="I2585" s="29"/>
    </row>
    <row r="2586" spans="6:9" x14ac:dyDescent="0.25">
      <c r="F2586" s="29"/>
      <c r="I2586" s="29"/>
    </row>
    <row r="2587" spans="6:9" x14ac:dyDescent="0.25">
      <c r="F2587" s="29"/>
      <c r="I2587" s="29"/>
    </row>
    <row r="2588" spans="6:9" x14ac:dyDescent="0.25">
      <c r="F2588" s="29"/>
      <c r="I2588" s="29"/>
    </row>
    <row r="2589" spans="6:9" x14ac:dyDescent="0.25">
      <c r="F2589" s="29"/>
      <c r="I2589" s="29"/>
    </row>
    <row r="2590" spans="6:9" x14ac:dyDescent="0.25">
      <c r="F2590" s="29"/>
      <c r="I2590" s="29"/>
    </row>
    <row r="2591" spans="6:9" x14ac:dyDescent="0.25">
      <c r="F2591" s="29"/>
      <c r="I2591" s="29"/>
    </row>
    <row r="2592" spans="6:9" x14ac:dyDescent="0.25">
      <c r="F2592" s="29"/>
      <c r="I2592" s="29"/>
    </row>
    <row r="2593" spans="6:9" x14ac:dyDescent="0.25">
      <c r="F2593" s="29"/>
      <c r="I2593" s="29"/>
    </row>
    <row r="2594" spans="6:9" x14ac:dyDescent="0.25">
      <c r="F2594" s="29"/>
      <c r="I2594" s="29"/>
    </row>
    <row r="2595" spans="6:9" x14ac:dyDescent="0.25">
      <c r="F2595" s="29"/>
      <c r="I2595" s="29"/>
    </row>
    <row r="2596" spans="6:9" x14ac:dyDescent="0.25">
      <c r="F2596" s="29"/>
      <c r="I2596" s="29"/>
    </row>
    <row r="2597" spans="6:9" x14ac:dyDescent="0.25">
      <c r="F2597" s="29"/>
      <c r="I2597" s="29"/>
    </row>
    <row r="2598" spans="6:9" x14ac:dyDescent="0.25">
      <c r="F2598" s="29"/>
      <c r="I2598" s="29"/>
    </row>
    <row r="2599" spans="6:9" x14ac:dyDescent="0.25">
      <c r="F2599" s="29"/>
      <c r="I2599" s="29"/>
    </row>
    <row r="2600" spans="6:9" x14ac:dyDescent="0.25">
      <c r="F2600" s="29"/>
      <c r="I2600" s="29"/>
    </row>
    <row r="2601" spans="6:9" x14ac:dyDescent="0.25">
      <c r="F2601" s="29"/>
      <c r="I2601" s="29"/>
    </row>
    <row r="2602" spans="6:9" x14ac:dyDescent="0.25">
      <c r="F2602" s="29"/>
      <c r="I2602" s="29"/>
    </row>
    <row r="2603" spans="6:9" x14ac:dyDescent="0.25">
      <c r="F2603" s="29"/>
      <c r="I2603" s="29"/>
    </row>
    <row r="2604" spans="6:9" x14ac:dyDescent="0.25">
      <c r="F2604" s="29"/>
      <c r="I2604" s="29"/>
    </row>
    <row r="2605" spans="6:9" x14ac:dyDescent="0.25">
      <c r="F2605" s="29"/>
      <c r="I2605" s="29"/>
    </row>
    <row r="2606" spans="6:9" x14ac:dyDescent="0.25">
      <c r="F2606" s="29"/>
      <c r="I2606" s="29"/>
    </row>
    <row r="2607" spans="6:9" x14ac:dyDescent="0.25">
      <c r="F2607" s="29"/>
      <c r="I2607" s="29"/>
    </row>
    <row r="2608" spans="6:9" x14ac:dyDescent="0.25">
      <c r="F2608" s="29"/>
      <c r="I2608" s="29"/>
    </row>
    <row r="2609" spans="6:9" x14ac:dyDescent="0.25">
      <c r="F2609" s="29"/>
      <c r="I2609" s="29"/>
    </row>
    <row r="2610" spans="6:9" x14ac:dyDescent="0.25">
      <c r="F2610" s="29"/>
      <c r="I2610" s="29"/>
    </row>
    <row r="2611" spans="6:9" x14ac:dyDescent="0.25">
      <c r="F2611" s="29"/>
      <c r="I2611" s="29"/>
    </row>
    <row r="2612" spans="6:9" x14ac:dyDescent="0.25">
      <c r="F2612" s="29"/>
      <c r="I2612" s="29"/>
    </row>
    <row r="2613" spans="6:9" x14ac:dyDescent="0.25">
      <c r="F2613" s="29"/>
      <c r="I2613" s="29"/>
    </row>
    <row r="2614" spans="6:9" x14ac:dyDescent="0.25">
      <c r="F2614" s="29"/>
      <c r="I2614" s="29"/>
    </row>
    <row r="2615" spans="6:9" x14ac:dyDescent="0.25">
      <c r="F2615" s="29"/>
      <c r="I2615" s="29"/>
    </row>
    <row r="2616" spans="6:9" x14ac:dyDescent="0.25">
      <c r="F2616" s="29"/>
      <c r="I2616" s="29"/>
    </row>
    <row r="2617" spans="6:9" x14ac:dyDescent="0.25">
      <c r="F2617" s="29"/>
      <c r="I2617" s="29"/>
    </row>
    <row r="2618" spans="6:9" x14ac:dyDescent="0.25">
      <c r="F2618" s="29"/>
      <c r="I2618" s="29"/>
    </row>
    <row r="2619" spans="6:9" x14ac:dyDescent="0.25">
      <c r="F2619" s="29"/>
      <c r="I2619" s="29"/>
    </row>
    <row r="2620" spans="6:9" x14ac:dyDescent="0.25">
      <c r="F2620" s="29"/>
      <c r="I2620" s="29"/>
    </row>
    <row r="2621" spans="6:9" x14ac:dyDescent="0.25">
      <c r="F2621" s="29"/>
      <c r="I2621" s="29"/>
    </row>
    <row r="2622" spans="6:9" x14ac:dyDescent="0.25">
      <c r="F2622" s="29"/>
      <c r="I2622" s="29"/>
    </row>
    <row r="2623" spans="6:9" x14ac:dyDescent="0.25">
      <c r="F2623" s="29"/>
      <c r="I2623" s="29"/>
    </row>
    <row r="2624" spans="6:9" x14ac:dyDescent="0.25">
      <c r="F2624" s="29"/>
      <c r="I2624" s="29"/>
    </row>
    <row r="2625" spans="6:9" x14ac:dyDescent="0.25">
      <c r="F2625" s="29"/>
      <c r="I2625" s="29"/>
    </row>
    <row r="2626" spans="6:9" x14ac:dyDescent="0.25">
      <c r="F2626" s="29"/>
      <c r="I2626" s="29"/>
    </row>
    <row r="2627" spans="6:9" x14ac:dyDescent="0.25">
      <c r="F2627" s="29"/>
      <c r="I2627" s="29"/>
    </row>
    <row r="2628" spans="6:9" x14ac:dyDescent="0.25">
      <c r="F2628" s="29"/>
      <c r="I2628" s="29"/>
    </row>
    <row r="2629" spans="6:9" x14ac:dyDescent="0.25">
      <c r="F2629" s="29"/>
      <c r="I2629" s="29"/>
    </row>
    <row r="2630" spans="6:9" x14ac:dyDescent="0.25">
      <c r="F2630" s="29"/>
      <c r="I2630" s="29"/>
    </row>
    <row r="2631" spans="6:9" x14ac:dyDescent="0.25">
      <c r="F2631" s="29"/>
      <c r="I2631" s="29"/>
    </row>
    <row r="2632" spans="6:9" x14ac:dyDescent="0.25">
      <c r="F2632" s="29"/>
      <c r="I2632" s="29"/>
    </row>
    <row r="2633" spans="6:9" x14ac:dyDescent="0.25">
      <c r="F2633" s="29"/>
      <c r="I2633" s="29"/>
    </row>
    <row r="2634" spans="6:9" x14ac:dyDescent="0.25">
      <c r="F2634" s="29"/>
      <c r="I2634" s="29"/>
    </row>
    <row r="2635" spans="6:9" x14ac:dyDescent="0.25">
      <c r="F2635" s="29"/>
      <c r="I2635" s="29"/>
    </row>
    <row r="2636" spans="6:9" x14ac:dyDescent="0.25">
      <c r="F2636" s="29"/>
      <c r="I2636" s="29"/>
    </row>
    <row r="2637" spans="6:9" x14ac:dyDescent="0.25">
      <c r="F2637" s="29"/>
      <c r="I2637" s="29"/>
    </row>
    <row r="2638" spans="6:9" x14ac:dyDescent="0.25">
      <c r="F2638" s="29"/>
      <c r="I2638" s="29"/>
    </row>
    <row r="2639" spans="6:9" x14ac:dyDescent="0.25">
      <c r="F2639" s="29"/>
      <c r="I2639" s="29"/>
    </row>
    <row r="2640" spans="6:9" x14ac:dyDescent="0.25">
      <c r="F2640" s="29"/>
      <c r="I2640" s="29"/>
    </row>
    <row r="2641" spans="6:9" x14ac:dyDescent="0.25">
      <c r="F2641" s="29"/>
      <c r="I2641" s="29"/>
    </row>
    <row r="2642" spans="6:9" x14ac:dyDescent="0.25">
      <c r="F2642" s="29"/>
      <c r="I2642" s="29"/>
    </row>
    <row r="2643" spans="6:9" x14ac:dyDescent="0.25">
      <c r="F2643" s="29"/>
      <c r="I2643" s="29"/>
    </row>
    <row r="2644" spans="6:9" x14ac:dyDescent="0.25">
      <c r="F2644" s="29"/>
      <c r="I2644" s="29"/>
    </row>
    <row r="2645" spans="6:9" x14ac:dyDescent="0.25">
      <c r="F2645" s="29"/>
      <c r="I2645" s="29"/>
    </row>
    <row r="2646" spans="6:9" x14ac:dyDescent="0.25">
      <c r="F2646" s="29"/>
      <c r="I2646" s="29"/>
    </row>
    <row r="2647" spans="6:9" x14ac:dyDescent="0.25">
      <c r="F2647" s="29"/>
      <c r="I2647" s="29"/>
    </row>
    <row r="2648" spans="6:9" x14ac:dyDescent="0.25">
      <c r="F2648" s="29"/>
      <c r="I2648" s="29"/>
    </row>
    <row r="2649" spans="6:9" x14ac:dyDescent="0.25">
      <c r="F2649" s="29"/>
      <c r="I2649" s="29"/>
    </row>
    <row r="2650" spans="6:9" x14ac:dyDescent="0.25">
      <c r="F2650" s="29"/>
      <c r="I2650" s="29"/>
    </row>
    <row r="2651" spans="6:9" x14ac:dyDescent="0.25">
      <c r="F2651" s="29"/>
      <c r="I2651" s="29"/>
    </row>
    <row r="2652" spans="6:9" x14ac:dyDescent="0.25">
      <c r="F2652" s="29"/>
      <c r="I2652" s="29"/>
    </row>
    <row r="2653" spans="6:9" x14ac:dyDescent="0.25">
      <c r="F2653" s="29"/>
      <c r="I2653" s="29"/>
    </row>
    <row r="2654" spans="6:9" x14ac:dyDescent="0.25">
      <c r="F2654" s="29"/>
      <c r="I2654" s="29"/>
    </row>
    <row r="2655" spans="6:9" x14ac:dyDescent="0.25">
      <c r="F2655" s="29"/>
      <c r="I2655" s="29"/>
    </row>
    <row r="2656" spans="6:9" x14ac:dyDescent="0.25">
      <c r="F2656" s="29"/>
      <c r="I2656" s="29"/>
    </row>
    <row r="2657" spans="6:9" x14ac:dyDescent="0.25">
      <c r="F2657" s="29"/>
      <c r="I2657" s="29"/>
    </row>
    <row r="2658" spans="6:9" x14ac:dyDescent="0.25">
      <c r="F2658" s="29"/>
      <c r="I2658" s="29"/>
    </row>
    <row r="2659" spans="6:9" x14ac:dyDescent="0.25">
      <c r="F2659" s="29"/>
      <c r="I2659" s="29"/>
    </row>
    <row r="2660" spans="6:9" x14ac:dyDescent="0.25">
      <c r="F2660" s="29"/>
      <c r="I2660" s="29"/>
    </row>
    <row r="2661" spans="6:9" x14ac:dyDescent="0.25">
      <c r="F2661" s="29"/>
      <c r="I2661" s="29"/>
    </row>
    <row r="2662" spans="6:9" x14ac:dyDescent="0.25">
      <c r="F2662" s="29"/>
      <c r="I2662" s="29"/>
    </row>
    <row r="2663" spans="6:9" x14ac:dyDescent="0.25">
      <c r="F2663" s="29"/>
      <c r="I2663" s="29"/>
    </row>
    <row r="2664" spans="6:9" x14ac:dyDescent="0.25">
      <c r="F2664" s="29"/>
      <c r="I2664" s="29"/>
    </row>
    <row r="2665" spans="6:9" x14ac:dyDescent="0.25">
      <c r="F2665" s="29"/>
      <c r="I2665" s="29"/>
    </row>
    <row r="2666" spans="6:9" x14ac:dyDescent="0.25">
      <c r="F2666" s="29"/>
      <c r="I2666" s="29"/>
    </row>
    <row r="2667" spans="6:9" x14ac:dyDescent="0.25">
      <c r="F2667" s="29"/>
      <c r="I2667" s="29"/>
    </row>
    <row r="2668" spans="6:9" x14ac:dyDescent="0.25">
      <c r="F2668" s="29"/>
      <c r="I2668" s="29"/>
    </row>
    <row r="2669" spans="6:9" x14ac:dyDescent="0.25">
      <c r="F2669" s="29"/>
      <c r="I2669" s="29"/>
    </row>
    <row r="2670" spans="6:9" x14ac:dyDescent="0.25">
      <c r="F2670" s="29"/>
      <c r="I2670" s="29"/>
    </row>
    <row r="2671" spans="6:9" x14ac:dyDescent="0.25">
      <c r="F2671" s="29"/>
      <c r="I2671" s="29"/>
    </row>
    <row r="2672" spans="6:9" x14ac:dyDescent="0.25">
      <c r="F2672" s="29"/>
      <c r="I2672" s="29"/>
    </row>
    <row r="2673" spans="6:9" x14ac:dyDescent="0.25">
      <c r="F2673" s="29"/>
      <c r="I2673" s="29"/>
    </row>
    <row r="2674" spans="6:9" x14ac:dyDescent="0.25">
      <c r="F2674" s="29"/>
      <c r="I2674" s="29"/>
    </row>
    <row r="2675" spans="6:9" x14ac:dyDescent="0.25">
      <c r="F2675" s="29"/>
      <c r="I2675" s="29"/>
    </row>
    <row r="2676" spans="6:9" x14ac:dyDescent="0.25">
      <c r="F2676" s="29"/>
      <c r="I2676" s="29"/>
    </row>
    <row r="2677" spans="6:9" x14ac:dyDescent="0.25">
      <c r="F2677" s="29"/>
      <c r="I2677" s="29"/>
    </row>
    <row r="2678" spans="6:9" x14ac:dyDescent="0.25">
      <c r="F2678" s="29"/>
      <c r="I2678" s="29"/>
    </row>
    <row r="2679" spans="6:9" x14ac:dyDescent="0.25">
      <c r="F2679" s="29"/>
      <c r="I2679" s="29"/>
    </row>
    <row r="2680" spans="6:9" x14ac:dyDescent="0.25">
      <c r="F2680" s="29"/>
      <c r="I2680" s="29"/>
    </row>
    <row r="2681" spans="6:9" x14ac:dyDescent="0.25">
      <c r="F2681" s="29"/>
      <c r="I2681" s="29"/>
    </row>
    <row r="2682" spans="6:9" x14ac:dyDescent="0.25">
      <c r="F2682" s="29"/>
      <c r="I2682" s="29"/>
    </row>
    <row r="2683" spans="6:9" x14ac:dyDescent="0.25">
      <c r="F2683" s="29"/>
      <c r="I2683" s="29"/>
    </row>
    <row r="2684" spans="6:9" x14ac:dyDescent="0.25">
      <c r="F2684" s="29"/>
      <c r="I2684" s="29"/>
    </row>
    <row r="2685" spans="6:9" x14ac:dyDescent="0.25">
      <c r="F2685" s="29"/>
      <c r="I2685" s="29"/>
    </row>
    <row r="2686" spans="6:9" x14ac:dyDescent="0.25">
      <c r="F2686" s="29"/>
      <c r="I2686" s="29"/>
    </row>
    <row r="2687" spans="6:9" x14ac:dyDescent="0.25">
      <c r="F2687" s="29"/>
      <c r="I2687" s="29"/>
    </row>
    <row r="2688" spans="6:9" x14ac:dyDescent="0.25">
      <c r="F2688" s="29"/>
      <c r="I2688" s="29"/>
    </row>
    <row r="2689" spans="6:9" x14ac:dyDescent="0.25">
      <c r="F2689" s="29"/>
      <c r="I2689" s="29"/>
    </row>
    <row r="2690" spans="6:9" x14ac:dyDescent="0.25">
      <c r="F2690" s="29"/>
      <c r="I2690" s="29"/>
    </row>
    <row r="2691" spans="6:9" x14ac:dyDescent="0.25">
      <c r="F2691" s="29"/>
      <c r="I2691" s="29"/>
    </row>
    <row r="2692" spans="6:9" x14ac:dyDescent="0.25">
      <c r="F2692" s="29"/>
      <c r="I2692" s="29"/>
    </row>
    <row r="2693" spans="6:9" x14ac:dyDescent="0.25">
      <c r="F2693" s="29"/>
      <c r="I2693" s="29"/>
    </row>
    <row r="2694" spans="6:9" x14ac:dyDescent="0.25">
      <c r="F2694" s="29"/>
      <c r="I2694" s="29"/>
    </row>
    <row r="2695" spans="6:9" x14ac:dyDescent="0.25">
      <c r="F2695" s="29"/>
      <c r="I2695" s="29"/>
    </row>
    <row r="2696" spans="6:9" x14ac:dyDescent="0.25">
      <c r="F2696" s="29"/>
      <c r="I2696" s="29"/>
    </row>
    <row r="2697" spans="6:9" x14ac:dyDescent="0.25">
      <c r="F2697" s="29"/>
      <c r="I2697" s="29"/>
    </row>
    <row r="2698" spans="6:9" x14ac:dyDescent="0.25">
      <c r="F2698" s="29"/>
      <c r="I2698" s="29"/>
    </row>
    <row r="2699" spans="6:9" x14ac:dyDescent="0.25">
      <c r="F2699" s="29"/>
      <c r="I2699" s="29"/>
    </row>
    <row r="2700" spans="6:9" x14ac:dyDescent="0.25">
      <c r="F2700" s="29"/>
      <c r="I2700" s="29"/>
    </row>
    <row r="2701" spans="6:9" x14ac:dyDescent="0.25">
      <c r="F2701" s="29"/>
      <c r="I2701" s="29"/>
    </row>
    <row r="2702" spans="6:9" x14ac:dyDescent="0.25">
      <c r="F2702" s="29"/>
      <c r="I2702" s="29"/>
    </row>
    <row r="2703" spans="6:9" x14ac:dyDescent="0.25">
      <c r="F2703" s="29"/>
      <c r="I2703" s="29"/>
    </row>
    <row r="2704" spans="6:9" x14ac:dyDescent="0.25">
      <c r="F2704" s="29"/>
      <c r="I2704" s="29"/>
    </row>
    <row r="2705" spans="6:9" x14ac:dyDescent="0.25">
      <c r="F2705" s="29"/>
      <c r="I2705" s="29"/>
    </row>
    <row r="2706" spans="6:9" x14ac:dyDescent="0.25">
      <c r="F2706" s="29"/>
      <c r="I2706" s="29"/>
    </row>
    <row r="2707" spans="6:9" x14ac:dyDescent="0.25">
      <c r="F2707" s="29"/>
      <c r="I2707" s="29"/>
    </row>
    <row r="2708" spans="6:9" x14ac:dyDescent="0.25">
      <c r="F2708" s="29"/>
      <c r="I2708" s="29"/>
    </row>
    <row r="2709" spans="6:9" x14ac:dyDescent="0.25">
      <c r="F2709" s="29"/>
      <c r="I2709" s="29"/>
    </row>
    <row r="2710" spans="6:9" x14ac:dyDescent="0.25">
      <c r="F2710" s="29"/>
      <c r="I2710" s="29"/>
    </row>
    <row r="2711" spans="6:9" x14ac:dyDescent="0.25">
      <c r="F2711" s="29"/>
      <c r="I2711" s="29"/>
    </row>
    <row r="2712" spans="6:9" x14ac:dyDescent="0.25">
      <c r="F2712" s="29"/>
      <c r="I2712" s="29"/>
    </row>
    <row r="2713" spans="6:9" x14ac:dyDescent="0.25">
      <c r="F2713" s="29"/>
      <c r="I2713" s="29"/>
    </row>
    <row r="2714" spans="6:9" x14ac:dyDescent="0.25">
      <c r="F2714" s="29"/>
      <c r="I2714" s="29"/>
    </row>
    <row r="2715" spans="6:9" x14ac:dyDescent="0.25">
      <c r="F2715" s="29"/>
      <c r="I2715" s="29"/>
    </row>
    <row r="2716" spans="6:9" x14ac:dyDescent="0.25">
      <c r="F2716" s="29"/>
      <c r="I2716" s="29"/>
    </row>
    <row r="2717" spans="6:9" x14ac:dyDescent="0.25">
      <c r="F2717" s="29"/>
      <c r="I2717" s="29"/>
    </row>
    <row r="2718" spans="6:9" x14ac:dyDescent="0.25">
      <c r="F2718" s="29"/>
      <c r="I2718" s="29"/>
    </row>
    <row r="2719" spans="6:9" x14ac:dyDescent="0.25">
      <c r="F2719" s="29"/>
      <c r="I2719" s="29"/>
    </row>
    <row r="2720" spans="6:9" x14ac:dyDescent="0.25">
      <c r="F2720" s="29"/>
      <c r="I2720" s="29"/>
    </row>
    <row r="2721" spans="6:9" x14ac:dyDescent="0.25">
      <c r="F2721" s="29"/>
      <c r="I2721" s="29"/>
    </row>
    <row r="2722" spans="6:9" x14ac:dyDescent="0.25">
      <c r="F2722" s="29"/>
      <c r="I2722" s="29"/>
    </row>
    <row r="2723" spans="6:9" x14ac:dyDescent="0.25">
      <c r="F2723" s="29"/>
      <c r="I2723" s="29"/>
    </row>
    <row r="2724" spans="6:9" x14ac:dyDescent="0.25">
      <c r="F2724" s="29"/>
      <c r="I2724" s="29"/>
    </row>
    <row r="2725" spans="6:9" x14ac:dyDescent="0.25">
      <c r="F2725" s="29"/>
      <c r="I2725" s="29"/>
    </row>
    <row r="2726" spans="6:9" x14ac:dyDescent="0.25">
      <c r="F2726" s="29"/>
      <c r="I2726" s="29"/>
    </row>
    <row r="2727" spans="6:9" x14ac:dyDescent="0.25">
      <c r="F2727" s="29"/>
      <c r="I2727" s="29"/>
    </row>
    <row r="2728" spans="6:9" x14ac:dyDescent="0.25">
      <c r="F2728" s="29"/>
      <c r="I2728" s="29"/>
    </row>
    <row r="2729" spans="6:9" x14ac:dyDescent="0.25">
      <c r="F2729" s="29"/>
      <c r="I2729" s="29"/>
    </row>
    <row r="2730" spans="6:9" x14ac:dyDescent="0.25">
      <c r="F2730" s="29"/>
      <c r="I2730" s="29"/>
    </row>
    <row r="2731" spans="6:9" x14ac:dyDescent="0.25">
      <c r="F2731" s="29"/>
      <c r="I2731" s="29"/>
    </row>
    <row r="2732" spans="6:9" x14ac:dyDescent="0.25">
      <c r="F2732" s="29"/>
      <c r="I2732" s="29"/>
    </row>
    <row r="2733" spans="6:9" x14ac:dyDescent="0.25">
      <c r="F2733" s="29"/>
      <c r="I2733" s="29"/>
    </row>
    <row r="2734" spans="6:9" x14ac:dyDescent="0.25">
      <c r="F2734" s="29"/>
      <c r="I2734" s="29"/>
    </row>
    <row r="2735" spans="6:9" x14ac:dyDescent="0.25">
      <c r="F2735" s="29"/>
      <c r="I2735" s="29"/>
    </row>
    <row r="2736" spans="6:9" x14ac:dyDescent="0.25">
      <c r="F2736" s="29"/>
      <c r="I2736" s="29"/>
    </row>
    <row r="2737" spans="6:9" x14ac:dyDescent="0.25">
      <c r="F2737" s="29"/>
      <c r="I2737" s="29"/>
    </row>
    <row r="2738" spans="6:9" x14ac:dyDescent="0.25">
      <c r="F2738" s="29"/>
      <c r="I2738" s="29"/>
    </row>
    <row r="2739" spans="6:9" x14ac:dyDescent="0.25">
      <c r="F2739" s="29"/>
      <c r="I2739" s="29"/>
    </row>
    <row r="2740" spans="6:9" x14ac:dyDescent="0.25">
      <c r="F2740" s="29"/>
      <c r="I2740" s="29"/>
    </row>
    <row r="2741" spans="6:9" x14ac:dyDescent="0.25">
      <c r="F2741" s="29"/>
      <c r="I2741" s="29"/>
    </row>
    <row r="2742" spans="6:9" x14ac:dyDescent="0.25">
      <c r="F2742" s="29"/>
      <c r="I2742" s="29"/>
    </row>
    <row r="2743" spans="6:9" x14ac:dyDescent="0.25">
      <c r="F2743" s="29"/>
      <c r="I2743" s="29"/>
    </row>
    <row r="2744" spans="6:9" x14ac:dyDescent="0.25">
      <c r="F2744" s="29"/>
      <c r="I2744" s="29"/>
    </row>
    <row r="2745" spans="6:9" x14ac:dyDescent="0.25">
      <c r="F2745" s="29"/>
      <c r="I2745" s="29"/>
    </row>
    <row r="2746" spans="6:9" x14ac:dyDescent="0.25">
      <c r="F2746" s="29"/>
      <c r="I2746" s="29"/>
    </row>
    <row r="2747" spans="6:9" x14ac:dyDescent="0.25">
      <c r="F2747" s="29"/>
      <c r="I2747" s="29"/>
    </row>
    <row r="2748" spans="6:9" x14ac:dyDescent="0.25">
      <c r="F2748" s="29"/>
      <c r="I2748" s="29"/>
    </row>
    <row r="2749" spans="6:9" x14ac:dyDescent="0.25">
      <c r="F2749" s="29"/>
      <c r="I2749" s="29"/>
    </row>
    <row r="2750" spans="6:9" x14ac:dyDescent="0.25">
      <c r="F2750" s="29"/>
      <c r="I2750" s="29"/>
    </row>
    <row r="2751" spans="6:9" x14ac:dyDescent="0.25">
      <c r="F2751" s="29"/>
      <c r="I2751" s="29"/>
    </row>
    <row r="2752" spans="6:9" x14ac:dyDescent="0.25">
      <c r="F2752" s="29"/>
      <c r="I2752" s="29"/>
    </row>
    <row r="2753" spans="6:9" x14ac:dyDescent="0.25">
      <c r="F2753" s="29"/>
      <c r="I2753" s="29"/>
    </row>
    <row r="2754" spans="6:9" x14ac:dyDescent="0.25">
      <c r="F2754" s="29"/>
      <c r="I2754" s="29"/>
    </row>
    <row r="2755" spans="6:9" x14ac:dyDescent="0.25">
      <c r="F2755" s="29"/>
      <c r="I2755" s="29"/>
    </row>
    <row r="2756" spans="6:9" x14ac:dyDescent="0.25">
      <c r="F2756" s="29"/>
      <c r="I2756" s="29"/>
    </row>
    <row r="2757" spans="6:9" x14ac:dyDescent="0.25">
      <c r="F2757" s="29"/>
      <c r="I2757" s="29"/>
    </row>
    <row r="2758" spans="6:9" x14ac:dyDescent="0.25">
      <c r="F2758" s="29"/>
      <c r="I2758" s="29"/>
    </row>
    <row r="2759" spans="6:9" x14ac:dyDescent="0.25">
      <c r="F2759" s="29"/>
      <c r="I2759" s="29"/>
    </row>
    <row r="2760" spans="6:9" x14ac:dyDescent="0.25">
      <c r="F2760" s="29"/>
      <c r="I2760" s="29"/>
    </row>
    <row r="2761" spans="6:9" x14ac:dyDescent="0.25">
      <c r="F2761" s="29"/>
      <c r="I2761" s="29"/>
    </row>
    <row r="2762" spans="6:9" x14ac:dyDescent="0.25">
      <c r="F2762" s="29"/>
      <c r="I2762" s="29"/>
    </row>
    <row r="2763" spans="6:9" x14ac:dyDescent="0.25">
      <c r="F2763" s="29"/>
      <c r="I2763" s="29"/>
    </row>
    <row r="2764" spans="6:9" x14ac:dyDescent="0.25">
      <c r="F2764" s="29"/>
      <c r="I2764" s="29"/>
    </row>
    <row r="2765" spans="6:9" x14ac:dyDescent="0.25">
      <c r="F2765" s="29"/>
      <c r="I2765" s="29"/>
    </row>
    <row r="2766" spans="6:9" x14ac:dyDescent="0.25">
      <c r="F2766" s="29"/>
      <c r="I2766" s="29"/>
    </row>
    <row r="2767" spans="6:9" x14ac:dyDescent="0.25">
      <c r="F2767" s="29"/>
      <c r="I2767" s="29"/>
    </row>
    <row r="2768" spans="6:9" x14ac:dyDescent="0.25">
      <c r="F2768" s="29"/>
      <c r="I2768" s="29"/>
    </row>
    <row r="2769" spans="6:9" x14ac:dyDescent="0.25">
      <c r="F2769" s="29"/>
      <c r="I2769" s="29"/>
    </row>
    <row r="2770" spans="6:9" x14ac:dyDescent="0.25">
      <c r="F2770" s="29"/>
      <c r="I2770" s="29"/>
    </row>
    <row r="2771" spans="6:9" x14ac:dyDescent="0.25">
      <c r="F2771" s="29"/>
      <c r="I2771" s="29"/>
    </row>
    <row r="2772" spans="6:9" x14ac:dyDescent="0.25">
      <c r="F2772" s="29"/>
      <c r="I2772" s="29"/>
    </row>
    <row r="2773" spans="6:9" x14ac:dyDescent="0.25">
      <c r="F2773" s="29"/>
      <c r="I2773" s="29"/>
    </row>
    <row r="2774" spans="6:9" x14ac:dyDescent="0.25">
      <c r="F2774" s="29"/>
      <c r="I2774" s="29"/>
    </row>
    <row r="2775" spans="6:9" x14ac:dyDescent="0.25">
      <c r="F2775" s="29"/>
      <c r="I2775" s="29"/>
    </row>
    <row r="2776" spans="6:9" x14ac:dyDescent="0.25">
      <c r="F2776" s="29"/>
      <c r="I2776" s="29"/>
    </row>
    <row r="2777" spans="6:9" x14ac:dyDescent="0.25">
      <c r="F2777" s="29"/>
      <c r="I2777" s="29"/>
    </row>
    <row r="2778" spans="6:9" x14ac:dyDescent="0.25">
      <c r="F2778" s="29"/>
      <c r="I2778" s="29"/>
    </row>
    <row r="2779" spans="6:9" x14ac:dyDescent="0.25">
      <c r="F2779" s="29"/>
      <c r="I2779" s="29"/>
    </row>
    <row r="2780" spans="6:9" x14ac:dyDescent="0.25">
      <c r="F2780" s="29"/>
      <c r="I2780" s="29"/>
    </row>
    <row r="2781" spans="6:9" x14ac:dyDescent="0.25">
      <c r="F2781" s="29"/>
      <c r="I2781" s="29"/>
    </row>
    <row r="2782" spans="6:9" x14ac:dyDescent="0.25">
      <c r="F2782" s="29"/>
      <c r="I2782" s="29"/>
    </row>
    <row r="2783" spans="6:9" x14ac:dyDescent="0.25">
      <c r="F2783" s="29"/>
      <c r="I2783" s="29"/>
    </row>
    <row r="2784" spans="6:9" x14ac:dyDescent="0.25">
      <c r="F2784" s="29"/>
      <c r="I2784" s="29"/>
    </row>
    <row r="2785" spans="6:9" x14ac:dyDescent="0.25">
      <c r="F2785" s="29"/>
      <c r="I2785" s="29"/>
    </row>
    <row r="2786" spans="6:9" x14ac:dyDescent="0.25">
      <c r="F2786" s="29"/>
      <c r="I2786" s="29"/>
    </row>
    <row r="2787" spans="6:9" x14ac:dyDescent="0.25">
      <c r="F2787" s="29"/>
      <c r="I2787" s="29"/>
    </row>
    <row r="2788" spans="6:9" x14ac:dyDescent="0.25">
      <c r="F2788" s="29"/>
      <c r="I2788" s="29"/>
    </row>
    <row r="2789" spans="6:9" x14ac:dyDescent="0.25">
      <c r="F2789" s="29"/>
      <c r="I2789" s="29"/>
    </row>
    <row r="2790" spans="6:9" x14ac:dyDescent="0.25">
      <c r="F2790" s="29"/>
      <c r="I2790" s="29"/>
    </row>
    <row r="2791" spans="6:9" x14ac:dyDescent="0.25">
      <c r="F2791" s="29"/>
      <c r="I2791" s="29"/>
    </row>
    <row r="2792" spans="6:9" x14ac:dyDescent="0.25">
      <c r="F2792" s="29"/>
      <c r="I2792" s="29"/>
    </row>
    <row r="2793" spans="6:9" x14ac:dyDescent="0.25">
      <c r="F2793" s="29"/>
      <c r="I2793" s="29"/>
    </row>
    <row r="2794" spans="6:9" x14ac:dyDescent="0.25">
      <c r="F2794" s="29"/>
      <c r="I2794" s="29"/>
    </row>
    <row r="2795" spans="6:9" x14ac:dyDescent="0.25">
      <c r="F2795" s="29"/>
      <c r="I2795" s="29"/>
    </row>
    <row r="2796" spans="6:9" x14ac:dyDescent="0.25">
      <c r="F2796" s="29"/>
      <c r="I2796" s="29"/>
    </row>
    <row r="2797" spans="6:9" x14ac:dyDescent="0.25">
      <c r="F2797" s="29"/>
      <c r="I2797" s="29"/>
    </row>
    <row r="2798" spans="6:9" x14ac:dyDescent="0.25">
      <c r="F2798" s="29"/>
      <c r="I2798" s="29"/>
    </row>
    <row r="2799" spans="6:9" x14ac:dyDescent="0.25">
      <c r="F2799" s="29"/>
      <c r="I2799" s="29"/>
    </row>
    <row r="2800" spans="6:9" x14ac:dyDescent="0.25">
      <c r="F2800" s="29"/>
      <c r="I2800" s="29"/>
    </row>
    <row r="2801" spans="6:9" x14ac:dyDescent="0.25">
      <c r="F2801" s="29"/>
      <c r="I2801" s="29"/>
    </row>
    <row r="2802" spans="6:9" x14ac:dyDescent="0.25">
      <c r="F2802" s="29"/>
      <c r="I2802" s="29"/>
    </row>
    <row r="2803" spans="6:9" x14ac:dyDescent="0.25">
      <c r="F2803" s="29"/>
      <c r="I2803" s="29"/>
    </row>
    <row r="2804" spans="6:9" x14ac:dyDescent="0.25">
      <c r="F2804" s="29"/>
      <c r="I2804" s="29"/>
    </row>
    <row r="2805" spans="6:9" x14ac:dyDescent="0.25">
      <c r="F2805" s="29"/>
      <c r="I2805" s="29"/>
    </row>
    <row r="2806" spans="6:9" x14ac:dyDescent="0.25">
      <c r="F2806" s="29"/>
      <c r="I2806" s="29"/>
    </row>
    <row r="2807" spans="6:9" x14ac:dyDescent="0.25">
      <c r="F2807" s="29"/>
      <c r="I2807" s="29"/>
    </row>
    <row r="2808" spans="6:9" x14ac:dyDescent="0.25">
      <c r="F2808" s="29"/>
      <c r="I2808" s="29"/>
    </row>
    <row r="2809" spans="6:9" x14ac:dyDescent="0.25">
      <c r="F2809" s="29"/>
      <c r="I2809" s="29"/>
    </row>
    <row r="2810" spans="6:9" x14ac:dyDescent="0.25">
      <c r="F2810" s="29"/>
      <c r="I2810" s="29"/>
    </row>
    <row r="2811" spans="6:9" x14ac:dyDescent="0.25">
      <c r="F2811" s="29"/>
      <c r="I2811" s="29"/>
    </row>
    <row r="2812" spans="6:9" x14ac:dyDescent="0.25">
      <c r="F2812" s="29"/>
      <c r="I2812" s="29"/>
    </row>
    <row r="2813" spans="6:9" x14ac:dyDescent="0.25">
      <c r="F2813" s="29"/>
      <c r="I2813" s="29"/>
    </row>
    <row r="2814" spans="6:9" x14ac:dyDescent="0.25">
      <c r="F2814" s="29"/>
      <c r="I2814" s="29"/>
    </row>
    <row r="2815" spans="6:9" x14ac:dyDescent="0.25">
      <c r="F2815" s="29"/>
      <c r="I2815" s="29"/>
    </row>
    <row r="2816" spans="6:9" x14ac:dyDescent="0.25">
      <c r="F2816" s="29"/>
      <c r="I2816" s="29"/>
    </row>
    <row r="2817" spans="6:9" x14ac:dyDescent="0.25">
      <c r="F2817" s="29"/>
      <c r="I2817" s="29"/>
    </row>
    <row r="2818" spans="6:9" x14ac:dyDescent="0.25">
      <c r="F2818" s="29"/>
      <c r="I2818" s="29"/>
    </row>
    <row r="2819" spans="6:9" x14ac:dyDescent="0.25">
      <c r="F2819" s="29"/>
      <c r="I2819" s="29"/>
    </row>
    <row r="2820" spans="6:9" x14ac:dyDescent="0.25">
      <c r="F2820" s="29"/>
      <c r="I2820" s="29"/>
    </row>
    <row r="2821" spans="6:9" x14ac:dyDescent="0.25">
      <c r="F2821" s="29"/>
      <c r="I2821" s="29"/>
    </row>
    <row r="2822" spans="6:9" x14ac:dyDescent="0.25">
      <c r="F2822" s="29"/>
      <c r="I2822" s="29"/>
    </row>
    <row r="2823" spans="6:9" x14ac:dyDescent="0.25">
      <c r="F2823" s="29"/>
      <c r="I2823" s="29"/>
    </row>
    <row r="2824" spans="6:9" x14ac:dyDescent="0.25">
      <c r="F2824" s="29"/>
      <c r="I2824" s="29"/>
    </row>
    <row r="2825" spans="6:9" x14ac:dyDescent="0.25">
      <c r="F2825" s="29"/>
      <c r="I2825" s="29"/>
    </row>
    <row r="2826" spans="6:9" x14ac:dyDescent="0.25">
      <c r="F2826" s="29"/>
      <c r="I2826" s="29"/>
    </row>
    <row r="2827" spans="6:9" x14ac:dyDescent="0.25">
      <c r="F2827" s="29"/>
      <c r="I2827" s="29"/>
    </row>
    <row r="2828" spans="6:9" x14ac:dyDescent="0.25">
      <c r="F2828" s="29"/>
      <c r="I2828" s="29"/>
    </row>
    <row r="2829" spans="6:9" x14ac:dyDescent="0.25">
      <c r="F2829" s="29"/>
      <c r="I2829" s="29"/>
    </row>
    <row r="2830" spans="6:9" x14ac:dyDescent="0.25">
      <c r="F2830" s="29"/>
      <c r="I2830" s="29"/>
    </row>
    <row r="2831" spans="6:9" x14ac:dyDescent="0.25">
      <c r="F2831" s="29"/>
      <c r="I2831" s="29"/>
    </row>
    <row r="2832" spans="6:9" x14ac:dyDescent="0.25">
      <c r="F2832" s="29"/>
      <c r="I2832" s="29"/>
    </row>
    <row r="2833" spans="6:9" x14ac:dyDescent="0.25">
      <c r="F2833" s="29"/>
      <c r="I2833" s="29"/>
    </row>
    <row r="2834" spans="6:9" x14ac:dyDescent="0.25">
      <c r="F2834" s="29"/>
      <c r="I2834" s="29"/>
    </row>
    <row r="2835" spans="6:9" x14ac:dyDescent="0.25">
      <c r="F2835" s="29"/>
      <c r="I2835" s="29"/>
    </row>
    <row r="2836" spans="6:9" x14ac:dyDescent="0.25">
      <c r="F2836" s="29"/>
      <c r="I2836" s="29"/>
    </row>
    <row r="2837" spans="6:9" x14ac:dyDescent="0.25">
      <c r="F2837" s="29"/>
      <c r="I2837" s="29"/>
    </row>
    <row r="2838" spans="6:9" x14ac:dyDescent="0.25">
      <c r="F2838" s="29"/>
      <c r="I2838" s="29"/>
    </row>
    <row r="2839" spans="6:9" x14ac:dyDescent="0.25">
      <c r="F2839" s="29"/>
      <c r="I2839" s="29"/>
    </row>
    <row r="2840" spans="6:9" x14ac:dyDescent="0.25">
      <c r="F2840" s="29"/>
      <c r="I2840" s="29"/>
    </row>
    <row r="2841" spans="6:9" x14ac:dyDescent="0.25">
      <c r="F2841" s="29"/>
      <c r="I2841" s="29"/>
    </row>
    <row r="2842" spans="6:9" x14ac:dyDescent="0.25">
      <c r="F2842" s="29"/>
      <c r="I2842" s="29"/>
    </row>
    <row r="2843" spans="6:9" x14ac:dyDescent="0.25">
      <c r="F2843" s="29"/>
      <c r="I2843" s="29"/>
    </row>
    <row r="2844" spans="6:9" x14ac:dyDescent="0.25">
      <c r="F2844" s="29"/>
      <c r="I2844" s="29"/>
    </row>
    <row r="2845" spans="6:9" x14ac:dyDescent="0.25">
      <c r="F2845" s="29"/>
      <c r="I2845" s="29"/>
    </row>
    <row r="2846" spans="6:9" x14ac:dyDescent="0.25">
      <c r="F2846" s="29"/>
      <c r="I2846" s="29"/>
    </row>
    <row r="2847" spans="6:9" x14ac:dyDescent="0.25">
      <c r="F2847" s="29"/>
      <c r="I2847" s="29"/>
    </row>
    <row r="2848" spans="6:9" x14ac:dyDescent="0.25">
      <c r="F2848" s="29"/>
      <c r="I2848" s="29"/>
    </row>
    <row r="2849" spans="6:9" x14ac:dyDescent="0.25">
      <c r="F2849" s="29"/>
      <c r="I2849" s="29"/>
    </row>
    <row r="2850" spans="6:9" x14ac:dyDescent="0.25">
      <c r="F2850" s="29"/>
      <c r="I2850" s="29"/>
    </row>
    <row r="2851" spans="6:9" x14ac:dyDescent="0.25">
      <c r="F2851" s="29"/>
      <c r="I2851" s="29"/>
    </row>
    <row r="2852" spans="6:9" x14ac:dyDescent="0.25">
      <c r="F2852" s="29"/>
      <c r="I2852" s="29"/>
    </row>
    <row r="2853" spans="6:9" x14ac:dyDescent="0.25">
      <c r="F2853" s="29"/>
      <c r="I2853" s="29"/>
    </row>
    <row r="2854" spans="6:9" x14ac:dyDescent="0.25">
      <c r="F2854" s="29"/>
      <c r="I2854" s="29"/>
    </row>
    <row r="2855" spans="6:9" x14ac:dyDescent="0.25">
      <c r="F2855" s="29"/>
      <c r="I2855" s="29"/>
    </row>
    <row r="2856" spans="6:9" x14ac:dyDescent="0.25">
      <c r="F2856" s="29"/>
      <c r="I2856" s="29"/>
    </row>
    <row r="2857" spans="6:9" x14ac:dyDescent="0.25">
      <c r="F2857" s="29"/>
      <c r="I2857" s="29"/>
    </row>
    <row r="2858" spans="6:9" x14ac:dyDescent="0.25">
      <c r="F2858" s="29"/>
      <c r="I2858" s="29"/>
    </row>
    <row r="2859" spans="6:9" x14ac:dyDescent="0.25">
      <c r="F2859" s="29"/>
      <c r="I2859" s="29"/>
    </row>
    <row r="2860" spans="6:9" x14ac:dyDescent="0.25">
      <c r="F2860" s="29"/>
      <c r="I2860" s="29"/>
    </row>
    <row r="2861" spans="6:9" x14ac:dyDescent="0.25">
      <c r="F2861" s="29"/>
      <c r="I2861" s="29"/>
    </row>
    <row r="2862" spans="6:9" x14ac:dyDescent="0.25">
      <c r="F2862" s="29"/>
      <c r="I2862" s="29"/>
    </row>
    <row r="2863" spans="6:9" x14ac:dyDescent="0.25">
      <c r="F2863" s="29"/>
      <c r="I2863" s="29"/>
    </row>
    <row r="2864" spans="6:9" x14ac:dyDescent="0.25">
      <c r="F2864" s="29"/>
      <c r="I2864" s="29"/>
    </row>
    <row r="2865" spans="6:9" x14ac:dyDescent="0.25">
      <c r="F2865" s="29"/>
      <c r="I2865" s="29"/>
    </row>
    <row r="2866" spans="6:9" x14ac:dyDescent="0.25">
      <c r="F2866" s="29"/>
      <c r="I2866" s="29"/>
    </row>
    <row r="2867" spans="6:9" x14ac:dyDescent="0.25">
      <c r="F2867" s="29"/>
      <c r="I2867" s="29"/>
    </row>
    <row r="2868" spans="6:9" x14ac:dyDescent="0.25">
      <c r="F2868" s="29"/>
      <c r="I2868" s="29"/>
    </row>
    <row r="2869" spans="6:9" x14ac:dyDescent="0.25">
      <c r="F2869" s="29"/>
      <c r="I2869" s="29"/>
    </row>
    <row r="2870" spans="6:9" x14ac:dyDescent="0.25">
      <c r="F2870" s="29"/>
      <c r="I2870" s="29"/>
    </row>
    <row r="2871" spans="6:9" x14ac:dyDescent="0.25">
      <c r="F2871" s="29"/>
      <c r="I2871" s="29"/>
    </row>
    <row r="2872" spans="6:9" x14ac:dyDescent="0.25">
      <c r="F2872" s="29"/>
      <c r="I2872" s="29"/>
    </row>
    <row r="2873" spans="6:9" x14ac:dyDescent="0.25">
      <c r="F2873" s="29"/>
      <c r="I2873" s="29"/>
    </row>
    <row r="2874" spans="6:9" x14ac:dyDescent="0.25">
      <c r="F2874" s="29"/>
      <c r="I2874" s="29"/>
    </row>
    <row r="2875" spans="6:9" x14ac:dyDescent="0.25">
      <c r="F2875" s="29"/>
      <c r="I2875" s="29"/>
    </row>
    <row r="2876" spans="6:9" x14ac:dyDescent="0.25">
      <c r="F2876" s="29"/>
      <c r="I2876" s="29"/>
    </row>
    <row r="2877" spans="6:9" x14ac:dyDescent="0.25">
      <c r="F2877" s="29"/>
      <c r="I2877" s="29"/>
    </row>
    <row r="2878" spans="6:9" x14ac:dyDescent="0.25">
      <c r="F2878" s="29"/>
      <c r="I2878" s="29"/>
    </row>
    <row r="2879" spans="6:9" x14ac:dyDescent="0.25">
      <c r="F2879" s="29"/>
      <c r="I2879" s="29"/>
    </row>
    <row r="2880" spans="6:9" x14ac:dyDescent="0.25">
      <c r="F2880" s="29"/>
      <c r="I2880" s="29"/>
    </row>
    <row r="2881" spans="6:9" x14ac:dyDescent="0.25">
      <c r="F2881" s="29"/>
      <c r="I2881" s="29"/>
    </row>
    <row r="2882" spans="6:9" x14ac:dyDescent="0.25">
      <c r="F2882" s="29"/>
      <c r="I2882" s="29"/>
    </row>
    <row r="2883" spans="6:9" x14ac:dyDescent="0.25">
      <c r="F2883" s="29"/>
      <c r="I2883" s="29"/>
    </row>
    <row r="2884" spans="6:9" x14ac:dyDescent="0.25">
      <c r="F2884" s="29"/>
      <c r="I2884" s="29"/>
    </row>
    <row r="2885" spans="6:9" x14ac:dyDescent="0.25">
      <c r="F2885" s="29"/>
      <c r="I2885" s="29"/>
    </row>
    <row r="2886" spans="6:9" x14ac:dyDescent="0.25">
      <c r="F2886" s="29"/>
      <c r="I2886" s="29"/>
    </row>
  </sheetData>
  <mergeCells count="4">
    <mergeCell ref="G4:J4"/>
    <mergeCell ref="A4:A5"/>
    <mergeCell ref="D4:F4"/>
    <mergeCell ref="B4:C5"/>
  </mergeCells>
  <phoneticPr fontId="3" type="noConversion"/>
  <conditionalFormatting sqref="C28:D36 D39:E42 I40:I43">
    <cfRule type="containsBlanks" dxfId="42" priority="39">
      <formula>LEN(TRIM(C28))=0</formula>
    </cfRule>
  </conditionalFormatting>
  <conditionalFormatting sqref="C27:E27">
    <cfRule type="containsBlanks" dxfId="41" priority="144">
      <formula>LEN(TRIM(C27))=0</formula>
    </cfRule>
  </conditionalFormatting>
  <conditionalFormatting sqref="D14:D15">
    <cfRule type="containsBlanks" dxfId="40" priority="8">
      <formula>LEN(TRIM(D14))=0</formula>
    </cfRule>
  </conditionalFormatting>
  <conditionalFormatting sqref="D20">
    <cfRule type="containsBlanks" dxfId="39" priority="47">
      <formula>LEN(TRIM(D20))=0</formula>
    </cfRule>
  </conditionalFormatting>
  <conditionalFormatting sqref="D25">
    <cfRule type="containsBlanks" dxfId="38" priority="71">
      <formula>LEN(TRIM(D25))=0</formula>
    </cfRule>
  </conditionalFormatting>
  <conditionalFormatting sqref="D37">
    <cfRule type="containsBlanks" dxfId="37" priority="42">
      <formula>LEN(TRIM(D37))=0</formula>
    </cfRule>
  </conditionalFormatting>
  <conditionalFormatting sqref="D43">
    <cfRule type="containsBlanks" dxfId="36" priority="6">
      <formula>LEN(TRIM(D43))=0</formula>
    </cfRule>
  </conditionalFormatting>
  <conditionalFormatting sqref="D8:E9">
    <cfRule type="containsBlanks" dxfId="35" priority="7">
      <formula>LEN(TRIM(D8))=0</formula>
    </cfRule>
  </conditionalFormatting>
  <conditionalFormatting sqref="D12:E13 E14">
    <cfRule type="containsBlanks" dxfId="34" priority="205">
      <formula>LEN(TRIM(D12))=0</formula>
    </cfRule>
  </conditionalFormatting>
  <conditionalFormatting sqref="D17:E19">
    <cfRule type="containsBlanks" dxfId="33" priority="132">
      <formula>LEN(TRIM(D17))=0</formula>
    </cfRule>
  </conditionalFormatting>
  <conditionalFormatting sqref="D22:E24">
    <cfRule type="containsBlanks" dxfId="32" priority="59">
      <formula>LEN(TRIM(D22))=0</formula>
    </cfRule>
  </conditionalFormatting>
  <conditionalFormatting sqref="D45:E48">
    <cfRule type="containsBlanks" dxfId="31" priority="126">
      <formula>LEN(TRIM(D45))=0</formula>
    </cfRule>
  </conditionalFormatting>
  <conditionalFormatting sqref="D51:E51 G51:H51">
    <cfRule type="containsBlanks" dxfId="30" priority="199">
      <formula>LEN(TRIM(D51))=0</formula>
    </cfRule>
  </conditionalFormatting>
  <conditionalFormatting sqref="D53:E57">
    <cfRule type="containsBlanks" dxfId="29" priority="36">
      <formula>LEN(TRIM(D53))=0</formula>
    </cfRule>
  </conditionalFormatting>
  <conditionalFormatting sqref="D60:E61">
    <cfRule type="containsBlanks" dxfId="28" priority="32">
      <formula>LEN(TRIM(D60))=0</formula>
    </cfRule>
  </conditionalFormatting>
  <conditionalFormatting sqref="F8:F10">
    <cfRule type="containsBlanks" dxfId="27" priority="37">
      <formula>LEN(TRIM(F8))=0</formula>
    </cfRule>
  </conditionalFormatting>
  <conditionalFormatting sqref="F12:F15">
    <cfRule type="containsBlanks" dxfId="26" priority="17">
      <formula>LEN(TRIM(F12))=0</formula>
    </cfRule>
  </conditionalFormatting>
  <conditionalFormatting sqref="F17:F20">
    <cfRule type="containsBlanks" dxfId="25" priority="16">
      <formula>LEN(TRIM(F17))=0</formula>
    </cfRule>
  </conditionalFormatting>
  <conditionalFormatting sqref="F22:F25">
    <cfRule type="containsBlanks" dxfId="24" priority="15">
      <formula>LEN(TRIM(F22))=0</formula>
    </cfRule>
  </conditionalFormatting>
  <conditionalFormatting sqref="F27:F37">
    <cfRule type="containsBlanks" dxfId="23" priority="2">
      <formula>LEN(TRIM(F27))=0</formula>
    </cfRule>
  </conditionalFormatting>
  <conditionalFormatting sqref="F39:F43">
    <cfRule type="containsBlanks" dxfId="22" priority="13">
      <formula>LEN(TRIM(F39))=0</formula>
    </cfRule>
  </conditionalFormatting>
  <conditionalFormatting sqref="F45:F49">
    <cfRule type="containsBlanks" dxfId="21" priority="12">
      <formula>LEN(TRIM(F45))=0</formula>
    </cfRule>
  </conditionalFormatting>
  <conditionalFormatting sqref="F51">
    <cfRule type="containsBlanks" dxfId="20" priority="11">
      <formula>LEN(TRIM(F51))=0</formula>
    </cfRule>
  </conditionalFormatting>
  <conditionalFormatting sqref="F53:F58">
    <cfRule type="containsBlanks" dxfId="19" priority="10">
      <formula>LEN(TRIM(F53))=0</formula>
    </cfRule>
  </conditionalFormatting>
  <conditionalFormatting sqref="F60:F61">
    <cfRule type="containsBlanks" dxfId="18" priority="9">
      <formula>LEN(TRIM(F60))=0</formula>
    </cfRule>
  </conditionalFormatting>
  <conditionalFormatting sqref="G14:G15">
    <cfRule type="containsBlanks" dxfId="17" priority="4">
      <formula>LEN(TRIM(G14))=0</formula>
    </cfRule>
  </conditionalFormatting>
  <conditionalFormatting sqref="G20">
    <cfRule type="containsBlanks" dxfId="16" priority="46">
      <formula>LEN(TRIM(G20))=0</formula>
    </cfRule>
  </conditionalFormatting>
  <conditionalFormatting sqref="G25">
    <cfRule type="containsBlanks" dxfId="15" priority="70">
      <formula>LEN(TRIM(G25))=0</formula>
    </cfRule>
  </conditionalFormatting>
  <conditionalFormatting sqref="G28:G37">
    <cfRule type="containsBlanks" dxfId="14" priority="38">
      <formula>LEN(TRIM(G28))=0</formula>
    </cfRule>
  </conditionalFormatting>
  <conditionalFormatting sqref="G39:G43">
    <cfRule type="containsBlanks" dxfId="13" priority="1">
      <formula>LEN(TRIM(G39))=0</formula>
    </cfRule>
  </conditionalFormatting>
  <conditionalFormatting sqref="G8:H9">
    <cfRule type="containsBlanks" dxfId="12" priority="5">
      <formula>LEN(TRIM(G8))=0</formula>
    </cfRule>
  </conditionalFormatting>
  <conditionalFormatting sqref="G12:H13 H14">
    <cfRule type="containsBlanks" dxfId="11" priority="204">
      <formula>LEN(TRIM(G12))=0</formula>
    </cfRule>
  </conditionalFormatting>
  <conditionalFormatting sqref="G17:H19">
    <cfRule type="containsBlanks" dxfId="10" priority="56">
      <formula>LEN(TRIM(G17))=0</formula>
    </cfRule>
  </conditionalFormatting>
  <conditionalFormatting sqref="G22:H24">
    <cfRule type="containsBlanks" dxfId="9" priority="55">
      <formula>LEN(TRIM(G22))=0</formula>
    </cfRule>
  </conditionalFormatting>
  <conditionalFormatting sqref="G27:H27">
    <cfRule type="containsBlanks" dxfId="8" priority="143">
      <formula>LEN(TRIM(G27))=0</formula>
    </cfRule>
  </conditionalFormatting>
  <conditionalFormatting sqref="G45:H48">
    <cfRule type="containsBlanks" dxfId="7" priority="117">
      <formula>LEN(TRIM(G45))=0</formula>
    </cfRule>
  </conditionalFormatting>
  <conditionalFormatting sqref="G53:H57">
    <cfRule type="containsBlanks" dxfId="6" priority="35">
      <formula>LEN(TRIM(G53))=0</formula>
    </cfRule>
  </conditionalFormatting>
  <conditionalFormatting sqref="G60:H61">
    <cfRule type="containsBlanks" dxfId="5" priority="31">
      <formula>LEN(TRIM(G60))=0</formula>
    </cfRule>
  </conditionalFormatting>
  <conditionalFormatting sqref="H28:H36">
    <cfRule type="containsBlanks" dxfId="4" priority="3">
      <formula>LEN(TRIM(H28))=0</formula>
    </cfRule>
  </conditionalFormatting>
  <conditionalFormatting sqref="H39:I39 H40:H42">
    <cfRule type="containsBlanks" dxfId="3" priority="118">
      <formula>LEN(TRIM(H39))=0</formula>
    </cfRule>
  </conditionalFormatting>
  <conditionalFormatting sqref="I8:I10 I22:I25 I27:I37 E28:E36 I45:I49 I51 I53:I58 I60:I61">
    <cfRule type="containsBlanks" dxfId="2" priority="151">
      <formula>LEN(TRIM(E8))=0</formula>
    </cfRule>
  </conditionalFormatting>
  <conditionalFormatting sqref="I12:I15">
    <cfRule type="containsBlanks" dxfId="1" priority="21">
      <formula>LEN(TRIM(I12))=0</formula>
    </cfRule>
  </conditionalFormatting>
  <conditionalFormatting sqref="I17:I20">
    <cfRule type="containsBlanks" dxfId="0" priority="48">
      <formula>LEN(TRIM(I17))=0</formula>
    </cfRule>
  </conditionalFormatting>
  <printOptions horizontalCentered="1" verticalCentered="1"/>
  <pageMargins left="0.35433070866141736" right="0.15748031496062992" top="0.39370078740157483" bottom="0.35433070866141736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R28"/>
  <sheetViews>
    <sheetView showGridLines="0" zoomScale="150" zoomScaleNormal="120" zoomScalePageLayoutView="120" workbookViewId="0">
      <selection activeCell="A19" sqref="A19"/>
    </sheetView>
  </sheetViews>
  <sheetFormatPr baseColWidth="10" defaultColWidth="10.85546875" defaultRowHeight="12.75" x14ac:dyDescent="0.2"/>
  <cols>
    <col min="1" max="1" width="15.7109375" style="47" customWidth="1"/>
    <col min="2" max="7" width="5.85546875" style="47" customWidth="1"/>
    <col min="8" max="12" width="6.85546875" style="47" customWidth="1"/>
    <col min="13" max="13" width="6.85546875" style="140" customWidth="1"/>
    <col min="14" max="14" width="10.85546875" style="185"/>
    <col min="15" max="15" width="10.85546875" style="140"/>
    <col min="16" max="16384" width="10.85546875" style="47"/>
  </cols>
  <sheetData>
    <row r="1" spans="1:18" ht="15" customHeight="1" x14ac:dyDescent="0.25">
      <c r="A1" s="106" t="s">
        <v>632</v>
      </c>
      <c r="B1" s="5"/>
      <c r="C1" s="5"/>
      <c r="D1" s="5"/>
      <c r="E1" s="4"/>
      <c r="F1" s="4"/>
      <c r="G1" s="4"/>
      <c r="H1" s="4"/>
      <c r="I1" s="4"/>
      <c r="J1" s="4"/>
      <c r="K1" s="4"/>
      <c r="L1" s="4"/>
      <c r="M1" s="141"/>
    </row>
    <row r="2" spans="1:18" ht="3" customHeight="1" x14ac:dyDescent="0.25">
      <c r="A2" s="4"/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141"/>
    </row>
    <row r="3" spans="1:18" ht="13.5" customHeight="1" x14ac:dyDescent="0.2">
      <c r="A3" s="256" t="s">
        <v>32</v>
      </c>
      <c r="B3" s="258" t="s">
        <v>31</v>
      </c>
      <c r="C3" s="259"/>
      <c r="D3" s="259"/>
      <c r="E3" s="259"/>
      <c r="F3" s="259"/>
      <c r="G3" s="260"/>
      <c r="H3" s="258" t="s">
        <v>33</v>
      </c>
      <c r="I3" s="259"/>
      <c r="J3" s="259"/>
      <c r="K3" s="259"/>
      <c r="L3" s="259"/>
      <c r="M3" s="260"/>
    </row>
    <row r="4" spans="1:18" x14ac:dyDescent="0.2">
      <c r="A4" s="257"/>
      <c r="B4" s="219">
        <v>2019</v>
      </c>
      <c r="C4" s="219">
        <v>2020</v>
      </c>
      <c r="D4" s="219">
        <v>2021</v>
      </c>
      <c r="E4" s="219">
        <v>2022</v>
      </c>
      <c r="F4" s="219">
        <v>2023</v>
      </c>
      <c r="G4" s="219" t="s">
        <v>596</v>
      </c>
      <c r="H4" s="220" t="s">
        <v>6</v>
      </c>
      <c r="I4" s="220" t="s">
        <v>72</v>
      </c>
      <c r="J4" s="220" t="s">
        <v>338</v>
      </c>
      <c r="K4" s="220" t="s">
        <v>410</v>
      </c>
      <c r="L4" s="220" t="s">
        <v>418</v>
      </c>
      <c r="M4" s="220" t="s">
        <v>597</v>
      </c>
    </row>
    <row r="5" spans="1:18" ht="8.1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141"/>
    </row>
    <row r="6" spans="1:18" ht="13.5" x14ac:dyDescent="0.25">
      <c r="A6" s="240" t="s">
        <v>54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141"/>
    </row>
    <row r="7" spans="1:18" ht="13.5" x14ac:dyDescent="0.25">
      <c r="A7" s="83" t="s">
        <v>59</v>
      </c>
      <c r="B7" s="136">
        <v>989934.26808599988</v>
      </c>
      <c r="C7" s="136">
        <v>1034017.8319869991</v>
      </c>
      <c r="D7" s="136">
        <v>1027453.1597040002</v>
      </c>
      <c r="E7" s="136">
        <v>1219485.2070570025</v>
      </c>
      <c r="F7" s="136">
        <v>1213424.9516069973</v>
      </c>
      <c r="G7" s="136">
        <v>990047.56016499945</v>
      </c>
      <c r="H7" s="59">
        <v>8.7357768460718752</v>
      </c>
      <c r="I7" s="59">
        <v>4.4531809153584678</v>
      </c>
      <c r="J7" s="59">
        <v>-0.63487031653836068</v>
      </c>
      <c r="K7" s="59">
        <v>18.690102370051108</v>
      </c>
      <c r="L7" s="59">
        <v>-0.4969519445529369</v>
      </c>
      <c r="M7" s="59">
        <v>-18.408834526285979</v>
      </c>
      <c r="O7" s="136"/>
      <c r="P7" s="136"/>
      <c r="Q7" s="136"/>
      <c r="R7" s="136"/>
    </row>
    <row r="8" spans="1:18" ht="13.5" x14ac:dyDescent="0.25">
      <c r="A8" s="83" t="s">
        <v>61</v>
      </c>
      <c r="B8" s="136">
        <v>1605083.4763699975</v>
      </c>
      <c r="C8" s="136">
        <v>1587983.9112799994</v>
      </c>
      <c r="D8" s="136">
        <v>1712130.7247400004</v>
      </c>
      <c r="E8" s="136">
        <v>2368110.1282399963</v>
      </c>
      <c r="F8" s="136">
        <v>2273436.2381500006</v>
      </c>
      <c r="G8" s="136">
        <v>2493967.2998399981</v>
      </c>
      <c r="H8" s="59">
        <v>5.7452668731980738</v>
      </c>
      <c r="I8" s="59">
        <v>-1.0653380551066349</v>
      </c>
      <c r="J8" s="59">
        <v>7.8178886182752372</v>
      </c>
      <c r="K8" s="59">
        <v>38.313628394211023</v>
      </c>
      <c r="L8" s="59">
        <v>-3.9978668627357439</v>
      </c>
      <c r="M8" s="59">
        <v>9.700340743642478</v>
      </c>
      <c r="O8" s="136"/>
      <c r="P8" s="136"/>
      <c r="Q8" s="136"/>
    </row>
    <row r="9" spans="1:18" ht="14.25" customHeight="1" x14ac:dyDescent="0.25">
      <c r="A9" s="2"/>
      <c r="C9" s="136"/>
      <c r="E9" s="138"/>
      <c r="F9" s="137"/>
      <c r="G9" s="137"/>
      <c r="H9" s="60"/>
      <c r="I9" s="59"/>
      <c r="J9" s="59"/>
      <c r="K9" s="59"/>
      <c r="L9" s="59"/>
      <c r="M9" s="141"/>
      <c r="O9" s="136"/>
    </row>
    <row r="10" spans="1:18" ht="13.5" x14ac:dyDescent="0.25">
      <c r="A10" s="240" t="s">
        <v>55</v>
      </c>
      <c r="B10" s="139"/>
      <c r="C10" s="139"/>
      <c r="D10" s="139"/>
      <c r="E10" s="136"/>
      <c r="F10" s="136"/>
      <c r="G10" s="136"/>
      <c r="H10" s="61"/>
      <c r="I10" s="61"/>
      <c r="J10" s="61"/>
      <c r="K10" s="61"/>
      <c r="L10" s="62"/>
      <c r="M10" s="141"/>
      <c r="O10" s="136"/>
    </row>
    <row r="11" spans="1:18" ht="13.5" x14ac:dyDescent="0.25">
      <c r="A11" s="83" t="s">
        <v>59</v>
      </c>
      <c r="B11" s="136">
        <v>2530011.4332270026</v>
      </c>
      <c r="C11" s="136">
        <v>2684457.5421489989</v>
      </c>
      <c r="D11" s="136">
        <v>2853178.2493839972</v>
      </c>
      <c r="E11" s="136">
        <v>2530921.6202720008</v>
      </c>
      <c r="F11" s="136">
        <v>2339705.0588659989</v>
      </c>
      <c r="G11" s="136">
        <v>2304740.9824319975</v>
      </c>
      <c r="H11" s="59">
        <v>-1.2883606208147214</v>
      </c>
      <c r="I11" s="59">
        <v>6.1045616985612616</v>
      </c>
      <c r="J11" s="59">
        <v>6.2850950177417042</v>
      </c>
      <c r="K11" s="59">
        <v>-11.294654625296252</v>
      </c>
      <c r="L11" s="59">
        <v>-7.5552146646663658</v>
      </c>
      <c r="M11" s="59">
        <v>-1.494379657021716</v>
      </c>
      <c r="O11" s="136"/>
    </row>
    <row r="12" spans="1:18" ht="13.5" x14ac:dyDescent="0.25">
      <c r="A12" s="194" t="s">
        <v>60</v>
      </c>
      <c r="B12" s="195">
        <v>1214610.128767001</v>
      </c>
      <c r="C12" s="195">
        <v>1266100.8553680019</v>
      </c>
      <c r="D12" s="195">
        <v>1580844.1984260026</v>
      </c>
      <c r="E12" s="195">
        <v>1755178.9856730001</v>
      </c>
      <c r="F12" s="195">
        <v>1726848.500291998</v>
      </c>
      <c r="G12" s="195">
        <v>1474387.4070789984</v>
      </c>
      <c r="H12" s="59">
        <v>0.3750074444480056</v>
      </c>
      <c r="I12" s="59">
        <v>4.2392801921774748</v>
      </c>
      <c r="J12" s="59">
        <v>24.859263124541386</v>
      </c>
      <c r="K12" s="59">
        <v>11.027955026850655</v>
      </c>
      <c r="L12" s="59">
        <v>-1.614108054634622</v>
      </c>
      <c r="M12" s="59">
        <v>-14.619759241781216</v>
      </c>
    </row>
    <row r="13" spans="1:18" ht="7.5" customHeight="1" x14ac:dyDescent="0.25">
      <c r="A13" s="183"/>
      <c r="B13" s="193"/>
      <c r="C13" s="193"/>
      <c r="D13" s="193"/>
      <c r="E13" s="193"/>
      <c r="F13" s="193"/>
      <c r="G13" s="193"/>
      <c r="H13" s="196"/>
      <c r="I13" s="196"/>
      <c r="J13" s="196"/>
      <c r="K13" s="196"/>
      <c r="L13" s="196"/>
      <c r="M13" s="197"/>
    </row>
    <row r="14" spans="1:18" ht="9.75" customHeight="1" x14ac:dyDescent="0.25">
      <c r="A14" s="9" t="s">
        <v>48</v>
      </c>
      <c r="B14" s="10"/>
      <c r="C14" s="10"/>
      <c r="D14" s="10"/>
      <c r="E14" s="10"/>
      <c r="F14" s="10"/>
      <c r="G14" s="10"/>
      <c r="H14" s="11"/>
      <c r="I14" s="4"/>
      <c r="J14" s="4"/>
      <c r="K14" s="4"/>
      <c r="L14" s="4"/>
      <c r="M14" s="141"/>
    </row>
    <row r="15" spans="1:18" ht="9.75" customHeight="1" x14ac:dyDescent="0.25">
      <c r="A15" s="12" t="s">
        <v>24</v>
      </c>
      <c r="B15" s="10"/>
      <c r="C15" s="10"/>
      <c r="D15" s="10"/>
      <c r="E15" s="10"/>
      <c r="F15" s="10"/>
      <c r="G15" s="10"/>
      <c r="H15" s="11"/>
      <c r="I15" s="4"/>
      <c r="J15" s="4"/>
      <c r="K15" s="4"/>
      <c r="L15" s="4"/>
      <c r="M15" s="141"/>
    </row>
    <row r="16" spans="1:18" ht="9.75" customHeight="1" x14ac:dyDescent="0.25">
      <c r="A16" s="12" t="s">
        <v>393</v>
      </c>
      <c r="B16" s="12"/>
      <c r="C16" s="12"/>
      <c r="D16" s="12"/>
      <c r="E16" s="12"/>
      <c r="F16" s="12"/>
      <c r="G16" s="12"/>
      <c r="H16" s="12"/>
      <c r="I16" s="4"/>
      <c r="J16" s="4"/>
      <c r="K16" s="4"/>
      <c r="L16" s="4"/>
      <c r="M16" s="141"/>
    </row>
    <row r="17" spans="1:15" ht="9.75" customHeight="1" x14ac:dyDescent="0.25">
      <c r="A17" s="11"/>
      <c r="B17" s="10"/>
      <c r="C17" s="10"/>
      <c r="D17" s="10"/>
      <c r="E17" s="10"/>
      <c r="F17" s="10"/>
      <c r="G17" s="10"/>
      <c r="H17" s="11"/>
      <c r="I17" s="4"/>
      <c r="J17" s="4"/>
      <c r="K17" s="4"/>
      <c r="L17" s="4"/>
      <c r="M17" s="141"/>
    </row>
    <row r="18" spans="1:15" s="4" customFormat="1" x14ac:dyDescent="0.25">
      <c r="B18" s="6"/>
      <c r="C18" s="159"/>
      <c r="D18" s="159"/>
      <c r="E18" s="159"/>
      <c r="F18" s="192"/>
      <c r="G18" s="192"/>
      <c r="H18" s="159"/>
      <c r="I18" s="159"/>
      <c r="M18" s="141"/>
      <c r="N18" s="189"/>
      <c r="O18" s="141"/>
    </row>
    <row r="19" spans="1:15" s="4" customFormat="1" x14ac:dyDescent="0.25">
      <c r="B19" s="6"/>
      <c r="C19" s="63"/>
      <c r="D19" s="159"/>
      <c r="E19" s="159"/>
      <c r="F19" s="159"/>
      <c r="G19" s="159"/>
      <c r="H19" s="159"/>
      <c r="I19" s="159"/>
      <c r="J19" s="3"/>
      <c r="K19" s="3"/>
      <c r="M19" s="141"/>
      <c r="N19" s="189"/>
      <c r="O19" s="141"/>
    </row>
    <row r="20" spans="1:15" s="4" customFormat="1" x14ac:dyDescent="0.25">
      <c r="B20" s="6"/>
      <c r="C20" s="159"/>
      <c r="D20" s="159"/>
      <c r="E20" s="159"/>
      <c r="F20" s="159"/>
      <c r="G20" s="159"/>
      <c r="H20" s="159"/>
      <c r="I20" s="159"/>
      <c r="J20" s="3"/>
      <c r="K20" s="3"/>
      <c r="M20" s="141"/>
      <c r="N20" s="189"/>
      <c r="O20" s="141"/>
    </row>
    <row r="21" spans="1:15" s="4" customFormat="1" x14ac:dyDescent="0.25">
      <c r="B21" s="6"/>
      <c r="C21" s="159"/>
      <c r="D21" s="159"/>
      <c r="E21" s="159"/>
      <c r="F21" s="159"/>
      <c r="G21" s="159"/>
      <c r="H21" s="159"/>
      <c r="I21" s="159"/>
      <c r="M21" s="141"/>
      <c r="N21" s="187"/>
      <c r="O21" s="141"/>
    </row>
    <row r="22" spans="1:15" s="4" customFormat="1" x14ac:dyDescent="0.25">
      <c r="B22" s="6"/>
      <c r="C22" s="159"/>
      <c r="D22" s="159"/>
      <c r="E22" s="159"/>
      <c r="F22" s="159"/>
      <c r="G22" s="159"/>
      <c r="H22" s="159"/>
      <c r="I22" s="159"/>
      <c r="N22" s="187"/>
      <c r="O22" s="141"/>
    </row>
    <row r="23" spans="1:15" s="4" customFormat="1" x14ac:dyDescent="0.25">
      <c r="C23" s="159"/>
      <c r="D23" s="159"/>
      <c r="E23" s="159"/>
      <c r="F23" s="159"/>
      <c r="G23" s="159"/>
      <c r="H23" s="159"/>
      <c r="I23" s="159"/>
      <c r="N23" s="187"/>
      <c r="O23" s="141"/>
    </row>
    <row r="24" spans="1:15" s="4" customFormat="1" x14ac:dyDescent="0.25">
      <c r="C24" s="159"/>
      <c r="D24" s="159"/>
      <c r="E24" s="159"/>
      <c r="F24" s="159"/>
      <c r="G24" s="159"/>
      <c r="H24" s="159"/>
      <c r="I24" s="159"/>
      <c r="N24" s="187"/>
      <c r="O24" s="141"/>
    </row>
    <row r="25" spans="1:15" s="4" customFormat="1" x14ac:dyDescent="0.25">
      <c r="C25" s="159"/>
      <c r="D25" s="159"/>
      <c r="E25" s="159"/>
      <c r="F25" s="159"/>
      <c r="G25" s="159"/>
      <c r="H25" s="159"/>
      <c r="I25" s="159"/>
      <c r="M25" s="141"/>
      <c r="N25" s="187"/>
      <c r="O25" s="141"/>
    </row>
    <row r="26" spans="1:15" s="4" customFormat="1" x14ac:dyDescent="0.25">
      <c r="M26" s="141"/>
      <c r="N26" s="189"/>
      <c r="O26" s="141"/>
    </row>
    <row r="27" spans="1:15" s="4" customFormat="1" x14ac:dyDescent="0.25">
      <c r="M27" s="141"/>
      <c r="N27" s="189"/>
      <c r="O27" s="141"/>
    </row>
    <row r="28" spans="1:15" s="4" customFormat="1" x14ac:dyDescent="0.25">
      <c r="M28" s="141"/>
      <c r="N28" s="189"/>
      <c r="O28" s="141"/>
    </row>
  </sheetData>
  <mergeCells count="3">
    <mergeCell ref="A3:A4"/>
    <mergeCell ref="B3:G3"/>
    <mergeCell ref="H3:M3"/>
  </mergeCells>
  <phoneticPr fontId="9" type="noConversion"/>
  <pageMargins left="0.75" right="0.75" top="1" bottom="1" header="0" footer="0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60"/>
  <sheetViews>
    <sheetView showGridLines="0" topLeftCell="A37" zoomScale="150" zoomScaleNormal="120" zoomScalePageLayoutView="120" workbookViewId="0">
      <selection activeCell="B40" sqref="B40"/>
    </sheetView>
  </sheetViews>
  <sheetFormatPr baseColWidth="10" defaultColWidth="11.42578125" defaultRowHeight="13.5" x14ac:dyDescent="0.2"/>
  <cols>
    <col min="1" max="1" width="8.28515625" style="16" customWidth="1"/>
    <col min="2" max="2" width="36.85546875" style="16" customWidth="1"/>
    <col min="3" max="4" width="8.140625" style="16" customWidth="1"/>
    <col min="5" max="5" width="7.140625" style="16" customWidth="1"/>
    <col min="6" max="6" width="11.42578125" style="16"/>
    <col min="7" max="7" width="11.42578125" style="162"/>
    <col min="8" max="16384" width="11.42578125" style="16"/>
  </cols>
  <sheetData>
    <row r="1" spans="1:7" ht="14.1" customHeight="1" x14ac:dyDescent="0.25">
      <c r="A1" s="79" t="s">
        <v>598</v>
      </c>
    </row>
    <row r="2" spans="1:7" s="93" customFormat="1" x14ac:dyDescent="0.2">
      <c r="A2" s="93" t="s">
        <v>633</v>
      </c>
      <c r="F2" s="16"/>
      <c r="G2" s="165"/>
    </row>
    <row r="3" spans="1:7" ht="3" customHeight="1" x14ac:dyDescent="0.2">
      <c r="A3" s="1"/>
      <c r="B3" s="1"/>
      <c r="C3" s="1"/>
      <c r="D3" s="1"/>
      <c r="E3" s="1"/>
    </row>
    <row r="4" spans="1:7" s="17" customFormat="1" ht="13.35" customHeight="1" x14ac:dyDescent="0.2">
      <c r="A4" s="265" t="s">
        <v>20</v>
      </c>
      <c r="B4" s="266" t="s">
        <v>23</v>
      </c>
      <c r="C4" s="264" t="s">
        <v>61</v>
      </c>
      <c r="D4" s="264"/>
      <c r="E4" s="261" t="s">
        <v>419</v>
      </c>
      <c r="G4" s="163"/>
    </row>
    <row r="5" spans="1:7" s="17" customFormat="1" ht="13.35" customHeight="1" x14ac:dyDescent="0.2">
      <c r="A5" s="265"/>
      <c r="B5" s="266"/>
      <c r="C5" s="221">
        <v>2023</v>
      </c>
      <c r="D5" s="222" t="s">
        <v>596</v>
      </c>
      <c r="E5" s="261"/>
      <c r="G5" s="163"/>
    </row>
    <row r="6" spans="1:7" s="17" customFormat="1" ht="5.0999999999999996" customHeight="1" x14ac:dyDescent="0.2">
      <c r="A6" s="99"/>
      <c r="B6" s="100"/>
      <c r="C6" s="101"/>
      <c r="D6" s="85"/>
      <c r="E6" s="102"/>
      <c r="G6" s="163"/>
    </row>
    <row r="7" spans="1:7" ht="15.75" customHeight="1" x14ac:dyDescent="0.2">
      <c r="A7" s="262" t="s">
        <v>25</v>
      </c>
      <c r="B7" s="262"/>
      <c r="C7" s="241">
        <v>2273436.2381500006</v>
      </c>
      <c r="D7" s="241">
        <v>2493967.2998399981</v>
      </c>
      <c r="E7" s="242">
        <v>9.700340743642478</v>
      </c>
      <c r="F7" s="17"/>
      <c r="G7" s="163"/>
    </row>
    <row r="8" spans="1:7" s="93" customFormat="1" ht="4.3499999999999996" customHeight="1" x14ac:dyDescent="0.2">
      <c r="A8" s="13"/>
      <c r="B8" s="14"/>
      <c r="C8" s="116"/>
      <c r="D8" s="116"/>
      <c r="E8" s="63"/>
      <c r="G8" s="163"/>
    </row>
    <row r="9" spans="1:7" ht="13.5" customHeight="1" x14ac:dyDescent="0.2">
      <c r="A9" s="13" t="s">
        <v>12</v>
      </c>
      <c r="B9" s="14" t="s">
        <v>340</v>
      </c>
      <c r="C9" s="117">
        <v>630277.01306000084</v>
      </c>
      <c r="D9" s="117">
        <v>449328.48228999996</v>
      </c>
      <c r="E9" s="63">
        <v>-28.709365409265686</v>
      </c>
      <c r="G9" s="163"/>
    </row>
    <row r="10" spans="1:7" ht="13.5" customHeight="1" x14ac:dyDescent="0.2">
      <c r="A10" s="13" t="s">
        <v>77</v>
      </c>
      <c r="B10" s="14" t="s">
        <v>580</v>
      </c>
      <c r="C10" s="117">
        <v>155680.17127999992</v>
      </c>
      <c r="D10" s="117">
        <v>341259.84768999991</v>
      </c>
      <c r="E10" s="63">
        <v>119.20572471379418</v>
      </c>
      <c r="G10" s="163"/>
    </row>
    <row r="11" spans="1:7" ht="13.5" customHeight="1" x14ac:dyDescent="0.2">
      <c r="A11" s="13" t="s">
        <v>71</v>
      </c>
      <c r="B11" s="14" t="s">
        <v>423</v>
      </c>
      <c r="C11" s="117">
        <v>132064.83829000013</v>
      </c>
      <c r="D11" s="117">
        <v>217911.43222999983</v>
      </c>
      <c r="E11" s="63">
        <v>65.003368838789498</v>
      </c>
      <c r="G11" s="163"/>
    </row>
    <row r="12" spans="1:7" ht="13.5" customHeight="1" x14ac:dyDescent="0.2">
      <c r="A12" s="13" t="s">
        <v>13</v>
      </c>
      <c r="B12" s="14" t="s">
        <v>341</v>
      </c>
      <c r="C12" s="117">
        <v>185726.74894999992</v>
      </c>
      <c r="D12" s="117">
        <v>189336.03687999997</v>
      </c>
      <c r="E12" s="63">
        <v>1.943332315030033</v>
      </c>
      <c r="G12" s="163"/>
    </row>
    <row r="13" spans="1:7" ht="13.5" customHeight="1" x14ac:dyDescent="0.2">
      <c r="A13" s="13" t="s">
        <v>11</v>
      </c>
      <c r="B13" s="14" t="s">
        <v>581</v>
      </c>
      <c r="C13" s="117">
        <v>92139.070190000042</v>
      </c>
      <c r="D13" s="117">
        <v>155372.6805200002</v>
      </c>
      <c r="E13" s="63">
        <v>68.628444154695828</v>
      </c>
      <c r="G13" s="163"/>
    </row>
    <row r="14" spans="1:7" ht="13.5" customHeight="1" x14ac:dyDescent="0.2">
      <c r="A14" s="13" t="s">
        <v>78</v>
      </c>
      <c r="B14" s="14" t="s">
        <v>583</v>
      </c>
      <c r="C14" s="117">
        <v>37972.245629999998</v>
      </c>
      <c r="D14" s="117">
        <v>78145.845669999966</v>
      </c>
      <c r="E14" s="63">
        <v>105.79727212198584</v>
      </c>
      <c r="G14" s="163"/>
    </row>
    <row r="15" spans="1:7" ht="13.5" customHeight="1" x14ac:dyDescent="0.2">
      <c r="A15" s="13" t="s">
        <v>14</v>
      </c>
      <c r="B15" s="14" t="s">
        <v>582</v>
      </c>
      <c r="C15" s="117">
        <v>52597.429649999955</v>
      </c>
      <c r="D15" s="117">
        <v>53557.058519999991</v>
      </c>
      <c r="E15" s="63">
        <v>1.8244786416098835</v>
      </c>
      <c r="G15" s="163"/>
    </row>
    <row r="16" spans="1:7" s="93" customFormat="1" ht="13.5" customHeight="1" x14ac:dyDescent="0.2">
      <c r="A16" s="13" t="s">
        <v>97</v>
      </c>
      <c r="B16" s="14" t="s">
        <v>425</v>
      </c>
      <c r="C16" s="117">
        <v>42327.086050000013</v>
      </c>
      <c r="D16" s="117">
        <v>52526.431760000007</v>
      </c>
      <c r="E16" s="63">
        <v>24.096498629628659</v>
      </c>
      <c r="G16" s="163"/>
    </row>
    <row r="17" spans="1:7" ht="13.5" customHeight="1" x14ac:dyDescent="0.2">
      <c r="A17" s="13" t="s">
        <v>39</v>
      </c>
      <c r="B17" s="14" t="s">
        <v>585</v>
      </c>
      <c r="C17" s="117">
        <v>56007.807670000002</v>
      </c>
      <c r="D17" s="117">
        <v>45784.843029999989</v>
      </c>
      <c r="E17" s="63">
        <v>-18.252749152821846</v>
      </c>
      <c r="G17" s="190"/>
    </row>
    <row r="18" spans="1:7" ht="13.5" customHeight="1" x14ac:dyDescent="0.2">
      <c r="A18" s="13" t="s">
        <v>99</v>
      </c>
      <c r="B18" s="14" t="s">
        <v>427</v>
      </c>
      <c r="C18" s="117">
        <v>35687.262490000008</v>
      </c>
      <c r="D18" s="117">
        <v>43431.849810000014</v>
      </c>
      <c r="E18" s="63">
        <v>21.701264764060092</v>
      </c>
      <c r="G18" s="190"/>
    </row>
    <row r="19" spans="1:7" s="93" customFormat="1" ht="13.5" customHeight="1" x14ac:dyDescent="0.2">
      <c r="A19" s="13" t="s">
        <v>329</v>
      </c>
      <c r="B19" s="14" t="s">
        <v>553</v>
      </c>
      <c r="C19" s="117">
        <v>13677.812339999999</v>
      </c>
      <c r="D19" s="117">
        <v>39207.276259999999</v>
      </c>
      <c r="E19" s="63">
        <v>186.64873654787985</v>
      </c>
      <c r="G19" s="190"/>
    </row>
    <row r="20" spans="1:7" s="93" customFormat="1" ht="13.5" customHeight="1" x14ac:dyDescent="0.2">
      <c r="A20" s="13" t="s">
        <v>15</v>
      </c>
      <c r="B20" s="14" t="s">
        <v>584</v>
      </c>
      <c r="C20" s="117">
        <v>29646.813600000016</v>
      </c>
      <c r="D20" s="117">
        <v>33213.017739999981</v>
      </c>
      <c r="E20" s="63">
        <v>12.028962667340281</v>
      </c>
      <c r="G20" s="165"/>
    </row>
    <row r="21" spans="1:7" s="93" customFormat="1" ht="7.35" customHeight="1" x14ac:dyDescent="0.2">
      <c r="A21" s="13"/>
      <c r="B21" s="14"/>
      <c r="C21" s="15"/>
      <c r="D21" s="15"/>
      <c r="E21" s="63"/>
      <c r="G21" s="165"/>
    </row>
    <row r="22" spans="1:7" s="93" customFormat="1" ht="15.75" customHeight="1" x14ac:dyDescent="0.2">
      <c r="A22" s="262" t="s">
        <v>56</v>
      </c>
      <c r="B22" s="262"/>
      <c r="C22" s="241">
        <v>1582930.3781279987</v>
      </c>
      <c r="D22" s="241">
        <v>1362678.3229670005</v>
      </c>
      <c r="E22" s="254">
        <v>-13.914197251143289</v>
      </c>
      <c r="G22" s="165"/>
    </row>
    <row r="23" spans="1:7" s="93" customFormat="1" ht="6.75" customHeight="1" x14ac:dyDescent="0.2">
      <c r="A23" s="13"/>
      <c r="B23" s="14"/>
      <c r="C23" s="15"/>
      <c r="D23" s="15"/>
      <c r="E23" s="63"/>
      <c r="G23" s="165"/>
    </row>
    <row r="24" spans="1:7" ht="13.5" customHeight="1" x14ac:dyDescent="0.2">
      <c r="A24" s="13" t="s">
        <v>12</v>
      </c>
      <c r="B24" s="14" t="s">
        <v>340</v>
      </c>
      <c r="C24" s="117">
        <v>17.28</v>
      </c>
      <c r="D24" s="117">
        <v>118.78999999999999</v>
      </c>
      <c r="E24" s="63">
        <v>587.44212962962945</v>
      </c>
      <c r="G24" s="165"/>
    </row>
    <row r="25" spans="1:7" ht="13.5" customHeight="1" x14ac:dyDescent="0.2">
      <c r="A25" s="13" t="s">
        <v>77</v>
      </c>
      <c r="B25" s="14" t="s">
        <v>580</v>
      </c>
      <c r="C25" s="117">
        <v>0</v>
      </c>
      <c r="D25" s="117">
        <v>0</v>
      </c>
      <c r="E25" s="63">
        <v>0</v>
      </c>
      <c r="F25" s="15"/>
      <c r="G25" s="165"/>
    </row>
    <row r="26" spans="1:7" ht="13.5" customHeight="1" x14ac:dyDescent="0.2">
      <c r="A26" s="13" t="s">
        <v>71</v>
      </c>
      <c r="B26" s="14" t="s">
        <v>423</v>
      </c>
      <c r="C26" s="117">
        <v>0</v>
      </c>
      <c r="D26" s="117">
        <v>0</v>
      </c>
      <c r="E26" s="63">
        <v>0</v>
      </c>
      <c r="F26" s="15"/>
      <c r="G26" s="165"/>
    </row>
    <row r="27" spans="1:7" ht="13.5" customHeight="1" x14ac:dyDescent="0.2">
      <c r="A27" s="13" t="s">
        <v>13</v>
      </c>
      <c r="B27" s="14" t="s">
        <v>341</v>
      </c>
      <c r="C27" s="117">
        <v>0</v>
      </c>
      <c r="D27" s="117">
        <v>0.20860000000000001</v>
      </c>
      <c r="E27" s="63">
        <v>0</v>
      </c>
      <c r="F27" s="15"/>
      <c r="G27" s="165"/>
    </row>
    <row r="28" spans="1:7" ht="13.5" customHeight="1" x14ac:dyDescent="0.2">
      <c r="A28" s="13" t="s">
        <v>11</v>
      </c>
      <c r="B28" s="14" t="s">
        <v>581</v>
      </c>
      <c r="C28" s="117">
        <v>0</v>
      </c>
      <c r="D28" s="117">
        <v>0</v>
      </c>
      <c r="E28" s="63">
        <v>0</v>
      </c>
      <c r="F28" s="15"/>
      <c r="G28" s="165"/>
    </row>
    <row r="29" spans="1:7" ht="13.5" customHeight="1" x14ac:dyDescent="0.2">
      <c r="A29" s="13" t="s">
        <v>78</v>
      </c>
      <c r="B29" s="14" t="s">
        <v>583</v>
      </c>
      <c r="C29" s="117">
        <v>0</v>
      </c>
      <c r="D29" s="117">
        <v>286.53960000000001</v>
      </c>
      <c r="E29" s="63">
        <v>0</v>
      </c>
      <c r="F29" s="15"/>
      <c r="G29" s="165"/>
    </row>
    <row r="30" spans="1:7" ht="13.5" customHeight="1" x14ac:dyDescent="0.2">
      <c r="A30" s="13" t="s">
        <v>14</v>
      </c>
      <c r="B30" s="14" t="s">
        <v>582</v>
      </c>
      <c r="C30" s="117">
        <v>0</v>
      </c>
      <c r="D30" s="117">
        <v>0</v>
      </c>
      <c r="E30" s="63">
        <v>0</v>
      </c>
      <c r="F30" s="15"/>
      <c r="G30" s="165"/>
    </row>
    <row r="31" spans="1:7" s="93" customFormat="1" ht="13.5" customHeight="1" x14ac:dyDescent="0.2">
      <c r="A31" s="13" t="s">
        <v>97</v>
      </c>
      <c r="B31" s="14" t="s">
        <v>425</v>
      </c>
      <c r="C31" s="117">
        <v>0</v>
      </c>
      <c r="D31" s="117">
        <v>0</v>
      </c>
      <c r="E31" s="63">
        <v>0</v>
      </c>
      <c r="F31" s="15"/>
      <c r="G31" s="165"/>
    </row>
    <row r="32" spans="1:7" ht="13.5" customHeight="1" x14ac:dyDescent="0.2">
      <c r="A32" s="13" t="s">
        <v>39</v>
      </c>
      <c r="B32" s="14" t="s">
        <v>585</v>
      </c>
      <c r="C32" s="117">
        <v>30259.251181000007</v>
      </c>
      <c r="D32" s="117">
        <v>22216.639683000012</v>
      </c>
      <c r="E32" s="63">
        <v>-26.579016942263291</v>
      </c>
      <c r="F32" s="15"/>
      <c r="G32" s="165"/>
    </row>
    <row r="33" spans="1:7" ht="13.5" customHeight="1" x14ac:dyDescent="0.2">
      <c r="A33" s="13" t="s">
        <v>99</v>
      </c>
      <c r="B33" s="14" t="s">
        <v>427</v>
      </c>
      <c r="C33" s="117">
        <v>0</v>
      </c>
      <c r="D33" s="117">
        <v>0</v>
      </c>
      <c r="E33" s="63">
        <v>0</v>
      </c>
      <c r="F33" s="15"/>
      <c r="G33" s="165"/>
    </row>
    <row r="34" spans="1:7" s="93" customFormat="1" ht="13.5" customHeight="1" x14ac:dyDescent="0.2">
      <c r="A34" s="13" t="s">
        <v>329</v>
      </c>
      <c r="B34" s="14" t="s">
        <v>553</v>
      </c>
      <c r="C34" s="117">
        <v>183.391154</v>
      </c>
      <c r="D34" s="117">
        <v>399.45140000000004</v>
      </c>
      <c r="E34" s="63">
        <v>117.81388648658594</v>
      </c>
      <c r="F34" s="15"/>
      <c r="G34" s="165"/>
    </row>
    <row r="35" spans="1:7" s="93" customFormat="1" ht="13.5" customHeight="1" x14ac:dyDescent="0.2">
      <c r="A35" s="13" t="s">
        <v>15</v>
      </c>
      <c r="B35" s="14" t="s">
        <v>584</v>
      </c>
      <c r="C35" s="117">
        <v>0</v>
      </c>
      <c r="D35" s="117">
        <v>0</v>
      </c>
      <c r="E35" s="63">
        <v>0</v>
      </c>
      <c r="F35" s="15"/>
      <c r="G35" s="165"/>
    </row>
    <row r="36" spans="1:7" s="93" customFormat="1" ht="6" customHeight="1" x14ac:dyDescent="0.2">
      <c r="A36" s="13"/>
      <c r="B36" s="14"/>
      <c r="C36" s="117"/>
      <c r="D36" s="117"/>
      <c r="E36" s="63"/>
      <c r="G36" s="165"/>
    </row>
    <row r="37" spans="1:7" s="93" customFormat="1" ht="15.75" customHeight="1" x14ac:dyDescent="0.2">
      <c r="A37" s="263" t="s">
        <v>4</v>
      </c>
      <c r="B37" s="263"/>
      <c r="C37" s="223">
        <v>690505.8600220019</v>
      </c>
      <c r="D37" s="223">
        <v>1131288.9768729976</v>
      </c>
      <c r="E37" s="224">
        <v>63.834811892393041</v>
      </c>
      <c r="G37" s="165"/>
    </row>
    <row r="38" spans="1:7" s="93" customFormat="1" ht="6.6" customHeight="1" x14ac:dyDescent="0.2">
      <c r="A38" s="88"/>
      <c r="B38" s="88"/>
      <c r="C38" s="118"/>
      <c r="D38" s="118"/>
      <c r="E38" s="119"/>
      <c r="G38" s="165"/>
    </row>
    <row r="39" spans="1:7" s="93" customFormat="1" ht="13.5" customHeight="1" x14ac:dyDescent="0.2">
      <c r="A39" s="13" t="s">
        <v>12</v>
      </c>
      <c r="B39" s="14" t="s">
        <v>340</v>
      </c>
      <c r="C39" s="117">
        <v>630259.73306000081</v>
      </c>
      <c r="D39" s="117">
        <v>449209.69228999998</v>
      </c>
      <c r="E39" s="63">
        <v>-28.726258599923092</v>
      </c>
      <c r="G39" s="165"/>
    </row>
    <row r="40" spans="1:7" ht="13.5" customHeight="1" x14ac:dyDescent="0.2">
      <c r="A40" s="13" t="s">
        <v>77</v>
      </c>
      <c r="B40" s="14" t="s">
        <v>580</v>
      </c>
      <c r="C40" s="117">
        <v>155680.17127999992</v>
      </c>
      <c r="D40" s="117">
        <v>341259.84768999991</v>
      </c>
      <c r="E40" s="63">
        <v>119.20572471379418</v>
      </c>
    </row>
    <row r="41" spans="1:7" ht="13.5" customHeight="1" x14ac:dyDescent="0.2">
      <c r="A41" s="13" t="s">
        <v>71</v>
      </c>
      <c r="B41" s="14" t="s">
        <v>423</v>
      </c>
      <c r="C41" s="117">
        <v>132064.83829000013</v>
      </c>
      <c r="D41" s="117">
        <v>217911.43222999983</v>
      </c>
      <c r="E41" s="63">
        <v>65.003368838789498</v>
      </c>
    </row>
    <row r="42" spans="1:7" ht="13.5" customHeight="1" x14ac:dyDescent="0.2">
      <c r="A42" s="13" t="s">
        <v>13</v>
      </c>
      <c r="B42" s="14" t="s">
        <v>341</v>
      </c>
      <c r="C42" s="117">
        <v>185726.74894999992</v>
      </c>
      <c r="D42" s="117">
        <v>189335.82827999996</v>
      </c>
      <c r="E42" s="63">
        <v>1.9432199994905641</v>
      </c>
    </row>
    <row r="43" spans="1:7" ht="13.5" customHeight="1" x14ac:dyDescent="0.2">
      <c r="A43" s="13" t="s">
        <v>11</v>
      </c>
      <c r="B43" s="14" t="s">
        <v>581</v>
      </c>
      <c r="C43" s="117">
        <v>92139.070190000042</v>
      </c>
      <c r="D43" s="117">
        <v>155372.6805200002</v>
      </c>
      <c r="E43" s="63">
        <v>68.628444154695828</v>
      </c>
    </row>
    <row r="44" spans="1:7" ht="13.5" customHeight="1" x14ac:dyDescent="0.2">
      <c r="A44" s="13" t="s">
        <v>78</v>
      </c>
      <c r="B44" s="14" t="s">
        <v>583</v>
      </c>
      <c r="C44" s="117">
        <v>37972.245629999998</v>
      </c>
      <c r="D44" s="117">
        <v>77859.306069999962</v>
      </c>
      <c r="E44" s="63">
        <v>105.04266939769073</v>
      </c>
    </row>
    <row r="45" spans="1:7" ht="13.5" customHeight="1" x14ac:dyDescent="0.2">
      <c r="A45" s="13" t="s">
        <v>14</v>
      </c>
      <c r="B45" s="14" t="s">
        <v>582</v>
      </c>
      <c r="C45" s="117">
        <v>52597.429649999955</v>
      </c>
      <c r="D45" s="117">
        <v>53557.058519999991</v>
      </c>
      <c r="E45" s="63">
        <v>1.8244786416098835</v>
      </c>
    </row>
    <row r="46" spans="1:7" ht="13.5" customHeight="1" x14ac:dyDescent="0.2">
      <c r="A46" s="13" t="s">
        <v>97</v>
      </c>
      <c r="B46" s="14" t="s">
        <v>425</v>
      </c>
      <c r="C46" s="117">
        <v>42327.086050000013</v>
      </c>
      <c r="D46" s="117">
        <v>52526.431760000007</v>
      </c>
      <c r="E46" s="63">
        <v>24.096498629628659</v>
      </c>
    </row>
    <row r="47" spans="1:7" s="93" customFormat="1" ht="13.5" customHeight="1" x14ac:dyDescent="0.2">
      <c r="A47" s="13" t="s">
        <v>39</v>
      </c>
      <c r="B47" s="14" t="s">
        <v>585</v>
      </c>
      <c r="C47" s="117">
        <v>25748.556488999995</v>
      </c>
      <c r="D47" s="117">
        <v>23568.203346999977</v>
      </c>
      <c r="E47" s="63">
        <v>-8.4678655400798224</v>
      </c>
      <c r="G47" s="165"/>
    </row>
    <row r="48" spans="1:7" ht="13.5" customHeight="1" x14ac:dyDescent="0.2">
      <c r="A48" s="13" t="s">
        <v>99</v>
      </c>
      <c r="B48" s="14" t="s">
        <v>427</v>
      </c>
      <c r="C48" s="117">
        <v>35687.262490000008</v>
      </c>
      <c r="D48" s="117">
        <v>43431.849810000014</v>
      </c>
      <c r="E48" s="63">
        <v>21.701264764060092</v>
      </c>
    </row>
    <row r="49" spans="1:7" ht="13.5" customHeight="1" x14ac:dyDescent="0.2">
      <c r="A49" s="13" t="s">
        <v>329</v>
      </c>
      <c r="B49" s="14" t="s">
        <v>553</v>
      </c>
      <c r="C49" s="117">
        <v>13494.421185999998</v>
      </c>
      <c r="D49" s="117">
        <v>38807.824860000001</v>
      </c>
      <c r="E49" s="63">
        <v>187.58421220957442</v>
      </c>
    </row>
    <row r="50" spans="1:7" s="93" customFormat="1" ht="13.5" customHeight="1" x14ac:dyDescent="0.2">
      <c r="A50" s="13" t="s">
        <v>15</v>
      </c>
      <c r="B50" s="14" t="s">
        <v>584</v>
      </c>
      <c r="C50" s="117">
        <v>29646.813600000016</v>
      </c>
      <c r="D50" s="117">
        <v>33213.017739999981</v>
      </c>
      <c r="E50" s="63">
        <v>12.028962667340281</v>
      </c>
      <c r="G50" s="165"/>
    </row>
    <row r="51" spans="1:7" s="93" customFormat="1" ht="2.1" customHeight="1" x14ac:dyDescent="0.2">
      <c r="A51" s="13"/>
      <c r="B51" s="14"/>
      <c r="C51" s="89"/>
      <c r="D51" s="89"/>
      <c r="E51" s="90"/>
      <c r="G51" s="191"/>
    </row>
    <row r="52" spans="1:7" ht="8.1" customHeight="1" x14ac:dyDescent="0.2">
      <c r="A52" s="94" t="s">
        <v>57</v>
      </c>
      <c r="B52" s="95"/>
      <c r="C52" s="96"/>
      <c r="D52" s="96"/>
      <c r="E52" s="97"/>
      <c r="F52" s="22"/>
      <c r="G52" s="164"/>
    </row>
    <row r="53" spans="1:7" ht="8.1" customHeight="1" x14ac:dyDescent="0.2">
      <c r="A53" s="12" t="s">
        <v>24</v>
      </c>
      <c r="B53" s="22"/>
      <c r="C53" s="20"/>
      <c r="D53" s="20"/>
      <c r="E53" s="98"/>
      <c r="F53" s="22"/>
      <c r="G53" s="164"/>
    </row>
    <row r="54" spans="1:7" ht="8.1" customHeight="1" x14ac:dyDescent="0.2">
      <c r="A54" s="12" t="s">
        <v>393</v>
      </c>
      <c r="B54" s="12"/>
      <c r="C54" s="12"/>
      <c r="D54" s="12"/>
      <c r="E54" s="12"/>
      <c r="F54" s="12"/>
      <c r="G54" s="12"/>
    </row>
    <row r="55" spans="1:7" x14ac:dyDescent="0.2">
      <c r="C55" s="23"/>
      <c r="D55" s="23"/>
    </row>
    <row r="56" spans="1:7" x14ac:dyDescent="0.2">
      <c r="C56" s="23"/>
      <c r="D56" s="23"/>
      <c r="E56" s="47"/>
    </row>
    <row r="57" spans="1:7" x14ac:dyDescent="0.2">
      <c r="C57" s="23"/>
      <c r="D57" s="23"/>
    </row>
    <row r="58" spans="1:7" x14ac:dyDescent="0.2">
      <c r="C58" s="23"/>
      <c r="D58" s="23"/>
    </row>
    <row r="59" spans="1:7" x14ac:dyDescent="0.2">
      <c r="C59" s="23"/>
      <c r="D59" s="23"/>
    </row>
    <row r="60" spans="1:7" x14ac:dyDescent="0.2">
      <c r="C60" s="23"/>
      <c r="D60" s="23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ignoredErrors>
    <ignoredError sqref="A9:B50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E40"/>
  <sheetViews>
    <sheetView showGridLines="0" zoomScale="150" zoomScaleNormal="120" zoomScalePageLayoutView="120" workbookViewId="0">
      <selection activeCell="H26" sqref="H26"/>
    </sheetView>
  </sheetViews>
  <sheetFormatPr baseColWidth="10" defaultColWidth="11.42578125" defaultRowHeight="13.5" x14ac:dyDescent="0.2"/>
  <cols>
    <col min="1" max="1" width="23.140625" style="16" customWidth="1"/>
    <col min="2" max="3" width="9.7109375" style="16" customWidth="1"/>
    <col min="4" max="4" width="9.85546875" style="16" customWidth="1"/>
    <col min="5" max="5" width="11.42578125" style="162"/>
    <col min="6" max="16384" width="11.42578125" style="16"/>
  </cols>
  <sheetData>
    <row r="1" spans="1:5" ht="15" customHeight="1" x14ac:dyDescent="0.25">
      <c r="A1" s="106" t="s">
        <v>600</v>
      </c>
    </row>
    <row r="2" spans="1:5" x14ac:dyDescent="0.2">
      <c r="A2" s="1" t="s">
        <v>634</v>
      </c>
    </row>
    <row r="3" spans="1:5" ht="3" customHeight="1" x14ac:dyDescent="0.2">
      <c r="B3" s="31"/>
      <c r="C3" s="31"/>
      <c r="D3" s="31"/>
    </row>
    <row r="4" spans="1:5" s="17" customFormat="1" ht="14.1" customHeight="1" x14ac:dyDescent="0.2">
      <c r="A4" s="268" t="s">
        <v>28</v>
      </c>
      <c r="B4" s="267" t="s">
        <v>61</v>
      </c>
      <c r="C4" s="267"/>
      <c r="D4" s="269" t="s">
        <v>46</v>
      </c>
      <c r="E4" s="163"/>
    </row>
    <row r="5" spans="1:5" s="17" customFormat="1" ht="14.1" customHeight="1" x14ac:dyDescent="0.2">
      <c r="A5" s="268"/>
      <c r="B5" s="225" t="s">
        <v>29</v>
      </c>
      <c r="C5" s="225" t="s">
        <v>30</v>
      </c>
      <c r="D5" s="269"/>
      <c r="E5" s="162"/>
    </row>
    <row r="6" spans="1:5" ht="15" customHeight="1" x14ac:dyDescent="0.2">
      <c r="A6" s="232" t="s">
        <v>49</v>
      </c>
      <c r="B6" s="233">
        <v>2493967.2998399981</v>
      </c>
      <c r="C6" s="233">
        <v>1362678.3229670005</v>
      </c>
      <c r="D6" s="233">
        <v>1131288.9768729976</v>
      </c>
    </row>
    <row r="7" spans="1:5" ht="6" customHeight="1" x14ac:dyDescent="0.2">
      <c r="A7" s="160"/>
      <c r="B7" s="161"/>
      <c r="C7" s="161"/>
      <c r="D7" s="161"/>
    </row>
    <row r="8" spans="1:5" ht="12.95" customHeight="1" x14ac:dyDescent="0.2">
      <c r="A8" s="238" t="s">
        <v>175</v>
      </c>
      <c r="B8" s="239"/>
      <c r="C8" s="238"/>
      <c r="D8" s="239"/>
    </row>
    <row r="9" spans="1:5" ht="12" customHeight="1" x14ac:dyDescent="0.2">
      <c r="A9" s="18" t="s">
        <v>79</v>
      </c>
      <c r="B9" s="103">
        <v>802600.89387999976</v>
      </c>
      <c r="C9" s="103">
        <v>174557.90177800026</v>
      </c>
      <c r="D9" s="104">
        <v>628042.99210199947</v>
      </c>
    </row>
    <row r="10" spans="1:5" ht="12" customHeight="1" x14ac:dyDescent="0.2">
      <c r="A10" s="18" t="s">
        <v>408</v>
      </c>
      <c r="B10" s="103">
        <v>405178.31269999972</v>
      </c>
      <c r="C10" s="103">
        <v>22812.858197000005</v>
      </c>
      <c r="D10" s="104">
        <v>382365.45450299972</v>
      </c>
    </row>
    <row r="11" spans="1:5" ht="12" customHeight="1" x14ac:dyDescent="0.2">
      <c r="A11" s="18" t="s">
        <v>80</v>
      </c>
      <c r="B11" s="103">
        <v>152968.81544999991</v>
      </c>
      <c r="C11" s="103">
        <v>19204.41089000001</v>
      </c>
      <c r="D11" s="104">
        <v>133764.40455999991</v>
      </c>
    </row>
    <row r="12" spans="1:5" ht="12" customHeight="1" x14ac:dyDescent="0.2">
      <c r="A12" s="18" t="s">
        <v>81</v>
      </c>
      <c r="B12" s="103">
        <v>79744.025229999999</v>
      </c>
      <c r="C12" s="103">
        <v>6045.7358579999991</v>
      </c>
      <c r="D12" s="104">
        <v>73698.289371999999</v>
      </c>
    </row>
    <row r="13" spans="1:5" ht="12" customHeight="1" x14ac:dyDescent="0.2">
      <c r="A13" s="18" t="s">
        <v>82</v>
      </c>
      <c r="B13" s="103">
        <v>90583.55581999998</v>
      </c>
      <c r="C13" s="103">
        <v>21056.766844000012</v>
      </c>
      <c r="D13" s="104">
        <v>69526.788975999967</v>
      </c>
    </row>
    <row r="14" spans="1:5" ht="12" customHeight="1" x14ac:dyDescent="0.2">
      <c r="A14" s="18" t="s">
        <v>84</v>
      </c>
      <c r="B14" s="103">
        <v>55574.568610000024</v>
      </c>
      <c r="C14" s="103">
        <v>18.799877999999996</v>
      </c>
      <c r="D14" s="104">
        <v>55555.768732000026</v>
      </c>
    </row>
    <row r="15" spans="1:5" ht="12" customHeight="1" x14ac:dyDescent="0.2">
      <c r="A15" s="18" t="s">
        <v>85</v>
      </c>
      <c r="B15" s="103">
        <v>56871.247490000016</v>
      </c>
      <c r="C15" s="103">
        <v>8263.4230940000016</v>
      </c>
      <c r="D15" s="104">
        <v>48607.824396000011</v>
      </c>
    </row>
    <row r="16" spans="1:5" ht="12" customHeight="1" x14ac:dyDescent="0.2">
      <c r="A16" s="18" t="s">
        <v>87</v>
      </c>
      <c r="B16" s="103">
        <v>80068.413500000039</v>
      </c>
      <c r="C16" s="103">
        <v>32022.194720999996</v>
      </c>
      <c r="D16" s="104">
        <v>48046.218779000046</v>
      </c>
    </row>
    <row r="17" spans="1:5" ht="12" customHeight="1" x14ac:dyDescent="0.2">
      <c r="A17" s="18" t="s">
        <v>181</v>
      </c>
      <c r="B17" s="103">
        <v>45649.511460000002</v>
      </c>
      <c r="C17" s="103">
        <v>1498.742082</v>
      </c>
      <c r="D17" s="104">
        <v>44150.769378000005</v>
      </c>
    </row>
    <row r="18" spans="1:5" ht="12" customHeight="1" x14ac:dyDescent="0.2">
      <c r="A18" s="18" t="s">
        <v>83</v>
      </c>
      <c r="B18" s="103">
        <v>56080.97578999999</v>
      </c>
      <c r="C18" s="103">
        <v>15477.530746999997</v>
      </c>
      <c r="D18" s="104">
        <v>40603.445042999992</v>
      </c>
    </row>
    <row r="19" spans="1:5" x14ac:dyDescent="0.2">
      <c r="A19" s="48"/>
      <c r="B19" s="105"/>
      <c r="C19" s="105"/>
      <c r="D19" s="105"/>
    </row>
    <row r="20" spans="1:5" ht="12.95" customHeight="1" x14ac:dyDescent="0.2">
      <c r="A20" s="238" t="s">
        <v>176</v>
      </c>
      <c r="B20" s="239"/>
      <c r="C20" s="238"/>
      <c r="D20" s="239"/>
    </row>
    <row r="21" spans="1:5" ht="12" customHeight="1" x14ac:dyDescent="0.2">
      <c r="A21" s="18" t="s">
        <v>96</v>
      </c>
      <c r="B21" s="103">
        <v>5963.0800399999998</v>
      </c>
      <c r="C21" s="103">
        <v>358059.95129299967</v>
      </c>
      <c r="D21" s="104">
        <v>-352096.8712529997</v>
      </c>
    </row>
    <row r="22" spans="1:5" ht="12" customHeight="1" x14ac:dyDescent="0.2">
      <c r="A22" s="18" t="s">
        <v>95</v>
      </c>
      <c r="B22" s="103">
        <v>14160.158169999999</v>
      </c>
      <c r="C22" s="103">
        <v>116180.17246099999</v>
      </c>
      <c r="D22" s="104">
        <v>-102020.014291</v>
      </c>
    </row>
    <row r="23" spans="1:5" ht="12" customHeight="1" x14ac:dyDescent="0.2">
      <c r="A23" s="18" t="s">
        <v>94</v>
      </c>
      <c r="B23" s="103">
        <v>56325.035810000023</v>
      </c>
      <c r="C23" s="103">
        <v>136012.24139799995</v>
      </c>
      <c r="D23" s="104">
        <v>-79687.205587999924</v>
      </c>
    </row>
    <row r="24" spans="1:5" ht="12" customHeight="1" x14ac:dyDescent="0.2">
      <c r="A24" s="18" t="s">
        <v>93</v>
      </c>
      <c r="B24" s="103">
        <v>25521.288119999997</v>
      </c>
      <c r="C24" s="103">
        <v>81091.560266999979</v>
      </c>
      <c r="D24" s="104">
        <v>-55570.272146999981</v>
      </c>
    </row>
    <row r="25" spans="1:5" ht="12" customHeight="1" x14ac:dyDescent="0.2">
      <c r="A25" s="18" t="s">
        <v>88</v>
      </c>
      <c r="B25" s="103">
        <v>10884.692390000002</v>
      </c>
      <c r="C25" s="103">
        <v>14407.204995999999</v>
      </c>
      <c r="D25" s="104">
        <v>-3522.5126059999966</v>
      </c>
    </row>
    <row r="26" spans="1:5" ht="12" customHeight="1" x14ac:dyDescent="0.2">
      <c r="A26" s="18" t="s">
        <v>170</v>
      </c>
      <c r="B26" s="103">
        <v>2893.1214799999998</v>
      </c>
      <c r="C26" s="103">
        <v>6311.7859520000002</v>
      </c>
      <c r="D26" s="104">
        <v>-3418.6644720000004</v>
      </c>
    </row>
    <row r="27" spans="1:5" ht="12" customHeight="1" x14ac:dyDescent="0.2">
      <c r="A27" s="18" t="s">
        <v>154</v>
      </c>
      <c r="B27" s="103">
        <v>6644.8369499999999</v>
      </c>
      <c r="C27" s="103">
        <v>9842.020641000001</v>
      </c>
      <c r="D27" s="104">
        <v>-3197.1836910000011</v>
      </c>
    </row>
    <row r="28" spans="1:5" ht="12" customHeight="1" x14ac:dyDescent="0.2">
      <c r="A28" s="18" t="s">
        <v>160</v>
      </c>
      <c r="B28" s="103">
        <v>6476.6019000000015</v>
      </c>
      <c r="C28" s="103">
        <v>9642.8639999999996</v>
      </c>
      <c r="D28" s="104">
        <v>-3166.2620999999981</v>
      </c>
    </row>
    <row r="29" spans="1:5" ht="12" customHeight="1" x14ac:dyDescent="0.2">
      <c r="A29" s="18" t="s">
        <v>599</v>
      </c>
      <c r="B29" s="103">
        <v>180.51043000000001</v>
      </c>
      <c r="C29" s="103">
        <v>1134.78504</v>
      </c>
      <c r="D29" s="104">
        <v>-954.27460999999994</v>
      </c>
    </row>
    <row r="30" spans="1:5" ht="12" customHeight="1" x14ac:dyDescent="0.2">
      <c r="A30" s="18" t="s">
        <v>618</v>
      </c>
      <c r="B30" s="103">
        <v>3.5734499999999998</v>
      </c>
      <c r="C30" s="103">
        <v>460.35341299999999</v>
      </c>
      <c r="D30" s="104">
        <v>-456.77996300000001</v>
      </c>
    </row>
    <row r="31" spans="1:5" ht="3" customHeight="1" x14ac:dyDescent="0.2">
      <c r="A31" s="19"/>
      <c r="B31" s="54"/>
      <c r="C31" s="54"/>
      <c r="D31" s="84"/>
    </row>
    <row r="32" spans="1:5" ht="8.1" customHeight="1" x14ac:dyDescent="0.2">
      <c r="A32" s="9" t="s">
        <v>48</v>
      </c>
      <c r="B32" s="20"/>
      <c r="C32" s="20"/>
      <c r="D32" s="21"/>
      <c r="E32" s="164"/>
    </row>
    <row r="33" spans="1:5" ht="8.1" customHeight="1" x14ac:dyDescent="0.2">
      <c r="A33" s="12" t="s">
        <v>24</v>
      </c>
      <c r="B33" s="20"/>
      <c r="C33" s="20"/>
      <c r="D33" s="21"/>
      <c r="E33" s="164"/>
    </row>
    <row r="34" spans="1:5" ht="8.1" customHeight="1" x14ac:dyDescent="0.2">
      <c r="A34" s="12" t="s">
        <v>393</v>
      </c>
      <c r="B34" s="12"/>
      <c r="C34" s="12"/>
      <c r="D34" s="12"/>
      <c r="E34" s="12"/>
    </row>
    <row r="35" spans="1:5" x14ac:dyDescent="0.2">
      <c r="B35" s="23"/>
      <c r="C35" s="23"/>
    </row>
    <row r="36" spans="1:5" x14ac:dyDescent="0.2">
      <c r="B36" s="23"/>
      <c r="C36" s="23"/>
    </row>
    <row r="37" spans="1:5" x14ac:dyDescent="0.2">
      <c r="B37" s="23"/>
      <c r="C37" s="23"/>
    </row>
    <row r="38" spans="1:5" x14ac:dyDescent="0.2">
      <c r="B38" s="23"/>
      <c r="C38" s="23"/>
    </row>
    <row r="39" spans="1:5" x14ac:dyDescent="0.2">
      <c r="B39" s="23"/>
      <c r="C39" s="23"/>
    </row>
    <row r="40" spans="1:5" x14ac:dyDescent="0.2">
      <c r="B40" s="23"/>
      <c r="C40" s="23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topLeftCell="A34" zoomScale="130" zoomScaleNormal="130" zoomScalePageLayoutView="150" workbookViewId="0">
      <selection activeCell="K19" sqref="K19"/>
    </sheetView>
  </sheetViews>
  <sheetFormatPr baseColWidth="10" defaultColWidth="11.42578125" defaultRowHeight="13.5" x14ac:dyDescent="0.2"/>
  <cols>
    <col min="1" max="1" width="7.85546875" style="16" customWidth="1"/>
    <col min="2" max="2" width="43.85546875" style="16" customWidth="1"/>
    <col min="3" max="6" width="8.140625" style="16" customWidth="1"/>
    <col min="7" max="7" width="8.42578125" style="16" customWidth="1"/>
    <col min="8" max="8" width="6.7109375" style="16" customWidth="1"/>
    <col min="9" max="9" width="5" style="16" customWidth="1"/>
    <col min="10" max="103" width="10.7109375" style="16" customWidth="1"/>
    <col min="104" max="16384" width="11.42578125" style="16"/>
  </cols>
  <sheetData>
    <row r="1" spans="1:8" ht="15" customHeight="1" x14ac:dyDescent="0.2">
      <c r="A1" s="168" t="s">
        <v>605</v>
      </c>
      <c r="B1" s="168"/>
      <c r="C1" s="168"/>
      <c r="D1" s="168"/>
      <c r="E1" s="168"/>
      <c r="F1" s="168"/>
      <c r="G1" s="168"/>
      <c r="H1" s="168"/>
    </row>
    <row r="2" spans="1:8" x14ac:dyDescent="0.2">
      <c r="A2" s="274" t="s">
        <v>633</v>
      </c>
      <c r="B2" s="274"/>
      <c r="C2" s="274"/>
      <c r="D2" s="274"/>
      <c r="E2" s="274"/>
      <c r="F2" s="274"/>
      <c r="G2" s="274"/>
      <c r="H2" s="274"/>
    </row>
    <row r="3" spans="1:8" ht="3" customHeight="1" x14ac:dyDescent="0.2">
      <c r="A3" s="169"/>
      <c r="B3" s="51"/>
      <c r="C3" s="51"/>
      <c r="D3" s="51"/>
      <c r="E3" s="51"/>
      <c r="F3" s="51"/>
      <c r="G3" s="51"/>
      <c r="H3" s="51"/>
    </row>
    <row r="4" spans="1:8" ht="14.1" customHeight="1" x14ac:dyDescent="0.2">
      <c r="A4" s="268" t="s">
        <v>20</v>
      </c>
      <c r="B4" s="268" t="s">
        <v>5</v>
      </c>
      <c r="C4" s="271" t="s">
        <v>16</v>
      </c>
      <c r="D4" s="272"/>
      <c r="E4" s="273"/>
      <c r="F4" s="271" t="s">
        <v>61</v>
      </c>
      <c r="G4" s="272"/>
      <c r="H4" s="273"/>
    </row>
    <row r="5" spans="1:8" ht="21.75" customHeight="1" x14ac:dyDescent="0.2">
      <c r="A5" s="268"/>
      <c r="B5" s="268"/>
      <c r="C5" s="221">
        <v>2023</v>
      </c>
      <c r="D5" s="222" t="s">
        <v>596</v>
      </c>
      <c r="E5" s="226" t="s">
        <v>606</v>
      </c>
      <c r="F5" s="221">
        <v>2023</v>
      </c>
      <c r="G5" s="222" t="s">
        <v>596</v>
      </c>
      <c r="H5" s="226" t="s">
        <v>606</v>
      </c>
    </row>
    <row r="6" spans="1:8" ht="17.100000000000001" customHeight="1" x14ac:dyDescent="0.2">
      <c r="A6" s="270" t="s">
        <v>8</v>
      </c>
      <c r="B6" s="270"/>
      <c r="C6" s="230"/>
      <c r="D6" s="230"/>
      <c r="E6" s="230"/>
      <c r="F6" s="230">
        <f>F8+F15</f>
        <v>2273436.238150001</v>
      </c>
      <c r="G6" s="230">
        <f>G8+G15</f>
        <v>2493967.2998399995</v>
      </c>
      <c r="H6" s="231">
        <f>(G6/F6-1)*100</f>
        <v>9.7003407436425206</v>
      </c>
    </row>
    <row r="7" spans="1:8" ht="3" customHeight="1" x14ac:dyDescent="0.2">
      <c r="A7" s="44"/>
      <c r="B7" s="44"/>
      <c r="C7" s="55"/>
      <c r="D7" s="55"/>
      <c r="E7" s="55"/>
      <c r="F7" s="55"/>
      <c r="G7" s="55"/>
      <c r="H7" s="56"/>
    </row>
    <row r="8" spans="1:8" ht="14.1" customHeight="1" x14ac:dyDescent="0.2">
      <c r="A8" s="243" t="s">
        <v>9</v>
      </c>
      <c r="B8" s="244"/>
      <c r="C8" s="245"/>
      <c r="D8" s="245"/>
      <c r="E8" s="245"/>
      <c r="F8" s="245">
        <f>SUM(F9:F14)</f>
        <v>112655.49726000003</v>
      </c>
      <c r="G8" s="245">
        <f>SUM(G9:G14)</f>
        <v>179821.24926000019</v>
      </c>
      <c r="H8" s="246">
        <f>(G8/F8-1)*100</f>
        <v>59.620483361754538</v>
      </c>
    </row>
    <row r="9" spans="1:8" ht="11.1" customHeight="1" x14ac:dyDescent="0.2">
      <c r="A9" s="30" t="s">
        <v>11</v>
      </c>
      <c r="B9" s="14" t="s">
        <v>601</v>
      </c>
      <c r="C9" s="172">
        <v>19310.047433000018</v>
      </c>
      <c r="D9" s="172">
        <v>46965.734782999891</v>
      </c>
      <c r="E9" s="215">
        <f t="shared" ref="E9:E13" si="0">IFERROR(((D9/C9-1)*100),"")</f>
        <v>143.21915803654383</v>
      </c>
      <c r="F9" s="172">
        <v>92139.070190000042</v>
      </c>
      <c r="G9" s="172">
        <v>155372.6805200002</v>
      </c>
      <c r="H9" s="215">
        <f t="shared" ref="H9:H14" si="1">IFERROR(((G9/F9-1)*100),"")</f>
        <v>68.628444154695828</v>
      </c>
    </row>
    <row r="10" spans="1:8" ht="11.1" customHeight="1" x14ac:dyDescent="0.2">
      <c r="A10" s="30" t="s">
        <v>75</v>
      </c>
      <c r="B10" s="14" t="s">
        <v>436</v>
      </c>
      <c r="C10" s="172">
        <v>18802.761433999996</v>
      </c>
      <c r="D10" s="172">
        <v>18668.776363000001</v>
      </c>
      <c r="E10" s="215">
        <f t="shared" si="0"/>
        <v>-0.71258188043442638</v>
      </c>
      <c r="F10" s="172">
        <v>12874.816229999999</v>
      </c>
      <c r="G10" s="172">
        <v>13857.037040000001</v>
      </c>
      <c r="H10" s="215">
        <f t="shared" si="1"/>
        <v>7.6290083870191427</v>
      </c>
    </row>
    <row r="11" spans="1:8" ht="11.1" customHeight="1" x14ac:dyDescent="0.2">
      <c r="A11" s="30" t="s">
        <v>337</v>
      </c>
      <c r="B11" s="14" t="s">
        <v>563</v>
      </c>
      <c r="C11" s="172">
        <v>92.257999999999996</v>
      </c>
      <c r="D11" s="172">
        <v>241.3039</v>
      </c>
      <c r="E11" s="215">
        <f t="shared" si="0"/>
        <v>161.55336122612675</v>
      </c>
      <c r="F11" s="172">
        <v>1059.1168200000002</v>
      </c>
      <c r="G11" s="172">
        <v>2595.1461400000003</v>
      </c>
      <c r="H11" s="215">
        <f t="shared" si="1"/>
        <v>145.02926315531462</v>
      </c>
    </row>
    <row r="12" spans="1:8" ht="11.1" customHeight="1" x14ac:dyDescent="0.2">
      <c r="A12" s="30" t="s">
        <v>331</v>
      </c>
      <c r="B12" s="14" t="s">
        <v>635</v>
      </c>
      <c r="C12" s="172">
        <v>198.99</v>
      </c>
      <c r="D12" s="172">
        <v>242.95600000000002</v>
      </c>
      <c r="E12" s="215">
        <f t="shared" si="0"/>
        <v>22.094577616965672</v>
      </c>
      <c r="F12" s="172">
        <v>1030.144</v>
      </c>
      <c r="G12" s="172">
        <v>2087.9899999999998</v>
      </c>
      <c r="H12" s="215">
        <f t="shared" si="1"/>
        <v>102.68913860586477</v>
      </c>
    </row>
    <row r="13" spans="1:8" ht="11.1" customHeight="1" x14ac:dyDescent="0.2">
      <c r="A13" s="30" t="s">
        <v>219</v>
      </c>
      <c r="B13" s="41" t="s">
        <v>475</v>
      </c>
      <c r="C13" s="172">
        <v>12697.299999999997</v>
      </c>
      <c r="D13" s="172">
        <v>10499.75</v>
      </c>
      <c r="E13" s="215">
        <f t="shared" si="0"/>
        <v>-17.307222795397426</v>
      </c>
      <c r="F13" s="172">
        <v>2682.09627</v>
      </c>
      <c r="G13" s="172">
        <v>1758.3750199999999</v>
      </c>
      <c r="H13" s="215">
        <f t="shared" si="1"/>
        <v>-34.440271974279277</v>
      </c>
    </row>
    <row r="14" spans="1:8" ht="10.5" customHeight="1" x14ac:dyDescent="0.2">
      <c r="A14" s="30"/>
      <c r="B14" s="17" t="s">
        <v>22</v>
      </c>
      <c r="C14" s="172"/>
      <c r="D14" s="172"/>
      <c r="E14" s="170"/>
      <c r="F14" s="172">
        <v>2870.2537499999999</v>
      </c>
      <c r="G14" s="172">
        <v>4150.0205400000004</v>
      </c>
      <c r="H14" s="215">
        <f t="shared" si="1"/>
        <v>44.587235187829677</v>
      </c>
    </row>
    <row r="15" spans="1:8" ht="15" customHeight="1" x14ac:dyDescent="0.2">
      <c r="A15" s="243" t="s">
        <v>58</v>
      </c>
      <c r="B15" s="244"/>
      <c r="C15" s="245"/>
      <c r="D15" s="245"/>
      <c r="E15" s="245"/>
      <c r="F15" s="245">
        <f>SUM(F16:F56)</f>
        <v>2160780.7408900009</v>
      </c>
      <c r="G15" s="245">
        <f>SUM(G16:G56)</f>
        <v>2314146.0505799996</v>
      </c>
      <c r="H15" s="246">
        <f>(G15/F15-1)*100</f>
        <v>7.0976803332127636</v>
      </c>
    </row>
    <row r="16" spans="1:8" ht="10.5" customHeight="1" x14ac:dyDescent="0.2">
      <c r="A16" s="30" t="s">
        <v>12</v>
      </c>
      <c r="B16" s="14" t="s">
        <v>340</v>
      </c>
      <c r="C16" s="173">
        <v>272126.01925999956</v>
      </c>
      <c r="D16" s="173">
        <v>141545.09255799997</v>
      </c>
      <c r="E16" s="215">
        <f t="shared" ref="E16:E55" si="2">IFERROR(((D16/C16-1)*100),"")</f>
        <v>-47.985461683190834</v>
      </c>
      <c r="F16" s="173">
        <v>630277.01306000084</v>
      </c>
      <c r="G16" s="173">
        <v>449328.48228999996</v>
      </c>
      <c r="H16" s="170">
        <f>(G16/F16-1)*100</f>
        <v>-28.709365409265686</v>
      </c>
    </row>
    <row r="17" spans="1:8" ht="10.5" customHeight="1" x14ac:dyDescent="0.2">
      <c r="A17" s="17" t="s">
        <v>77</v>
      </c>
      <c r="B17" s="14" t="s">
        <v>580</v>
      </c>
      <c r="C17" s="173">
        <v>30765.426631999999</v>
      </c>
      <c r="D17" s="173">
        <v>47977.538604999994</v>
      </c>
      <c r="E17" s="215">
        <f t="shared" si="2"/>
        <v>55.94628080046575</v>
      </c>
      <c r="F17" s="173">
        <v>155680.17127999992</v>
      </c>
      <c r="G17" s="173">
        <v>341259.84768999991</v>
      </c>
      <c r="H17" s="170">
        <f t="shared" ref="H17:H56" si="3">(G17/F17-1)*100</f>
        <v>119.20572471379418</v>
      </c>
    </row>
    <row r="18" spans="1:8" ht="10.5" customHeight="1" x14ac:dyDescent="0.2">
      <c r="A18" s="17" t="s">
        <v>71</v>
      </c>
      <c r="B18" s="14" t="s">
        <v>423</v>
      </c>
      <c r="C18" s="173">
        <v>64021.57745500005</v>
      </c>
      <c r="D18" s="173">
        <v>96186.489979999664</v>
      </c>
      <c r="E18" s="215">
        <f t="shared" si="2"/>
        <v>50.2407372695681</v>
      </c>
      <c r="F18" s="173">
        <v>132064.83829000013</v>
      </c>
      <c r="G18" s="173">
        <v>217911.43222999983</v>
      </c>
      <c r="H18" s="170">
        <f t="shared" si="3"/>
        <v>65.003368838789498</v>
      </c>
    </row>
    <row r="19" spans="1:8" ht="10.5" customHeight="1" x14ac:dyDescent="0.2">
      <c r="A19" s="17" t="s">
        <v>13</v>
      </c>
      <c r="B19" s="14" t="s">
        <v>341</v>
      </c>
      <c r="C19" s="173">
        <v>169531.11784600036</v>
      </c>
      <c r="D19" s="173">
        <v>65383.011383999918</v>
      </c>
      <c r="E19" s="215">
        <f t="shared" si="2"/>
        <v>-61.433032345487803</v>
      </c>
      <c r="F19" s="173">
        <v>185726.74894999992</v>
      </c>
      <c r="G19" s="173">
        <v>189336.03687999997</v>
      </c>
      <c r="H19" s="170">
        <f t="shared" si="3"/>
        <v>1.943332315030033</v>
      </c>
    </row>
    <row r="20" spans="1:8" ht="10.5" customHeight="1" x14ac:dyDescent="0.2">
      <c r="A20" s="17" t="s">
        <v>78</v>
      </c>
      <c r="B20" s="14" t="s">
        <v>583</v>
      </c>
      <c r="C20" s="173">
        <v>14934.350100999995</v>
      </c>
      <c r="D20" s="173">
        <v>15771.629768999997</v>
      </c>
      <c r="E20" s="215">
        <f t="shared" si="2"/>
        <v>5.6064017673185473</v>
      </c>
      <c r="F20" s="173">
        <v>37972.245629999998</v>
      </c>
      <c r="G20" s="173">
        <v>78145.845669999966</v>
      </c>
      <c r="H20" s="170">
        <f t="shared" si="3"/>
        <v>105.79727212198584</v>
      </c>
    </row>
    <row r="21" spans="1:8" ht="10.5" customHeight="1" x14ac:dyDescent="0.2">
      <c r="A21" s="17" t="s">
        <v>14</v>
      </c>
      <c r="B21" s="14" t="s">
        <v>582</v>
      </c>
      <c r="C21" s="173">
        <v>15983.335295000003</v>
      </c>
      <c r="D21" s="173">
        <v>10846.928567999999</v>
      </c>
      <c r="E21" s="215">
        <f t="shared" si="2"/>
        <v>-32.136013117404872</v>
      </c>
      <c r="F21" s="173">
        <v>52597.429649999955</v>
      </c>
      <c r="G21" s="173">
        <v>53557.058519999991</v>
      </c>
      <c r="H21" s="170">
        <f t="shared" si="3"/>
        <v>1.8244786416098835</v>
      </c>
    </row>
    <row r="22" spans="1:8" ht="10.5" customHeight="1" x14ac:dyDescent="0.2">
      <c r="A22" s="17" t="s">
        <v>97</v>
      </c>
      <c r="B22" s="14" t="s">
        <v>425</v>
      </c>
      <c r="C22" s="173">
        <v>21017.412668000019</v>
      </c>
      <c r="D22" s="173">
        <v>19771.220055000002</v>
      </c>
      <c r="E22" s="215">
        <f t="shared" si="2"/>
        <v>-5.9293340844822628</v>
      </c>
      <c r="F22" s="173">
        <v>42327.086050000013</v>
      </c>
      <c r="G22" s="173">
        <v>52526.431760000007</v>
      </c>
      <c r="H22" s="170">
        <v>0</v>
      </c>
    </row>
    <row r="23" spans="1:8" ht="10.5" customHeight="1" x14ac:dyDescent="0.2">
      <c r="A23" s="17" t="s">
        <v>39</v>
      </c>
      <c r="B23" s="14" t="s">
        <v>585</v>
      </c>
      <c r="C23" s="173">
        <v>48355.183561999998</v>
      </c>
      <c r="D23" s="173">
        <v>40269.666691999999</v>
      </c>
      <c r="E23" s="215">
        <f t="shared" si="2"/>
        <v>-16.721096425232098</v>
      </c>
      <c r="F23" s="173">
        <v>56007.807670000002</v>
      </c>
      <c r="G23" s="173">
        <v>45784.843029999989</v>
      </c>
      <c r="H23" s="170">
        <f t="shared" si="3"/>
        <v>-18.252749152821846</v>
      </c>
    </row>
    <row r="24" spans="1:8" ht="10.5" customHeight="1" x14ac:dyDescent="0.2">
      <c r="A24" s="17" t="s">
        <v>99</v>
      </c>
      <c r="B24" s="14" t="s">
        <v>427</v>
      </c>
      <c r="C24" s="173">
        <v>7872.391501000001</v>
      </c>
      <c r="D24" s="173">
        <v>9752.3400949999977</v>
      </c>
      <c r="E24" s="215">
        <f t="shared" si="2"/>
        <v>23.88027315157273</v>
      </c>
      <c r="F24" s="173">
        <v>35687.262490000008</v>
      </c>
      <c r="G24" s="173">
        <v>43431.849810000014</v>
      </c>
      <c r="H24" s="170">
        <f t="shared" si="3"/>
        <v>21.701264764060092</v>
      </c>
    </row>
    <row r="25" spans="1:8" ht="10.5" customHeight="1" x14ac:dyDescent="0.2">
      <c r="A25" s="17" t="s">
        <v>329</v>
      </c>
      <c r="B25" s="14" t="s">
        <v>553</v>
      </c>
      <c r="C25" s="173">
        <v>181.34540000000001</v>
      </c>
      <c r="D25" s="173">
        <v>343.82369300000011</v>
      </c>
      <c r="E25" s="215">
        <f t="shared" si="2"/>
        <v>89.596037726901301</v>
      </c>
      <c r="F25" s="173">
        <v>13677.812339999999</v>
      </c>
      <c r="G25" s="173">
        <v>39207.276259999999</v>
      </c>
      <c r="H25" s="170">
        <f t="shared" si="3"/>
        <v>186.64873654787985</v>
      </c>
    </row>
    <row r="26" spans="1:8" ht="10.5" customHeight="1" x14ac:dyDescent="0.2">
      <c r="A26" s="17" t="s">
        <v>15</v>
      </c>
      <c r="B26" s="14" t="s">
        <v>584</v>
      </c>
      <c r="C26" s="173">
        <v>38923.626480000021</v>
      </c>
      <c r="D26" s="173">
        <v>43382.39744000003</v>
      </c>
      <c r="E26" s="215">
        <f t="shared" si="2"/>
        <v>11.455178674810895</v>
      </c>
      <c r="F26" s="173">
        <v>29646.813600000016</v>
      </c>
      <c r="G26" s="173">
        <v>33213.017739999981</v>
      </c>
      <c r="H26" s="170">
        <f t="shared" si="3"/>
        <v>12.028962667340281</v>
      </c>
    </row>
    <row r="27" spans="1:8" ht="10.5" customHeight="1" x14ac:dyDescent="0.2">
      <c r="A27" s="17" t="s">
        <v>69</v>
      </c>
      <c r="B27" s="14" t="s">
        <v>426</v>
      </c>
      <c r="C27" s="173">
        <v>32999.544015000007</v>
      </c>
      <c r="D27" s="173">
        <v>9940.4164199999959</v>
      </c>
      <c r="E27" s="215">
        <f t="shared" si="2"/>
        <v>-69.877109770118167</v>
      </c>
      <c r="F27" s="173">
        <v>55130.787369999991</v>
      </c>
      <c r="G27" s="173">
        <v>29014.242450000012</v>
      </c>
      <c r="H27" s="170">
        <f t="shared" si="3"/>
        <v>-47.371978826864314</v>
      </c>
    </row>
    <row r="28" spans="1:8" ht="10.5" customHeight="1" x14ac:dyDescent="0.2">
      <c r="A28" s="17" t="s">
        <v>73</v>
      </c>
      <c r="B28" s="14" t="s">
        <v>346</v>
      </c>
      <c r="C28" s="173">
        <v>8533.5525069999967</v>
      </c>
      <c r="D28" s="173">
        <v>10428.133075999996</v>
      </c>
      <c r="E28" s="215">
        <f t="shared" si="2"/>
        <v>22.201545809273359</v>
      </c>
      <c r="F28" s="173">
        <v>17667.416739999993</v>
      </c>
      <c r="G28" s="173">
        <v>26377.294729999998</v>
      </c>
      <c r="H28" s="170">
        <f t="shared" si="3"/>
        <v>49.299103078722119</v>
      </c>
    </row>
    <row r="29" spans="1:8" ht="10.5" customHeight="1" x14ac:dyDescent="0.2">
      <c r="A29" s="17" t="s">
        <v>102</v>
      </c>
      <c r="B29" s="14" t="s">
        <v>590</v>
      </c>
      <c r="C29" s="173">
        <v>9200.16</v>
      </c>
      <c r="D29" s="173">
        <v>30980.65800000001</v>
      </c>
      <c r="E29" s="215">
        <f t="shared" si="2"/>
        <v>236.74042625345658</v>
      </c>
      <c r="F29" s="173">
        <v>11045.382230000001</v>
      </c>
      <c r="G29" s="173">
        <v>25904.993160000002</v>
      </c>
      <c r="H29" s="170">
        <f t="shared" si="3"/>
        <v>134.53233777315825</v>
      </c>
    </row>
    <row r="30" spans="1:8" ht="10.5" customHeight="1" x14ac:dyDescent="0.2">
      <c r="A30" s="17" t="s">
        <v>110</v>
      </c>
      <c r="B30" s="14" t="s">
        <v>345</v>
      </c>
      <c r="C30" s="173">
        <v>60341.485042999986</v>
      </c>
      <c r="D30" s="173">
        <v>53969.661999999982</v>
      </c>
      <c r="E30" s="215">
        <f t="shared" si="2"/>
        <v>-10.559605946819794</v>
      </c>
      <c r="F30" s="173">
        <v>19763.661700000011</v>
      </c>
      <c r="G30" s="173">
        <v>25245.413720000004</v>
      </c>
      <c r="H30" s="170">
        <f t="shared" si="3"/>
        <v>27.736520201618255</v>
      </c>
    </row>
    <row r="31" spans="1:8" ht="10.5" customHeight="1" x14ac:dyDescent="0.2">
      <c r="A31" s="17" t="s">
        <v>104</v>
      </c>
      <c r="B31" s="14" t="s">
        <v>344</v>
      </c>
      <c r="C31" s="173">
        <v>20345.350754999989</v>
      </c>
      <c r="D31" s="173">
        <v>8453.1768000000011</v>
      </c>
      <c r="E31" s="215">
        <f t="shared" si="2"/>
        <v>-58.451555336677671</v>
      </c>
      <c r="F31" s="173">
        <v>25438.397689999994</v>
      </c>
      <c r="G31" s="173">
        <v>22648.882109999995</v>
      </c>
      <c r="H31" s="170">
        <f t="shared" si="3"/>
        <v>-10.965767632041445</v>
      </c>
    </row>
    <row r="32" spans="1:8" ht="10.5" customHeight="1" x14ac:dyDescent="0.2">
      <c r="A32" s="17" t="s">
        <v>107</v>
      </c>
      <c r="B32" s="14" t="s">
        <v>428</v>
      </c>
      <c r="C32" s="173">
        <v>12084.102608999994</v>
      </c>
      <c r="D32" s="173">
        <v>10522.699758999999</v>
      </c>
      <c r="E32" s="215">
        <f t="shared" si="2"/>
        <v>-12.921132007246394</v>
      </c>
      <c r="F32" s="173">
        <v>24039.131510000003</v>
      </c>
      <c r="G32" s="173">
        <v>22518.417560000013</v>
      </c>
      <c r="H32" s="170">
        <f t="shared" si="3"/>
        <v>-6.3259937213929307</v>
      </c>
    </row>
    <row r="33" spans="1:8" ht="10.5" customHeight="1" x14ac:dyDescent="0.2">
      <c r="A33" s="17" t="s">
        <v>225</v>
      </c>
      <c r="B33" s="14" t="s">
        <v>480</v>
      </c>
      <c r="C33" s="173">
        <v>509.01191999999998</v>
      </c>
      <c r="D33" s="173">
        <v>2914.399719</v>
      </c>
      <c r="E33" s="215">
        <f t="shared" si="2"/>
        <v>472.56021018132543</v>
      </c>
      <c r="F33" s="173">
        <v>2580.53089</v>
      </c>
      <c r="G33" s="173">
        <v>20611.82214</v>
      </c>
      <c r="H33" s="170">
        <f t="shared" si="3"/>
        <v>698.74347638597726</v>
      </c>
    </row>
    <row r="34" spans="1:8" ht="10.5" customHeight="1" x14ac:dyDescent="0.2">
      <c r="A34" s="17" t="s">
        <v>101</v>
      </c>
      <c r="B34" s="14" t="s">
        <v>619</v>
      </c>
      <c r="C34" s="173">
        <v>7999.9027380000007</v>
      </c>
      <c r="D34" s="173">
        <v>6815.2577829999991</v>
      </c>
      <c r="E34" s="215">
        <f t="shared" si="2"/>
        <v>-14.808241972403858</v>
      </c>
      <c r="F34" s="173">
        <v>22767.72950999999</v>
      </c>
      <c r="G34" s="173">
        <v>19509.76714</v>
      </c>
      <c r="H34" s="170">
        <f t="shared" si="3"/>
        <v>-14.309561999008446</v>
      </c>
    </row>
    <row r="35" spans="1:8" ht="10.5" customHeight="1" x14ac:dyDescent="0.2">
      <c r="A35" s="17" t="s">
        <v>100</v>
      </c>
      <c r="B35" s="14" t="s">
        <v>434</v>
      </c>
      <c r="C35" s="173">
        <v>6626.510725000001</v>
      </c>
      <c r="D35" s="173">
        <v>7145.3657749999966</v>
      </c>
      <c r="E35" s="215">
        <f t="shared" si="2"/>
        <v>7.8299888362437509</v>
      </c>
      <c r="F35" s="173">
        <v>14006.524479999996</v>
      </c>
      <c r="G35" s="173">
        <v>17031.918779999993</v>
      </c>
      <c r="H35" s="170">
        <f t="shared" si="3"/>
        <v>21.59989299501084</v>
      </c>
    </row>
    <row r="36" spans="1:8" ht="10.5" customHeight="1" x14ac:dyDescent="0.2">
      <c r="A36" s="17" t="s">
        <v>117</v>
      </c>
      <c r="B36" s="14" t="s">
        <v>351</v>
      </c>
      <c r="C36" s="173">
        <v>153.41525999999993</v>
      </c>
      <c r="D36" s="173">
        <v>207.97077600000003</v>
      </c>
      <c r="E36" s="215">
        <f t="shared" si="2"/>
        <v>35.560684119689355</v>
      </c>
      <c r="F36" s="173">
        <v>16259.742649999993</v>
      </c>
      <c r="G36" s="173">
        <v>16664.662650000009</v>
      </c>
      <c r="H36" s="170">
        <f t="shared" si="3"/>
        <v>2.4903223176168554</v>
      </c>
    </row>
    <row r="37" spans="1:8" ht="10.5" customHeight="1" x14ac:dyDescent="0.2">
      <c r="A37" s="17" t="s">
        <v>105</v>
      </c>
      <c r="B37" s="14" t="s">
        <v>603</v>
      </c>
      <c r="C37" s="173">
        <v>7453.357</v>
      </c>
      <c r="D37" s="173">
        <v>6122.4431379999969</v>
      </c>
      <c r="E37" s="215">
        <f t="shared" si="2"/>
        <v>-17.856569355258344</v>
      </c>
      <c r="F37" s="173">
        <v>19071.445479999998</v>
      </c>
      <c r="G37" s="173">
        <v>16141.0708</v>
      </c>
      <c r="H37" s="170">
        <f t="shared" si="3"/>
        <v>-15.36524687168075</v>
      </c>
    </row>
    <row r="38" spans="1:8" ht="10.5" customHeight="1" x14ac:dyDescent="0.2">
      <c r="A38" s="17" t="s">
        <v>221</v>
      </c>
      <c r="B38" s="14" t="s">
        <v>620</v>
      </c>
      <c r="C38" s="173">
        <v>13070.806500000001</v>
      </c>
      <c r="D38" s="173">
        <v>14851.734478000004</v>
      </c>
      <c r="E38" s="215">
        <f t="shared" si="2"/>
        <v>13.62523405116589</v>
      </c>
      <c r="F38" s="173">
        <v>13928.532609999993</v>
      </c>
      <c r="G38" s="173">
        <v>15282.903470000005</v>
      </c>
      <c r="H38" s="170">
        <f t="shared" si="3"/>
        <v>9.7237153253864061</v>
      </c>
    </row>
    <row r="39" spans="1:8" ht="10.5" customHeight="1" x14ac:dyDescent="0.2">
      <c r="A39" s="17" t="s">
        <v>147</v>
      </c>
      <c r="B39" s="14" t="s">
        <v>602</v>
      </c>
      <c r="C39" s="173">
        <v>8803.36</v>
      </c>
      <c r="D39" s="173">
        <v>12956.76</v>
      </c>
      <c r="E39" s="215">
        <f t="shared" si="2"/>
        <v>47.179713200414383</v>
      </c>
      <c r="F39" s="173">
        <v>10571.587940000001</v>
      </c>
      <c r="G39" s="173">
        <v>13274.324509999999</v>
      </c>
      <c r="H39" s="170">
        <f t="shared" si="3"/>
        <v>25.56604159507183</v>
      </c>
    </row>
    <row r="40" spans="1:8" ht="10.5" customHeight="1" x14ac:dyDescent="0.2">
      <c r="A40" s="17" t="s">
        <v>98</v>
      </c>
      <c r="B40" s="14" t="s">
        <v>347</v>
      </c>
      <c r="C40" s="173">
        <v>7718.3375740000001</v>
      </c>
      <c r="D40" s="173">
        <v>3558.712258</v>
      </c>
      <c r="E40" s="215">
        <f t="shared" si="2"/>
        <v>-53.892762218798481</v>
      </c>
      <c r="F40" s="173">
        <v>26867.265309999995</v>
      </c>
      <c r="G40" s="173">
        <v>13147.527449999998</v>
      </c>
      <c r="H40" s="170">
        <f t="shared" si="3"/>
        <v>-51.064883983162623</v>
      </c>
    </row>
    <row r="41" spans="1:8" ht="10.5" customHeight="1" x14ac:dyDescent="0.2">
      <c r="A41" s="17" t="s">
        <v>108</v>
      </c>
      <c r="B41" s="14" t="s">
        <v>604</v>
      </c>
      <c r="C41" s="173">
        <v>2376.5787759999998</v>
      </c>
      <c r="D41" s="173">
        <v>3837.3642349999996</v>
      </c>
      <c r="E41" s="215">
        <f t="shared" si="2"/>
        <v>61.465896849362409</v>
      </c>
      <c r="F41" s="173">
        <v>8303.50432</v>
      </c>
      <c r="G41" s="173">
        <v>12934.757010000003</v>
      </c>
      <c r="H41" s="170">
        <f t="shared" si="3"/>
        <v>55.77467670902594</v>
      </c>
    </row>
    <row r="42" spans="1:8" ht="10.5" customHeight="1" x14ac:dyDescent="0.2">
      <c r="A42" s="17" t="s">
        <v>114</v>
      </c>
      <c r="B42" s="14" t="s">
        <v>350</v>
      </c>
      <c r="C42" s="173">
        <v>35729.802001000004</v>
      </c>
      <c r="D42" s="173">
        <v>14747.01</v>
      </c>
      <c r="E42" s="215">
        <f t="shared" si="2"/>
        <v>-58.726303606196126</v>
      </c>
      <c r="F42" s="173">
        <v>34994.632799999999</v>
      </c>
      <c r="G42" s="173">
        <v>12719.202840000002</v>
      </c>
      <c r="H42" s="170">
        <f t="shared" si="3"/>
        <v>-63.653846826476766</v>
      </c>
    </row>
    <row r="43" spans="1:8" ht="10.5" customHeight="1" x14ac:dyDescent="0.2">
      <c r="A43" s="17" t="s">
        <v>130</v>
      </c>
      <c r="B43" s="14" t="s">
        <v>368</v>
      </c>
      <c r="C43" s="173">
        <v>605.30635399999994</v>
      </c>
      <c r="D43" s="173">
        <v>2092.2722609999992</v>
      </c>
      <c r="E43" s="215">
        <f t="shared" si="2"/>
        <v>245.65509632829651</v>
      </c>
      <c r="F43" s="173">
        <v>2684.9493200000002</v>
      </c>
      <c r="G43" s="173">
        <v>12472.299919999998</v>
      </c>
      <c r="H43" s="170">
        <f t="shared" si="3"/>
        <v>364.52645594070276</v>
      </c>
    </row>
    <row r="44" spans="1:8" ht="10.5" customHeight="1" x14ac:dyDescent="0.2">
      <c r="A44" s="17" t="s">
        <v>118</v>
      </c>
      <c r="B44" s="14" t="s">
        <v>622</v>
      </c>
      <c r="C44" s="173">
        <v>4955.0002000000004</v>
      </c>
      <c r="D44" s="173">
        <v>5885.2250000000004</v>
      </c>
      <c r="E44" s="215">
        <f t="shared" si="2"/>
        <v>18.773456356268149</v>
      </c>
      <c r="F44" s="173">
        <v>7604.1814699999995</v>
      </c>
      <c r="G44" s="173">
        <v>11444.917189999998</v>
      </c>
      <c r="H44" s="170">
        <f t="shared" si="3"/>
        <v>50.508207032570972</v>
      </c>
    </row>
    <row r="45" spans="1:8" ht="10.5" customHeight="1" x14ac:dyDescent="0.2">
      <c r="A45" s="17" t="s">
        <v>106</v>
      </c>
      <c r="B45" s="14" t="s">
        <v>353</v>
      </c>
      <c r="C45" s="173">
        <v>4956.1837560000013</v>
      </c>
      <c r="D45" s="173">
        <v>6274.5681870000026</v>
      </c>
      <c r="E45" s="215">
        <f t="shared" si="2"/>
        <v>26.600798031427964</v>
      </c>
      <c r="F45" s="173">
        <v>9053.7609600000014</v>
      </c>
      <c r="G45" s="173">
        <v>11179.312080000002</v>
      </c>
      <c r="H45" s="170">
        <f t="shared" si="3"/>
        <v>23.476996238257207</v>
      </c>
    </row>
    <row r="46" spans="1:8" ht="10.5" customHeight="1" x14ac:dyDescent="0.2">
      <c r="A46" s="17" t="s">
        <v>113</v>
      </c>
      <c r="B46" s="14" t="s">
        <v>349</v>
      </c>
      <c r="C46" s="173">
        <v>6517.7270739999967</v>
      </c>
      <c r="D46" s="173">
        <v>5578.3396510000011</v>
      </c>
      <c r="E46" s="215">
        <f t="shared" si="2"/>
        <v>-14.41280698523456</v>
      </c>
      <c r="F46" s="173">
        <v>13479.283549999996</v>
      </c>
      <c r="G46" s="173">
        <v>10835.173889999998</v>
      </c>
      <c r="H46" s="170">
        <f>(G46/F46-1)*100</f>
        <v>-19.616099403146681</v>
      </c>
    </row>
    <row r="47" spans="1:8" ht="10.5" customHeight="1" x14ac:dyDescent="0.2">
      <c r="A47" s="17" t="s">
        <v>414</v>
      </c>
      <c r="B47" s="14" t="s">
        <v>440</v>
      </c>
      <c r="C47" s="173">
        <v>4403.8753249999991</v>
      </c>
      <c r="D47" s="173">
        <v>4503.7944499999985</v>
      </c>
      <c r="E47" s="215">
        <f t="shared" si="2"/>
        <v>2.2688908660237761</v>
      </c>
      <c r="F47" s="173">
        <v>9995.8196800000042</v>
      </c>
      <c r="G47" s="173">
        <v>10798.811940000001</v>
      </c>
      <c r="H47" s="170">
        <f t="shared" si="3"/>
        <v>8.0332807684261542</v>
      </c>
    </row>
    <row r="48" spans="1:8" ht="10.5" customHeight="1" x14ac:dyDescent="0.2">
      <c r="A48" s="17" t="s">
        <v>116</v>
      </c>
      <c r="B48" s="14" t="s">
        <v>352</v>
      </c>
      <c r="C48" s="173">
        <v>7080.486407999997</v>
      </c>
      <c r="D48" s="173">
        <v>3920.2791739999984</v>
      </c>
      <c r="E48" s="215">
        <f t="shared" si="2"/>
        <v>-44.6326290582154</v>
      </c>
      <c r="F48" s="173">
        <v>9934.420350000004</v>
      </c>
      <c r="G48" s="173">
        <v>9887.579950000003</v>
      </c>
      <c r="H48" s="170">
        <f t="shared" si="3"/>
        <v>-0.47149605462386557</v>
      </c>
    </row>
    <row r="49" spans="1:10" ht="10.5" customHeight="1" x14ac:dyDescent="0.2">
      <c r="A49" s="17" t="s">
        <v>205</v>
      </c>
      <c r="B49" s="14" t="s">
        <v>636</v>
      </c>
      <c r="C49" s="173">
        <v>10293.156553999999</v>
      </c>
      <c r="D49" s="173">
        <v>6329.6311200000018</v>
      </c>
      <c r="E49" s="215">
        <f t="shared" si="2"/>
        <v>-38.506413588548213</v>
      </c>
      <c r="F49" s="173">
        <v>15279.79304</v>
      </c>
      <c r="G49" s="173">
        <v>9495.547870000004</v>
      </c>
      <c r="H49" s="170">
        <f t="shared" si="3"/>
        <v>-37.855520391263077</v>
      </c>
    </row>
    <row r="50" spans="1:10" ht="10.5" customHeight="1" x14ac:dyDescent="0.2">
      <c r="A50" s="17" t="s">
        <v>217</v>
      </c>
      <c r="B50" s="14" t="s">
        <v>621</v>
      </c>
      <c r="C50" s="173">
        <v>9686.2192989999985</v>
      </c>
      <c r="D50" s="173">
        <v>4648.8562030000021</v>
      </c>
      <c r="E50" s="215">
        <f t="shared" si="2"/>
        <v>-52.005461991966783</v>
      </c>
      <c r="F50" s="173">
        <v>15569.679140000004</v>
      </c>
      <c r="G50" s="173">
        <v>9154.9250900000006</v>
      </c>
      <c r="H50" s="170">
        <f t="shared" si="3"/>
        <v>-41.200297015240885</v>
      </c>
    </row>
    <row r="51" spans="1:10" ht="10.5" customHeight="1" x14ac:dyDescent="0.2">
      <c r="A51" s="17" t="s">
        <v>416</v>
      </c>
      <c r="B51" s="14" t="s">
        <v>455</v>
      </c>
      <c r="C51" s="173">
        <v>2529.9627260000002</v>
      </c>
      <c r="D51" s="173">
        <v>5806.5088260000002</v>
      </c>
      <c r="E51" s="215">
        <f t="shared" si="2"/>
        <v>129.50965902886585</v>
      </c>
      <c r="F51" s="173">
        <v>4716.5750099999996</v>
      </c>
      <c r="G51" s="173">
        <v>9135.0004300000001</v>
      </c>
      <c r="H51" s="170">
        <f t="shared" si="3"/>
        <v>93.678684440131505</v>
      </c>
      <c r="J51" s="16" t="s">
        <v>0</v>
      </c>
    </row>
    <row r="52" spans="1:10" ht="10.5" customHeight="1" x14ac:dyDescent="0.2">
      <c r="A52" s="17" t="s">
        <v>120</v>
      </c>
      <c r="B52" s="14" t="s">
        <v>637</v>
      </c>
      <c r="C52" s="173">
        <v>565.28444899999988</v>
      </c>
      <c r="D52" s="173">
        <v>617.46958199999995</v>
      </c>
      <c r="E52" s="215">
        <f t="shared" si="2"/>
        <v>9.231659050999319</v>
      </c>
      <c r="F52" s="173">
        <v>7294.8662899999999</v>
      </c>
      <c r="G52" s="173">
        <v>9016.0785499999984</v>
      </c>
      <c r="H52" s="170">
        <f t="shared" si="3"/>
        <v>23.594843161957368</v>
      </c>
    </row>
    <row r="53" spans="1:10" ht="10.5" customHeight="1" x14ac:dyDescent="0.2">
      <c r="A53" s="17" t="s">
        <v>277</v>
      </c>
      <c r="B53" s="14" t="s">
        <v>444</v>
      </c>
      <c r="C53" s="173">
        <v>100.12161800000001</v>
      </c>
      <c r="D53" s="173">
        <v>314.64476799999994</v>
      </c>
      <c r="E53" s="215">
        <f t="shared" si="2"/>
        <v>214.26256814986741</v>
      </c>
      <c r="F53" s="173">
        <v>7014.1206399999992</v>
      </c>
      <c r="G53" s="173">
        <v>8790.235630000001</v>
      </c>
      <c r="H53" s="170">
        <f t="shared" si="3"/>
        <v>25.32199089749334</v>
      </c>
    </row>
    <row r="54" spans="1:10" ht="10.5" customHeight="1" x14ac:dyDescent="0.2">
      <c r="A54" s="17" t="s">
        <v>119</v>
      </c>
      <c r="B54" s="14" t="s">
        <v>638</v>
      </c>
      <c r="C54" s="173">
        <v>1511.2879990000004</v>
      </c>
      <c r="D54" s="173">
        <v>2287.0269089999997</v>
      </c>
      <c r="E54" s="215">
        <f t="shared" si="2"/>
        <v>51.329654606752364</v>
      </c>
      <c r="F54" s="173">
        <v>5436.2280899999987</v>
      </c>
      <c r="G54" s="173">
        <v>8781.1642399999964</v>
      </c>
      <c r="H54" s="170">
        <f t="shared" si="3"/>
        <v>61.530459992159713</v>
      </c>
    </row>
    <row r="55" spans="1:10" ht="10.5" customHeight="1" x14ac:dyDescent="0.2">
      <c r="A55" s="17" t="s">
        <v>301</v>
      </c>
      <c r="B55" s="14" t="s">
        <v>639</v>
      </c>
      <c r="C55" s="173">
        <v>4060.8533000000007</v>
      </c>
      <c r="D55" s="173">
        <v>6255.1860400000005</v>
      </c>
      <c r="E55" s="215">
        <f t="shared" si="2"/>
        <v>54.036247504927083</v>
      </c>
      <c r="F55" s="173">
        <v>4440.4711800000005</v>
      </c>
      <c r="G55" s="173">
        <v>8345.45975</v>
      </c>
      <c r="H55" s="170">
        <f t="shared" si="3"/>
        <v>87.940860591285258</v>
      </c>
    </row>
    <row r="56" spans="1:10" ht="10.5" customHeight="1" x14ac:dyDescent="0.2">
      <c r="A56" s="30"/>
      <c r="B56" s="41" t="s">
        <v>22</v>
      </c>
      <c r="C56" s="173"/>
      <c r="D56" s="173"/>
      <c r="E56" s="173"/>
      <c r="F56" s="173">
        <v>354175.08992999978</v>
      </c>
      <c r="G56" s="173">
        <v>332080.22165000031</v>
      </c>
      <c r="H56" s="170">
        <f t="shared" si="3"/>
        <v>-6.238402673764087</v>
      </c>
    </row>
    <row r="57" spans="1:10" ht="8.1" customHeight="1" x14ac:dyDescent="0.2">
      <c r="A57" s="45" t="s">
        <v>48</v>
      </c>
      <c r="B57" s="46"/>
      <c r="C57" s="46"/>
      <c r="D57" s="46"/>
      <c r="E57" s="46"/>
      <c r="F57" s="46"/>
      <c r="G57" s="46"/>
      <c r="H57" s="46"/>
    </row>
    <row r="58" spans="1:10" ht="8.1" customHeight="1" x14ac:dyDescent="0.2">
      <c r="A58" s="12" t="s">
        <v>24</v>
      </c>
      <c r="B58" s="22"/>
      <c r="C58" s="22"/>
      <c r="D58" s="22"/>
      <c r="E58" s="22"/>
      <c r="F58" s="22"/>
      <c r="G58" s="22"/>
      <c r="H58" s="22"/>
    </row>
    <row r="59" spans="1:10" ht="8.1" customHeight="1" x14ac:dyDescent="0.2">
      <c r="A59" s="12" t="s">
        <v>393</v>
      </c>
      <c r="B59" s="12"/>
      <c r="C59" s="12"/>
      <c r="D59" s="12"/>
      <c r="E59" s="12"/>
      <c r="F59" s="12"/>
      <c r="G59" s="12"/>
      <c r="H59" s="12"/>
    </row>
    <row r="60" spans="1:10" x14ac:dyDescent="0.2">
      <c r="A60" s="171"/>
      <c r="B60" s="171"/>
      <c r="C60" s="171"/>
      <c r="D60" s="171"/>
      <c r="E60" s="171"/>
      <c r="F60" s="171"/>
      <c r="G60" s="171"/>
      <c r="H60" s="171"/>
    </row>
    <row r="61" spans="1:10" x14ac:dyDescent="0.2">
      <c r="A61" s="171"/>
      <c r="B61" s="171"/>
      <c r="C61" s="171"/>
      <c r="D61" s="171"/>
      <c r="E61" s="171"/>
      <c r="F61" s="171"/>
      <c r="G61" s="171"/>
      <c r="H61" s="171"/>
    </row>
    <row r="62" spans="1:10" x14ac:dyDescent="0.2">
      <c r="A62" s="171"/>
      <c r="B62" s="171"/>
      <c r="C62" s="171"/>
      <c r="D62" s="171"/>
      <c r="E62" s="171"/>
      <c r="F62" s="171"/>
      <c r="G62" s="171"/>
      <c r="H62" s="171"/>
    </row>
    <row r="63" spans="1:10" x14ac:dyDescent="0.2">
      <c r="A63" s="171"/>
      <c r="B63" s="171"/>
      <c r="C63" s="171"/>
      <c r="D63" s="171"/>
      <c r="E63" s="171"/>
      <c r="F63" s="171"/>
      <c r="G63" s="171"/>
      <c r="H63" s="171"/>
    </row>
    <row r="64" spans="1:10" x14ac:dyDescent="0.2">
      <c r="A64" s="171"/>
      <c r="B64" s="171"/>
      <c r="C64" s="171"/>
      <c r="D64" s="171"/>
      <c r="E64" s="171"/>
      <c r="F64" s="171"/>
      <c r="G64" s="171"/>
      <c r="H64" s="171"/>
    </row>
    <row r="65" spans="1:8" x14ac:dyDescent="0.2">
      <c r="A65" s="171"/>
      <c r="B65" s="171"/>
      <c r="C65" s="171"/>
      <c r="D65" s="171"/>
      <c r="E65" s="171"/>
      <c r="F65" s="171"/>
      <c r="G65" s="171"/>
      <c r="H65" s="171"/>
    </row>
    <row r="66" spans="1:8" x14ac:dyDescent="0.2">
      <c r="A66" s="171"/>
      <c r="B66" s="171"/>
      <c r="C66" s="171"/>
      <c r="D66" s="171"/>
      <c r="E66" s="171"/>
      <c r="F66" s="171"/>
      <c r="G66" s="171"/>
      <c r="H66" s="171"/>
    </row>
    <row r="67" spans="1:8" x14ac:dyDescent="0.2">
      <c r="A67" s="171"/>
      <c r="B67" s="171"/>
      <c r="C67" s="171"/>
      <c r="D67" s="171"/>
      <c r="E67" s="171"/>
      <c r="F67" s="171"/>
      <c r="G67" s="171"/>
      <c r="H67" s="171"/>
    </row>
    <row r="68" spans="1:8" x14ac:dyDescent="0.2">
      <c r="A68" s="171"/>
      <c r="B68" s="171"/>
      <c r="C68" s="171"/>
      <c r="D68" s="171"/>
      <c r="E68" s="171"/>
      <c r="F68" s="171"/>
      <c r="G68" s="171"/>
      <c r="H68" s="171"/>
    </row>
    <row r="69" spans="1:8" x14ac:dyDescent="0.2">
      <c r="A69" s="171"/>
      <c r="B69" s="171"/>
      <c r="C69" s="171"/>
      <c r="D69" s="171"/>
      <c r="E69" s="171"/>
      <c r="F69" s="171"/>
      <c r="G69" s="171"/>
      <c r="H69" s="171"/>
    </row>
    <row r="70" spans="1:8" x14ac:dyDescent="0.2">
      <c r="A70" s="171"/>
      <c r="B70" s="171"/>
      <c r="C70" s="171"/>
      <c r="D70" s="171"/>
      <c r="E70" s="171"/>
      <c r="F70" s="171"/>
      <c r="G70" s="171"/>
      <c r="H70" s="171"/>
    </row>
    <row r="71" spans="1:8" x14ac:dyDescent="0.2">
      <c r="A71" s="171"/>
      <c r="B71" s="171"/>
      <c r="C71" s="171"/>
      <c r="D71" s="171"/>
      <c r="E71" s="171"/>
      <c r="F71" s="171"/>
      <c r="G71" s="171"/>
      <c r="H71" s="171"/>
    </row>
    <row r="72" spans="1:8" x14ac:dyDescent="0.2">
      <c r="A72" s="171"/>
      <c r="B72" s="171"/>
      <c r="C72" s="171"/>
      <c r="D72" s="171"/>
      <c r="E72" s="171"/>
      <c r="F72" s="171"/>
      <c r="G72" s="171"/>
      <c r="H72" s="171"/>
    </row>
    <row r="73" spans="1:8" x14ac:dyDescent="0.2">
      <c r="A73" s="171"/>
      <c r="B73" s="171"/>
      <c r="C73" s="171"/>
      <c r="D73" s="171"/>
      <c r="E73" s="171"/>
      <c r="F73" s="171"/>
      <c r="G73" s="171"/>
      <c r="H73" s="171"/>
    </row>
    <row r="74" spans="1:8" x14ac:dyDescent="0.2">
      <c r="A74" s="171"/>
      <c r="B74" s="171"/>
      <c r="C74" s="171"/>
      <c r="D74" s="171"/>
      <c r="E74" s="171"/>
      <c r="F74" s="171"/>
      <c r="G74" s="171"/>
      <c r="H74" s="171"/>
    </row>
    <row r="75" spans="1:8" x14ac:dyDescent="0.2">
      <c r="A75" s="171"/>
      <c r="B75" s="171"/>
      <c r="C75" s="171"/>
      <c r="D75" s="171"/>
      <c r="E75" s="171"/>
      <c r="F75" s="171"/>
      <c r="G75" s="171"/>
      <c r="H75" s="171"/>
    </row>
    <row r="76" spans="1:8" x14ac:dyDescent="0.2">
      <c r="A76" s="171"/>
      <c r="B76" s="171"/>
      <c r="C76" s="171"/>
      <c r="D76" s="171"/>
      <c r="E76" s="171"/>
      <c r="F76" s="171"/>
      <c r="G76" s="171"/>
      <c r="H76" s="171"/>
    </row>
    <row r="77" spans="1:8" x14ac:dyDescent="0.2">
      <c r="A77" s="171"/>
      <c r="B77" s="171"/>
      <c r="C77" s="171"/>
      <c r="D77" s="171"/>
      <c r="E77" s="171"/>
      <c r="F77" s="171"/>
      <c r="G77" s="171"/>
      <c r="H77" s="171"/>
    </row>
    <row r="78" spans="1:8" x14ac:dyDescent="0.2">
      <c r="A78" s="171"/>
      <c r="B78" s="171"/>
      <c r="C78" s="171"/>
      <c r="D78" s="171"/>
      <c r="E78" s="171"/>
      <c r="F78" s="171"/>
      <c r="G78" s="171"/>
      <c r="H78" s="171"/>
    </row>
    <row r="79" spans="1:8" x14ac:dyDescent="0.2">
      <c r="A79" s="171"/>
      <c r="B79" s="171"/>
      <c r="C79" s="171"/>
      <c r="D79" s="171"/>
      <c r="E79" s="171"/>
      <c r="F79" s="171"/>
      <c r="G79" s="171"/>
      <c r="H79" s="171"/>
    </row>
    <row r="80" spans="1:8" x14ac:dyDescent="0.2">
      <c r="A80" s="171"/>
      <c r="B80" s="171"/>
      <c r="C80" s="171"/>
      <c r="D80" s="171"/>
      <c r="E80" s="171"/>
      <c r="F80" s="171"/>
      <c r="G80" s="171"/>
      <c r="H80" s="171"/>
    </row>
    <row r="81" spans="1:8" x14ac:dyDescent="0.2">
      <c r="A81" s="171"/>
      <c r="B81" s="171"/>
      <c r="C81" s="171"/>
      <c r="D81" s="171"/>
      <c r="E81" s="171"/>
      <c r="F81" s="171"/>
      <c r="G81" s="171"/>
      <c r="H81" s="171"/>
    </row>
    <row r="82" spans="1:8" s="171" customFormat="1" ht="12.75" x14ac:dyDescent="0.2"/>
    <row r="83" spans="1:8" s="171" customFormat="1" ht="12.75" x14ac:dyDescent="0.2"/>
    <row r="84" spans="1:8" s="171" customFormat="1" ht="12.75" x14ac:dyDescent="0.2"/>
    <row r="85" spans="1:8" s="171" customFormat="1" ht="12.75" x14ac:dyDescent="0.2"/>
    <row r="86" spans="1:8" s="171" customFormat="1" ht="12.75" x14ac:dyDescent="0.2"/>
    <row r="87" spans="1:8" s="171" customFormat="1" ht="12.75" x14ac:dyDescent="0.2"/>
    <row r="88" spans="1:8" s="171" customFormat="1" ht="12.75" x14ac:dyDescent="0.2"/>
    <row r="89" spans="1:8" s="171" customFormat="1" ht="12.75" x14ac:dyDescent="0.2"/>
    <row r="90" spans="1:8" s="171" customFormat="1" ht="12.75" x14ac:dyDescent="0.2"/>
    <row r="91" spans="1:8" s="171" customFormat="1" ht="12.75" x14ac:dyDescent="0.2"/>
    <row r="92" spans="1:8" s="171" customFormat="1" ht="12.75" x14ac:dyDescent="0.2"/>
    <row r="93" spans="1:8" s="171" customFormat="1" ht="12.75" x14ac:dyDescent="0.2"/>
    <row r="94" spans="1:8" s="171" customFormat="1" ht="12.75" x14ac:dyDescent="0.2"/>
    <row r="95" spans="1:8" s="171" customFormat="1" ht="12.75" x14ac:dyDescent="0.2"/>
    <row r="96" spans="1:8" s="171" customFormat="1" ht="12.75" x14ac:dyDescent="0.2"/>
    <row r="97" s="171" customFormat="1" ht="12.75" x14ac:dyDescent="0.2"/>
    <row r="98" s="171" customFormat="1" ht="12.75" x14ac:dyDescent="0.2"/>
    <row r="99" s="171" customFormat="1" ht="12.75" x14ac:dyDescent="0.2"/>
    <row r="100" s="171" customFormat="1" ht="12.75" x14ac:dyDescent="0.2"/>
    <row r="101" s="171" customFormat="1" ht="12.75" x14ac:dyDescent="0.2"/>
    <row r="102" s="171" customFormat="1" ht="12.75" x14ac:dyDescent="0.2"/>
    <row r="103" s="171" customFormat="1" ht="12.75" x14ac:dyDescent="0.2"/>
    <row r="104" s="171" customFormat="1" ht="12.75" x14ac:dyDescent="0.2"/>
    <row r="105" s="171" customFormat="1" ht="12.75" x14ac:dyDescent="0.2"/>
    <row r="106" s="171" customFormat="1" ht="12.75" x14ac:dyDescent="0.2"/>
    <row r="107" s="171" customFormat="1" ht="12.75" x14ac:dyDescent="0.2"/>
    <row r="108" s="171" customFormat="1" ht="12.75" x14ac:dyDescent="0.2"/>
    <row r="109" s="171" customFormat="1" ht="12.75" x14ac:dyDescent="0.2"/>
    <row r="110" s="171" customFormat="1" ht="12.75" x14ac:dyDescent="0.2"/>
    <row r="111" s="171" customFormat="1" ht="12.75" x14ac:dyDescent="0.2"/>
    <row r="112" s="171" customFormat="1" ht="12.75" x14ac:dyDescent="0.2"/>
    <row r="113" s="171" customFormat="1" ht="12.75" x14ac:dyDescent="0.2"/>
    <row r="114" s="171" customFormat="1" ht="12.75" x14ac:dyDescent="0.2"/>
    <row r="115" s="171" customFormat="1" ht="12.75" x14ac:dyDescent="0.2"/>
    <row r="116" s="171" customFormat="1" ht="12.75" x14ac:dyDescent="0.2"/>
    <row r="117" s="171" customFormat="1" ht="12.75" x14ac:dyDescent="0.2"/>
    <row r="118" s="171" customFormat="1" ht="12.75" x14ac:dyDescent="0.2"/>
    <row r="119" s="171" customFormat="1" ht="12.75" x14ac:dyDescent="0.2"/>
    <row r="120" s="171" customFormat="1" ht="12.75" x14ac:dyDescent="0.2"/>
    <row r="121" s="171" customFormat="1" ht="12.75" x14ac:dyDescent="0.2"/>
    <row r="122" s="171" customFormat="1" ht="12.75" x14ac:dyDescent="0.2"/>
    <row r="123" s="171" customFormat="1" ht="12.75" x14ac:dyDescent="0.2"/>
    <row r="124" s="171" customFormat="1" ht="12.75" x14ac:dyDescent="0.2"/>
    <row r="125" s="171" customFormat="1" ht="12.75" x14ac:dyDescent="0.2"/>
    <row r="126" s="171" customFormat="1" ht="12.75" x14ac:dyDescent="0.2"/>
    <row r="127" s="171" customFormat="1" ht="12.75" x14ac:dyDescent="0.2"/>
    <row r="128" s="171" customFormat="1" ht="12.75" x14ac:dyDescent="0.2"/>
    <row r="129" s="171" customFormat="1" ht="12.75" x14ac:dyDescent="0.2"/>
    <row r="130" s="171" customFormat="1" ht="12.75" x14ac:dyDescent="0.2"/>
    <row r="131" s="171" customFormat="1" ht="12.75" x14ac:dyDescent="0.2"/>
    <row r="132" s="171" customFormat="1" ht="12.75" x14ac:dyDescent="0.2"/>
    <row r="133" s="171" customFormat="1" ht="12.75" x14ac:dyDescent="0.2"/>
    <row r="134" s="171" customFormat="1" ht="12.75" x14ac:dyDescent="0.2"/>
    <row r="135" s="171" customFormat="1" ht="12.75" x14ac:dyDescent="0.2"/>
    <row r="136" s="171" customFormat="1" ht="12.75" x14ac:dyDescent="0.2"/>
    <row r="137" s="171" customFormat="1" ht="12.75" x14ac:dyDescent="0.2"/>
    <row r="138" s="171" customFormat="1" ht="12.75" x14ac:dyDescent="0.2"/>
    <row r="139" s="171" customFormat="1" ht="12.75" x14ac:dyDescent="0.2"/>
    <row r="140" s="171" customFormat="1" ht="12.75" x14ac:dyDescent="0.2"/>
    <row r="141" s="171" customFormat="1" ht="12.75" x14ac:dyDescent="0.2"/>
    <row r="142" s="171" customFormat="1" ht="12.75" x14ac:dyDescent="0.2"/>
    <row r="143" s="171" customFormat="1" ht="12.75" x14ac:dyDescent="0.2"/>
    <row r="144" s="171" customFormat="1" ht="12.75" x14ac:dyDescent="0.2"/>
    <row r="145" s="171" customFormat="1" ht="12.75" x14ac:dyDescent="0.2"/>
    <row r="146" s="171" customFormat="1" ht="12.75" x14ac:dyDescent="0.2"/>
    <row r="147" s="171" customFormat="1" ht="12.75" x14ac:dyDescent="0.2"/>
    <row r="148" s="171" customFormat="1" ht="12.75" x14ac:dyDescent="0.2"/>
    <row r="149" s="171" customFormat="1" ht="12.75" x14ac:dyDescent="0.2"/>
    <row r="150" s="171" customFormat="1" ht="12.75" x14ac:dyDescent="0.2"/>
    <row r="151" s="171" customFormat="1" ht="12.75" x14ac:dyDescent="0.2"/>
    <row r="152" s="171" customFormat="1" ht="12.75" x14ac:dyDescent="0.2"/>
    <row r="153" s="171" customFormat="1" ht="12.75" x14ac:dyDescent="0.2"/>
    <row r="154" s="171" customFormat="1" ht="12.75" x14ac:dyDescent="0.2"/>
    <row r="155" s="171" customFormat="1" ht="12.75" x14ac:dyDescent="0.2"/>
    <row r="156" s="171" customFormat="1" ht="12.75" x14ac:dyDescent="0.2"/>
    <row r="157" s="171" customFormat="1" ht="12.75" x14ac:dyDescent="0.2"/>
    <row r="158" s="171" customFormat="1" ht="12.75" x14ac:dyDescent="0.2"/>
    <row r="159" s="171" customFormat="1" ht="12.75" x14ac:dyDescent="0.2"/>
    <row r="160" s="171" customFormat="1" ht="12.75" x14ac:dyDescent="0.2"/>
    <row r="161" s="171" customFormat="1" ht="12.75" x14ac:dyDescent="0.2"/>
    <row r="162" s="171" customFormat="1" ht="12.75" x14ac:dyDescent="0.2"/>
    <row r="163" s="171" customFormat="1" ht="12.75" x14ac:dyDescent="0.2"/>
    <row r="164" s="171" customFormat="1" ht="12.75" x14ac:dyDescent="0.2"/>
    <row r="165" s="171" customFormat="1" ht="12.75" x14ac:dyDescent="0.2"/>
    <row r="166" s="171" customFormat="1" ht="12.75" x14ac:dyDescent="0.2"/>
    <row r="167" s="171" customFormat="1" ht="12.75" x14ac:dyDescent="0.2"/>
    <row r="168" s="171" customFormat="1" ht="12.75" x14ac:dyDescent="0.2"/>
    <row r="169" s="171" customFormat="1" ht="12.75" x14ac:dyDescent="0.2"/>
    <row r="170" s="171" customFormat="1" ht="12.75" x14ac:dyDescent="0.2"/>
    <row r="171" s="171" customFormat="1" ht="12.75" x14ac:dyDescent="0.2"/>
    <row r="172" s="171" customFormat="1" ht="12.75" x14ac:dyDescent="0.2"/>
    <row r="173" s="171" customFormat="1" ht="12.75" x14ac:dyDescent="0.2"/>
    <row r="174" s="171" customFormat="1" ht="12.75" x14ac:dyDescent="0.2"/>
    <row r="175" s="171" customFormat="1" ht="12.75" x14ac:dyDescent="0.2"/>
    <row r="176" s="171" customFormat="1" ht="12.75" x14ac:dyDescent="0.2"/>
    <row r="177" s="171" customFormat="1" ht="12.75" x14ac:dyDescent="0.2"/>
    <row r="178" s="171" customFormat="1" ht="12.75" x14ac:dyDescent="0.2"/>
    <row r="179" s="171" customFormat="1" ht="12.75" x14ac:dyDescent="0.2"/>
    <row r="180" s="171" customFormat="1" ht="12.75" x14ac:dyDescent="0.2"/>
    <row r="181" s="171" customFormat="1" ht="12.75" x14ac:dyDescent="0.2"/>
    <row r="182" s="171" customFormat="1" ht="12.75" x14ac:dyDescent="0.2"/>
    <row r="183" s="171" customFormat="1" ht="12.75" x14ac:dyDescent="0.2"/>
    <row r="184" s="171" customFormat="1" ht="12.75" x14ac:dyDescent="0.2"/>
    <row r="185" s="171" customFormat="1" ht="12.75" x14ac:dyDescent="0.2"/>
    <row r="186" s="171" customFormat="1" ht="12.75" x14ac:dyDescent="0.2"/>
    <row r="187" s="171" customFormat="1" ht="12.75" x14ac:dyDescent="0.2"/>
    <row r="188" s="171" customFormat="1" ht="12.75" x14ac:dyDescent="0.2"/>
    <row r="189" s="171" customFormat="1" ht="12.75" x14ac:dyDescent="0.2"/>
    <row r="190" s="171" customFormat="1" ht="12.75" x14ac:dyDescent="0.2"/>
    <row r="191" s="171" customFormat="1" ht="12.75" x14ac:dyDescent="0.2"/>
    <row r="192" s="171" customFormat="1" ht="12.75" x14ac:dyDescent="0.2"/>
    <row r="193" s="171" customFormat="1" ht="12.75" x14ac:dyDescent="0.2"/>
    <row r="194" s="171" customFormat="1" ht="12.75" x14ac:dyDescent="0.2"/>
    <row r="195" s="171" customFormat="1" ht="12.75" x14ac:dyDescent="0.2"/>
    <row r="196" s="171" customFormat="1" ht="12.75" x14ac:dyDescent="0.2"/>
    <row r="197" s="171" customFormat="1" ht="12.75" x14ac:dyDescent="0.2"/>
    <row r="198" s="171" customFormat="1" ht="12.75" x14ac:dyDescent="0.2"/>
    <row r="199" s="171" customFormat="1" ht="12.75" x14ac:dyDescent="0.2"/>
    <row r="200" s="171" customFormat="1" ht="12.75" x14ac:dyDescent="0.2"/>
    <row r="201" s="171" customFormat="1" ht="12.75" x14ac:dyDescent="0.2"/>
    <row r="202" s="171" customFormat="1" ht="12.75" x14ac:dyDescent="0.2"/>
    <row r="203" s="171" customFormat="1" ht="12.75" x14ac:dyDescent="0.2"/>
    <row r="204" s="171" customFormat="1" ht="12.75" x14ac:dyDescent="0.2"/>
    <row r="205" s="171" customFormat="1" ht="12.75" x14ac:dyDescent="0.2"/>
    <row r="206" s="171" customFormat="1" ht="12.75" x14ac:dyDescent="0.2"/>
    <row r="207" s="171" customFormat="1" ht="12.75" x14ac:dyDescent="0.2"/>
    <row r="208" s="171" customFormat="1" ht="12.75" x14ac:dyDescent="0.2"/>
    <row r="209" s="171" customFormat="1" ht="12.75" x14ac:dyDescent="0.2"/>
    <row r="210" s="171" customFormat="1" ht="12.75" x14ac:dyDescent="0.2"/>
    <row r="211" s="171" customFormat="1" ht="12.75" x14ac:dyDescent="0.2"/>
    <row r="212" s="171" customFormat="1" ht="12.75" x14ac:dyDescent="0.2"/>
    <row r="213" s="171" customFormat="1" ht="12.75" x14ac:dyDescent="0.2"/>
    <row r="214" s="171" customFormat="1" ht="12.75" x14ac:dyDescent="0.2"/>
    <row r="215" s="171" customFormat="1" ht="12.75" x14ac:dyDescent="0.2"/>
    <row r="216" s="171" customFormat="1" ht="12.75" x14ac:dyDescent="0.2"/>
    <row r="217" s="171" customFormat="1" ht="12.75" x14ac:dyDescent="0.2"/>
    <row r="218" s="171" customFormat="1" ht="12.75" x14ac:dyDescent="0.2"/>
    <row r="219" s="171" customFormat="1" ht="12.75" x14ac:dyDescent="0.2"/>
    <row r="220" s="171" customFormat="1" ht="12.75" x14ac:dyDescent="0.2"/>
    <row r="221" s="171" customFormat="1" ht="12.75" x14ac:dyDescent="0.2"/>
    <row r="222" s="171" customFormat="1" ht="12.75" x14ac:dyDescent="0.2"/>
    <row r="223" s="171" customFormat="1" ht="12.75" x14ac:dyDescent="0.2"/>
    <row r="224" s="171" customFormat="1" ht="12.75" x14ac:dyDescent="0.2"/>
    <row r="225" s="171" customFormat="1" ht="12.75" x14ac:dyDescent="0.2"/>
    <row r="226" s="171" customFormat="1" ht="12.75" x14ac:dyDescent="0.2"/>
    <row r="227" s="171" customFormat="1" ht="12.75" x14ac:dyDescent="0.2"/>
    <row r="228" s="171" customFormat="1" ht="12.75" x14ac:dyDescent="0.2"/>
    <row r="229" s="171" customFormat="1" ht="12.75" x14ac:dyDescent="0.2"/>
    <row r="230" s="171" customFormat="1" ht="12.75" x14ac:dyDescent="0.2"/>
    <row r="231" s="171" customFormat="1" ht="12.75" x14ac:dyDescent="0.2"/>
    <row r="232" s="171" customFormat="1" ht="12.75" x14ac:dyDescent="0.2"/>
    <row r="233" s="171" customFormat="1" ht="12.75" x14ac:dyDescent="0.2"/>
    <row r="234" s="171" customFormat="1" ht="12.75" x14ac:dyDescent="0.2"/>
    <row r="235" s="171" customFormat="1" ht="12.75" x14ac:dyDescent="0.2"/>
    <row r="236" s="171" customFormat="1" ht="12.75" x14ac:dyDescent="0.2"/>
    <row r="237" s="171" customFormat="1" ht="12.75" x14ac:dyDescent="0.2"/>
    <row r="238" s="171" customFormat="1" ht="12.75" x14ac:dyDescent="0.2"/>
    <row r="239" s="171" customFormat="1" ht="12.75" x14ac:dyDescent="0.2"/>
    <row r="240" s="171" customFormat="1" ht="12.75" x14ac:dyDescent="0.2"/>
    <row r="241" s="171" customFormat="1" ht="12.75" x14ac:dyDescent="0.2"/>
    <row r="242" s="171" customFormat="1" ht="12.75" x14ac:dyDescent="0.2"/>
    <row r="243" s="171" customFormat="1" ht="12.75" x14ac:dyDescent="0.2"/>
    <row r="244" s="171" customFormat="1" ht="12.75" x14ac:dyDescent="0.2"/>
    <row r="245" s="171" customFormat="1" ht="12.75" x14ac:dyDescent="0.2"/>
    <row r="246" s="171" customFormat="1" ht="12.75" x14ac:dyDescent="0.2"/>
    <row r="247" s="171" customFormat="1" ht="12.75" x14ac:dyDescent="0.2"/>
    <row r="248" s="171" customFormat="1" ht="12.75" x14ac:dyDescent="0.2"/>
    <row r="249" s="171" customFormat="1" ht="12.75" x14ac:dyDescent="0.2"/>
    <row r="250" s="171" customFormat="1" ht="12.75" x14ac:dyDescent="0.2"/>
    <row r="251" s="171" customFormat="1" ht="12.75" x14ac:dyDescent="0.2"/>
    <row r="252" s="171" customFormat="1" ht="12.75" x14ac:dyDescent="0.2"/>
    <row r="253" s="171" customFormat="1" ht="12.75" x14ac:dyDescent="0.2"/>
    <row r="254" s="171" customFormat="1" ht="12.75" x14ac:dyDescent="0.2"/>
    <row r="255" s="171" customFormat="1" ht="12.75" x14ac:dyDescent="0.2"/>
    <row r="256" s="171" customFormat="1" ht="12.75" x14ac:dyDescent="0.2"/>
    <row r="257" s="171" customFormat="1" ht="12.75" x14ac:dyDescent="0.2"/>
    <row r="258" s="171" customFormat="1" ht="12.75" x14ac:dyDescent="0.2"/>
    <row r="259" s="171" customFormat="1" ht="12.75" x14ac:dyDescent="0.2"/>
    <row r="260" s="171" customFormat="1" ht="12.75" x14ac:dyDescent="0.2"/>
    <row r="261" s="171" customFormat="1" ht="12.75" x14ac:dyDescent="0.2"/>
    <row r="262" s="171" customFormat="1" ht="12.75" x14ac:dyDescent="0.2"/>
    <row r="263" s="171" customFormat="1" ht="12.75" x14ac:dyDescent="0.2"/>
    <row r="264" s="171" customFormat="1" ht="12.75" x14ac:dyDescent="0.2"/>
    <row r="265" s="171" customFormat="1" ht="12.75" x14ac:dyDescent="0.2"/>
    <row r="266" s="171" customFormat="1" ht="12.75" x14ac:dyDescent="0.2"/>
    <row r="267" s="171" customFormat="1" ht="12.75" x14ac:dyDescent="0.2"/>
    <row r="268" s="171" customFormat="1" ht="12.75" x14ac:dyDescent="0.2"/>
    <row r="269" s="171" customFormat="1" ht="12.75" x14ac:dyDescent="0.2"/>
    <row r="270" s="171" customFormat="1" ht="12.75" x14ac:dyDescent="0.2"/>
    <row r="271" s="171" customFormat="1" ht="12.75" x14ac:dyDescent="0.2"/>
    <row r="272" s="171" customFormat="1" ht="12.75" x14ac:dyDescent="0.2"/>
    <row r="273" s="171" customFormat="1" ht="12.75" x14ac:dyDescent="0.2"/>
    <row r="274" s="171" customFormat="1" ht="12.75" x14ac:dyDescent="0.2"/>
    <row r="275" s="171" customFormat="1" ht="12.75" x14ac:dyDescent="0.2"/>
    <row r="276" s="171" customFormat="1" ht="12.75" x14ac:dyDescent="0.2"/>
    <row r="277" s="171" customFormat="1" ht="12.75" x14ac:dyDescent="0.2"/>
    <row r="278" s="171" customFormat="1" ht="12.75" x14ac:dyDescent="0.2"/>
    <row r="279" s="171" customFormat="1" ht="12.75" x14ac:dyDescent="0.2"/>
    <row r="280" s="171" customFormat="1" ht="12.75" x14ac:dyDescent="0.2"/>
    <row r="281" s="171" customFormat="1" ht="12.75" x14ac:dyDescent="0.2"/>
    <row r="282" s="171" customFormat="1" ht="12.75" x14ac:dyDescent="0.2"/>
    <row r="283" s="171" customFormat="1" ht="12.75" x14ac:dyDescent="0.2"/>
    <row r="284" s="171" customFormat="1" ht="12.75" x14ac:dyDescent="0.2"/>
    <row r="285" s="171" customFormat="1" ht="12.75" x14ac:dyDescent="0.2"/>
    <row r="286" s="171" customFormat="1" ht="12.75" x14ac:dyDescent="0.2"/>
    <row r="287" s="171" customFormat="1" ht="12.75" x14ac:dyDescent="0.2"/>
    <row r="288" s="171" customFormat="1" ht="12.75" x14ac:dyDescent="0.2"/>
    <row r="289" s="171" customFormat="1" ht="12.75" x14ac:dyDescent="0.2"/>
    <row r="290" s="171" customFormat="1" ht="12.75" x14ac:dyDescent="0.2"/>
    <row r="291" s="171" customFormat="1" ht="12.75" x14ac:dyDescent="0.2"/>
    <row r="292" s="171" customFormat="1" ht="12.75" x14ac:dyDescent="0.2"/>
    <row r="293" s="171" customFormat="1" ht="12.75" x14ac:dyDescent="0.2"/>
    <row r="294" s="171" customFormat="1" ht="12.75" x14ac:dyDescent="0.2"/>
    <row r="295" s="171" customFormat="1" ht="12.75" x14ac:dyDescent="0.2"/>
    <row r="296" s="171" customFormat="1" ht="12.75" x14ac:dyDescent="0.2"/>
    <row r="297" s="171" customFormat="1" ht="12.75" x14ac:dyDescent="0.2"/>
    <row r="298" s="171" customFormat="1" ht="12.75" x14ac:dyDescent="0.2"/>
    <row r="299" s="171" customFormat="1" ht="12.75" x14ac:dyDescent="0.2"/>
    <row r="300" s="171" customFormat="1" ht="12.75" x14ac:dyDescent="0.2"/>
    <row r="301" s="171" customFormat="1" ht="12.75" x14ac:dyDescent="0.2"/>
    <row r="302" s="171" customFormat="1" ht="12.75" x14ac:dyDescent="0.2"/>
    <row r="303" s="171" customFormat="1" ht="12.75" x14ac:dyDescent="0.2"/>
    <row r="304" s="171" customFormat="1" ht="12.75" x14ac:dyDescent="0.2"/>
    <row r="305" s="171" customFormat="1" ht="12.75" x14ac:dyDescent="0.2"/>
    <row r="306" s="171" customFormat="1" ht="12.75" x14ac:dyDescent="0.2"/>
    <row r="307" s="171" customFormat="1" ht="12.75" x14ac:dyDescent="0.2"/>
    <row r="308" s="171" customFormat="1" ht="12.75" x14ac:dyDescent="0.2"/>
    <row r="309" s="171" customFormat="1" ht="12.75" x14ac:dyDescent="0.2"/>
    <row r="310" s="171" customFormat="1" ht="12.75" x14ac:dyDescent="0.2"/>
    <row r="311" s="171" customFormat="1" ht="12.75" x14ac:dyDescent="0.2"/>
    <row r="312" s="171" customFormat="1" ht="12.75" x14ac:dyDescent="0.2"/>
    <row r="313" s="171" customFormat="1" ht="12.75" x14ac:dyDescent="0.2"/>
    <row r="314" s="171" customFormat="1" ht="12.75" x14ac:dyDescent="0.2"/>
    <row r="315" s="171" customFormat="1" ht="12.75" x14ac:dyDescent="0.2"/>
    <row r="316" s="171" customFormat="1" ht="12.75" x14ac:dyDescent="0.2"/>
    <row r="317" s="171" customFormat="1" ht="12.75" x14ac:dyDescent="0.2"/>
    <row r="318" s="171" customFormat="1" ht="12.75" x14ac:dyDescent="0.2"/>
    <row r="319" s="171" customFormat="1" ht="12.75" x14ac:dyDescent="0.2"/>
    <row r="320" s="171" customFormat="1" ht="12.75" x14ac:dyDescent="0.2"/>
    <row r="321" s="171" customFormat="1" ht="12.75" x14ac:dyDescent="0.2"/>
    <row r="322" s="171" customFormat="1" ht="12.75" x14ac:dyDescent="0.2"/>
    <row r="323" s="171" customFormat="1" ht="12.75" x14ac:dyDescent="0.2"/>
    <row r="324" s="171" customFormat="1" ht="12.75" x14ac:dyDescent="0.2"/>
    <row r="325" s="171" customFormat="1" ht="12.75" x14ac:dyDescent="0.2"/>
    <row r="326" s="171" customFormat="1" ht="12.75" x14ac:dyDescent="0.2"/>
    <row r="327" s="171" customFormat="1" ht="12.75" x14ac:dyDescent="0.2"/>
    <row r="328" s="171" customFormat="1" ht="12.75" x14ac:dyDescent="0.2"/>
    <row r="329" s="171" customFormat="1" ht="12.75" x14ac:dyDescent="0.2"/>
    <row r="330" s="171" customFormat="1" ht="12.75" x14ac:dyDescent="0.2"/>
    <row r="331" s="171" customFormat="1" ht="12.75" x14ac:dyDescent="0.2"/>
    <row r="332" s="171" customFormat="1" ht="12.75" x14ac:dyDescent="0.2"/>
    <row r="333" s="171" customFormat="1" ht="12.75" x14ac:dyDescent="0.2"/>
    <row r="334" s="171" customFormat="1" ht="12.75" x14ac:dyDescent="0.2"/>
    <row r="335" s="171" customFormat="1" ht="12.75" x14ac:dyDescent="0.2"/>
    <row r="336" s="171" customFormat="1" ht="12.75" x14ac:dyDescent="0.2"/>
    <row r="337" s="171" customFormat="1" ht="12.75" x14ac:dyDescent="0.2"/>
    <row r="338" s="171" customFormat="1" ht="12.75" x14ac:dyDescent="0.2"/>
    <row r="339" s="171" customFormat="1" ht="12.75" x14ac:dyDescent="0.2"/>
    <row r="340" s="171" customFormat="1" ht="12.75" x14ac:dyDescent="0.2"/>
    <row r="341" s="171" customFormat="1" ht="12.75" x14ac:dyDescent="0.2"/>
    <row r="342" s="171" customFormat="1" ht="12.75" x14ac:dyDescent="0.2"/>
    <row r="343" s="171" customFormat="1" ht="12.75" x14ac:dyDescent="0.2"/>
    <row r="344" s="171" customFormat="1" ht="12.75" x14ac:dyDescent="0.2"/>
    <row r="345" s="171" customFormat="1" ht="12.75" x14ac:dyDescent="0.2"/>
    <row r="346" s="171" customFormat="1" ht="12.75" x14ac:dyDescent="0.2"/>
    <row r="347" s="171" customFormat="1" ht="12.75" x14ac:dyDescent="0.2"/>
    <row r="348" s="171" customFormat="1" ht="12.75" x14ac:dyDescent="0.2"/>
    <row r="349" s="171" customFormat="1" ht="12.75" x14ac:dyDescent="0.2"/>
    <row r="350" s="171" customFormat="1" ht="12.75" x14ac:dyDescent="0.2"/>
    <row r="351" s="171" customFormat="1" ht="12.75" x14ac:dyDescent="0.2"/>
    <row r="352" s="171" customFormat="1" ht="12.75" x14ac:dyDescent="0.2"/>
    <row r="353" s="171" customFormat="1" ht="12.75" x14ac:dyDescent="0.2"/>
    <row r="354" s="171" customFormat="1" ht="12.75" x14ac:dyDescent="0.2"/>
    <row r="355" s="171" customFormat="1" ht="12.75" x14ac:dyDescent="0.2"/>
    <row r="356" s="171" customFormat="1" ht="12.75" x14ac:dyDescent="0.2"/>
    <row r="357" s="171" customFormat="1" ht="12.75" x14ac:dyDescent="0.2"/>
    <row r="358" s="171" customFormat="1" ht="12.75" x14ac:dyDescent="0.2"/>
    <row r="359" s="171" customFormat="1" ht="12.75" x14ac:dyDescent="0.2"/>
    <row r="360" s="171" customFormat="1" ht="12.75" x14ac:dyDescent="0.2"/>
    <row r="361" s="171" customFormat="1" ht="12.75" x14ac:dyDescent="0.2"/>
    <row r="362" s="171" customFormat="1" ht="12.75" x14ac:dyDescent="0.2"/>
    <row r="363" s="171" customFormat="1" ht="12.75" x14ac:dyDescent="0.2"/>
    <row r="364" s="171" customFormat="1" ht="12.75" x14ac:dyDescent="0.2"/>
    <row r="365" s="171" customFormat="1" ht="12.75" x14ac:dyDescent="0.2"/>
    <row r="366" s="171" customFormat="1" ht="12.75" x14ac:dyDescent="0.2"/>
    <row r="367" s="171" customFormat="1" ht="12.75" x14ac:dyDescent="0.2"/>
    <row r="368" s="171" customFormat="1" ht="12.75" x14ac:dyDescent="0.2"/>
    <row r="369" s="171" customFormat="1" ht="12.75" x14ac:dyDescent="0.2"/>
    <row r="370" s="171" customFormat="1" ht="12.75" x14ac:dyDescent="0.2"/>
    <row r="371" s="171" customFormat="1" ht="12.75" x14ac:dyDescent="0.2"/>
    <row r="372" s="171" customFormat="1" ht="12.75" x14ac:dyDescent="0.2"/>
    <row r="373" s="171" customFormat="1" ht="12.75" x14ac:dyDescent="0.2"/>
    <row r="374" s="171" customFormat="1" ht="12.75" x14ac:dyDescent="0.2"/>
    <row r="375" s="171" customFormat="1" ht="12.75" x14ac:dyDescent="0.2"/>
    <row r="376" s="171" customFormat="1" ht="12.75" x14ac:dyDescent="0.2"/>
    <row r="377" s="171" customFormat="1" ht="12.75" x14ac:dyDescent="0.2"/>
    <row r="378" s="171" customFormat="1" ht="12.75" x14ac:dyDescent="0.2"/>
    <row r="379" s="171" customFormat="1" ht="12.75" x14ac:dyDescent="0.2"/>
    <row r="380" s="171" customFormat="1" ht="12.75" x14ac:dyDescent="0.2"/>
    <row r="381" s="171" customFormat="1" ht="12.75" x14ac:dyDescent="0.2"/>
    <row r="382" s="171" customFormat="1" ht="12.75" x14ac:dyDescent="0.2"/>
    <row r="383" s="171" customFormat="1" ht="12.75" x14ac:dyDescent="0.2"/>
    <row r="384" s="171" customFormat="1" ht="12.75" x14ac:dyDescent="0.2"/>
    <row r="385" s="171" customFormat="1" ht="12.75" x14ac:dyDescent="0.2"/>
    <row r="386" s="171" customFormat="1" ht="12.75" x14ac:dyDescent="0.2"/>
    <row r="387" s="171" customFormat="1" ht="12.75" x14ac:dyDescent="0.2"/>
    <row r="388" s="171" customFormat="1" ht="12.75" x14ac:dyDescent="0.2"/>
    <row r="389" s="171" customFormat="1" ht="12.75" x14ac:dyDescent="0.2"/>
    <row r="390" s="171" customFormat="1" ht="12.75" x14ac:dyDescent="0.2"/>
    <row r="391" s="171" customFormat="1" ht="12.75" x14ac:dyDescent="0.2"/>
    <row r="392" s="171" customFormat="1" ht="12.75" x14ac:dyDescent="0.2"/>
    <row r="393" s="171" customFormat="1" ht="12.75" x14ac:dyDescent="0.2"/>
    <row r="394" s="171" customFormat="1" ht="12.75" x14ac:dyDescent="0.2"/>
    <row r="395" s="171" customFormat="1" ht="12.75" x14ac:dyDescent="0.2"/>
    <row r="396" s="171" customFormat="1" ht="12.75" x14ac:dyDescent="0.2"/>
    <row r="397" s="171" customFormat="1" ht="12.75" x14ac:dyDescent="0.2"/>
    <row r="398" s="171" customFormat="1" ht="12.75" x14ac:dyDescent="0.2"/>
    <row r="399" s="171" customFormat="1" ht="12.75" x14ac:dyDescent="0.2"/>
    <row r="400" s="171" customFormat="1" ht="12.75" x14ac:dyDescent="0.2"/>
    <row r="401" s="171" customFormat="1" ht="12.75" x14ac:dyDescent="0.2"/>
    <row r="402" s="171" customFormat="1" ht="12.75" x14ac:dyDescent="0.2"/>
    <row r="403" s="171" customFormat="1" ht="12.75" x14ac:dyDescent="0.2"/>
    <row r="404" s="171" customFormat="1" ht="12.75" x14ac:dyDescent="0.2"/>
    <row r="405" s="171" customFormat="1" ht="12.75" x14ac:dyDescent="0.2"/>
    <row r="406" s="171" customFormat="1" ht="12.75" x14ac:dyDescent="0.2"/>
    <row r="407" s="171" customFormat="1" ht="12.75" x14ac:dyDescent="0.2"/>
    <row r="408" s="171" customFormat="1" ht="12.75" x14ac:dyDescent="0.2"/>
    <row r="409" s="171" customFormat="1" ht="12.75" x14ac:dyDescent="0.2"/>
    <row r="410" s="171" customFormat="1" ht="12.75" x14ac:dyDescent="0.2"/>
    <row r="411" s="171" customFormat="1" ht="12.75" x14ac:dyDescent="0.2"/>
    <row r="412" s="171" customFormat="1" ht="12.75" x14ac:dyDescent="0.2"/>
    <row r="413" s="171" customFormat="1" ht="12.75" x14ac:dyDescent="0.2"/>
    <row r="414" s="171" customFormat="1" ht="12.75" x14ac:dyDescent="0.2"/>
    <row r="415" s="171" customFormat="1" ht="12.75" x14ac:dyDescent="0.2"/>
    <row r="416" s="171" customFormat="1" ht="12.75" x14ac:dyDescent="0.2"/>
    <row r="417" s="171" customFormat="1" ht="12.75" x14ac:dyDescent="0.2"/>
    <row r="418" s="171" customFormat="1" ht="12.75" x14ac:dyDescent="0.2"/>
    <row r="419" s="171" customFormat="1" ht="12.75" x14ac:dyDescent="0.2"/>
    <row r="420" s="171" customFormat="1" ht="12.75" x14ac:dyDescent="0.2"/>
    <row r="421" s="171" customFormat="1" ht="12.75" x14ac:dyDescent="0.2"/>
    <row r="422" s="171" customFormat="1" ht="12.75" x14ac:dyDescent="0.2"/>
    <row r="423" s="171" customFormat="1" ht="12.75" x14ac:dyDescent="0.2"/>
    <row r="424" s="171" customFormat="1" ht="12.75" x14ac:dyDescent="0.2"/>
    <row r="425" s="171" customFormat="1" ht="12.75" x14ac:dyDescent="0.2"/>
    <row r="426" s="171" customFormat="1" ht="12.75" x14ac:dyDescent="0.2"/>
    <row r="427" s="171" customFormat="1" ht="12.75" x14ac:dyDescent="0.2"/>
    <row r="428" s="171" customFormat="1" ht="12.75" x14ac:dyDescent="0.2"/>
    <row r="429" s="171" customFormat="1" ht="12.75" x14ac:dyDescent="0.2"/>
    <row r="430" s="171" customFormat="1" ht="12.75" x14ac:dyDescent="0.2"/>
    <row r="431" s="171" customFormat="1" ht="12.75" x14ac:dyDescent="0.2"/>
    <row r="432" s="171" customFormat="1" ht="12.75" x14ac:dyDescent="0.2"/>
    <row r="433" s="171" customFormat="1" ht="12.75" x14ac:dyDescent="0.2"/>
    <row r="434" s="171" customFormat="1" ht="12.75" x14ac:dyDescent="0.2"/>
    <row r="435" s="171" customFormat="1" ht="12.75" x14ac:dyDescent="0.2"/>
    <row r="436" s="171" customFormat="1" ht="12.75" x14ac:dyDescent="0.2"/>
    <row r="437" s="171" customFormat="1" ht="12.75" x14ac:dyDescent="0.2"/>
    <row r="438" s="171" customFormat="1" ht="12.75" x14ac:dyDescent="0.2"/>
    <row r="439" s="171" customFormat="1" ht="12.75" x14ac:dyDescent="0.2"/>
    <row r="440" s="171" customFormat="1" ht="12.75" x14ac:dyDescent="0.2"/>
    <row r="441" s="171" customFormat="1" ht="12.75" x14ac:dyDescent="0.2"/>
    <row r="442" s="171" customFormat="1" ht="12.75" x14ac:dyDescent="0.2"/>
    <row r="443" s="171" customFormat="1" ht="12.75" x14ac:dyDescent="0.2"/>
    <row r="444" s="171" customFormat="1" ht="12.75" x14ac:dyDescent="0.2"/>
    <row r="445" s="171" customFormat="1" ht="12.75" x14ac:dyDescent="0.2"/>
    <row r="446" s="171" customFormat="1" ht="12.75" x14ac:dyDescent="0.2"/>
    <row r="447" s="171" customFormat="1" ht="12.75" x14ac:dyDescent="0.2"/>
    <row r="448" s="171" customFormat="1" ht="12.75" x14ac:dyDescent="0.2"/>
    <row r="449" s="171" customFormat="1" ht="12.75" x14ac:dyDescent="0.2"/>
    <row r="450" s="171" customFormat="1" ht="12.75" x14ac:dyDescent="0.2"/>
    <row r="451" s="171" customFormat="1" ht="12.75" x14ac:dyDescent="0.2"/>
    <row r="452" s="171" customFormat="1" ht="12.75" x14ac:dyDescent="0.2"/>
    <row r="453" s="171" customFormat="1" ht="12.75" x14ac:dyDescent="0.2"/>
    <row r="454" s="171" customFormat="1" ht="12.75" x14ac:dyDescent="0.2"/>
    <row r="455" s="171" customFormat="1" ht="12.75" x14ac:dyDescent="0.2"/>
    <row r="456" s="171" customFormat="1" ht="12.75" x14ac:dyDescent="0.2"/>
    <row r="457" s="171" customFormat="1" ht="12.75" x14ac:dyDescent="0.2"/>
    <row r="458" s="171" customFormat="1" ht="12.75" x14ac:dyDescent="0.2"/>
    <row r="459" s="171" customFormat="1" ht="12.75" x14ac:dyDescent="0.2"/>
    <row r="460" s="171" customFormat="1" ht="12.75" x14ac:dyDescent="0.2"/>
    <row r="461" s="171" customFormat="1" ht="12.75" x14ac:dyDescent="0.2"/>
    <row r="462" s="171" customFormat="1" ht="12.75" x14ac:dyDescent="0.2"/>
    <row r="463" s="171" customFormat="1" ht="12.75" x14ac:dyDescent="0.2"/>
    <row r="464" s="171" customFormat="1" ht="12.75" x14ac:dyDescent="0.2"/>
    <row r="465" s="171" customFormat="1" ht="12.75" x14ac:dyDescent="0.2"/>
    <row r="466" s="171" customFormat="1" ht="12.75" x14ac:dyDescent="0.2"/>
    <row r="467" s="171" customFormat="1" ht="12.75" x14ac:dyDescent="0.2"/>
    <row r="468" s="171" customFormat="1" ht="12.75" x14ac:dyDescent="0.2"/>
    <row r="469" s="171" customFormat="1" ht="12.75" x14ac:dyDescent="0.2"/>
    <row r="470" s="171" customFormat="1" ht="12.75" x14ac:dyDescent="0.2"/>
    <row r="471" s="171" customFormat="1" ht="12.75" x14ac:dyDescent="0.2"/>
    <row r="472" s="171" customFormat="1" ht="12.75" x14ac:dyDescent="0.2"/>
    <row r="473" s="171" customFormat="1" ht="12.75" x14ac:dyDescent="0.2"/>
    <row r="474" s="171" customFormat="1" ht="12.75" x14ac:dyDescent="0.2"/>
    <row r="475" s="171" customFormat="1" ht="12.75" x14ac:dyDescent="0.2"/>
    <row r="476" s="171" customFormat="1" ht="12.75" x14ac:dyDescent="0.2"/>
    <row r="477" s="171" customFormat="1" ht="12.75" x14ac:dyDescent="0.2"/>
    <row r="478" s="171" customFormat="1" ht="12.75" x14ac:dyDescent="0.2"/>
    <row r="479" s="171" customFormat="1" ht="12.75" x14ac:dyDescent="0.2"/>
    <row r="480" s="171" customFormat="1" ht="12.75" x14ac:dyDescent="0.2"/>
    <row r="481" s="171" customFormat="1" ht="12.75" x14ac:dyDescent="0.2"/>
    <row r="482" s="171" customFormat="1" ht="12.75" x14ac:dyDescent="0.2"/>
    <row r="483" s="171" customFormat="1" ht="12.75" x14ac:dyDescent="0.2"/>
    <row r="484" s="171" customFormat="1" ht="12.75" x14ac:dyDescent="0.2"/>
    <row r="485" s="171" customFormat="1" ht="12.75" x14ac:dyDescent="0.2"/>
    <row r="486" s="171" customFormat="1" ht="12.75" x14ac:dyDescent="0.2"/>
    <row r="487" s="171" customFormat="1" ht="12.75" x14ac:dyDescent="0.2"/>
    <row r="488" s="171" customFormat="1" ht="12.75" x14ac:dyDescent="0.2"/>
    <row r="489" s="171" customFormat="1" ht="12.75" x14ac:dyDescent="0.2"/>
    <row r="490" s="171" customFormat="1" ht="12.75" x14ac:dyDescent="0.2"/>
    <row r="491" s="171" customFormat="1" ht="12.75" x14ac:dyDescent="0.2"/>
    <row r="492" s="171" customFormat="1" ht="12.75" x14ac:dyDescent="0.2"/>
    <row r="493" s="171" customFormat="1" ht="12.75" x14ac:dyDescent="0.2"/>
    <row r="494" s="171" customFormat="1" ht="12.75" x14ac:dyDescent="0.2"/>
    <row r="495" s="171" customFormat="1" ht="12.75" x14ac:dyDescent="0.2"/>
    <row r="496" s="171" customFormat="1" ht="12.75" x14ac:dyDescent="0.2"/>
    <row r="497" s="171" customFormat="1" ht="12.75" x14ac:dyDescent="0.2"/>
    <row r="498" s="171" customFormat="1" ht="12.75" x14ac:dyDescent="0.2"/>
    <row r="499" s="171" customFormat="1" ht="12.75" x14ac:dyDescent="0.2"/>
    <row r="500" s="171" customFormat="1" ht="12.75" x14ac:dyDescent="0.2"/>
    <row r="501" s="171" customFormat="1" ht="12.75" x14ac:dyDescent="0.2"/>
    <row r="502" s="171" customFormat="1" ht="12.75" x14ac:dyDescent="0.2"/>
    <row r="503" s="171" customFormat="1" ht="12.75" x14ac:dyDescent="0.2"/>
    <row r="504" s="171" customFormat="1" ht="12.75" x14ac:dyDescent="0.2"/>
    <row r="505" s="171" customFormat="1" ht="12.75" x14ac:dyDescent="0.2"/>
    <row r="506" s="171" customFormat="1" ht="12.75" x14ac:dyDescent="0.2"/>
    <row r="507" s="171" customFormat="1" ht="12.75" x14ac:dyDescent="0.2"/>
    <row r="508" s="171" customFormat="1" ht="12.75" x14ac:dyDescent="0.2"/>
    <row r="509" s="171" customFormat="1" ht="12.75" x14ac:dyDescent="0.2"/>
    <row r="510" s="171" customFormat="1" ht="12.75" x14ac:dyDescent="0.2"/>
    <row r="511" s="171" customFormat="1" ht="12.75" x14ac:dyDescent="0.2"/>
    <row r="512" s="171" customFormat="1" ht="12.75" x14ac:dyDescent="0.2"/>
    <row r="513" s="171" customFormat="1" ht="12.75" x14ac:dyDescent="0.2"/>
    <row r="514" s="171" customFormat="1" ht="12.75" x14ac:dyDescent="0.2"/>
    <row r="515" s="171" customFormat="1" ht="12.75" x14ac:dyDescent="0.2"/>
    <row r="516" s="171" customFormat="1" ht="12.75" x14ac:dyDescent="0.2"/>
    <row r="517" s="171" customFormat="1" ht="12.75" x14ac:dyDescent="0.2"/>
    <row r="518" s="171" customFormat="1" ht="12.75" x14ac:dyDescent="0.2"/>
    <row r="519" s="171" customFormat="1" ht="12.75" x14ac:dyDescent="0.2"/>
    <row r="520" s="171" customFormat="1" ht="12.75" x14ac:dyDescent="0.2"/>
    <row r="521" s="171" customFormat="1" ht="12.75" x14ac:dyDescent="0.2"/>
    <row r="522" s="171" customFormat="1" ht="12.75" x14ac:dyDescent="0.2"/>
    <row r="523" s="171" customFormat="1" ht="12.75" x14ac:dyDescent="0.2"/>
    <row r="524" s="171" customFormat="1" ht="12.75" x14ac:dyDescent="0.2"/>
    <row r="525" s="171" customFormat="1" ht="12.75" x14ac:dyDescent="0.2"/>
    <row r="526" s="171" customFormat="1" ht="12.75" x14ac:dyDescent="0.2"/>
    <row r="527" s="171" customFormat="1" ht="12.75" x14ac:dyDescent="0.2"/>
    <row r="528" s="171" customFormat="1" ht="12.75" x14ac:dyDescent="0.2"/>
    <row r="529" s="171" customFormat="1" ht="12.75" x14ac:dyDescent="0.2"/>
    <row r="530" s="171" customFormat="1" ht="12.75" x14ac:dyDescent="0.2"/>
    <row r="531" s="171" customFormat="1" ht="12.75" x14ac:dyDescent="0.2"/>
    <row r="532" s="171" customFormat="1" ht="12.75" x14ac:dyDescent="0.2"/>
    <row r="533" s="171" customFormat="1" ht="12.75" x14ac:dyDescent="0.2"/>
    <row r="534" s="171" customFormat="1" ht="12.75" x14ac:dyDescent="0.2"/>
    <row r="535" s="171" customFormat="1" ht="12.75" x14ac:dyDescent="0.2"/>
    <row r="536" s="171" customFormat="1" ht="12.75" x14ac:dyDescent="0.2"/>
    <row r="537" s="171" customFormat="1" ht="12.75" x14ac:dyDescent="0.2"/>
    <row r="538" s="171" customFormat="1" ht="12.75" x14ac:dyDescent="0.2"/>
    <row r="539" s="171" customFormat="1" ht="12.75" x14ac:dyDescent="0.2"/>
    <row r="540" s="171" customFormat="1" ht="12.75" x14ac:dyDescent="0.2"/>
    <row r="541" s="171" customFormat="1" ht="12.75" x14ac:dyDescent="0.2"/>
    <row r="542" s="171" customFormat="1" ht="12.75" x14ac:dyDescent="0.2"/>
    <row r="543" s="171" customFormat="1" ht="12.75" x14ac:dyDescent="0.2"/>
    <row r="544" s="171" customFormat="1" ht="12.75" x14ac:dyDescent="0.2"/>
    <row r="545" s="171" customFormat="1" ht="12.75" x14ac:dyDescent="0.2"/>
    <row r="546" s="171" customFormat="1" ht="12.75" x14ac:dyDescent="0.2"/>
    <row r="547" s="171" customFormat="1" ht="12.75" x14ac:dyDescent="0.2"/>
    <row r="548" s="171" customFormat="1" ht="12.75" x14ac:dyDescent="0.2"/>
    <row r="549" s="171" customFormat="1" ht="12.75" x14ac:dyDescent="0.2"/>
    <row r="550" s="171" customFormat="1" ht="12.75" x14ac:dyDescent="0.2"/>
    <row r="551" s="171" customFormat="1" ht="12.75" x14ac:dyDescent="0.2"/>
    <row r="552" s="171" customFormat="1" ht="12.75" x14ac:dyDescent="0.2"/>
    <row r="553" s="171" customFormat="1" ht="12.75" x14ac:dyDescent="0.2"/>
    <row r="554" s="171" customFormat="1" ht="12.75" x14ac:dyDescent="0.2"/>
    <row r="555" s="171" customFormat="1" ht="12.75" x14ac:dyDescent="0.2"/>
    <row r="556" s="171" customFormat="1" ht="12.75" x14ac:dyDescent="0.2"/>
    <row r="557" s="171" customFormat="1" ht="12.75" x14ac:dyDescent="0.2"/>
    <row r="558" s="171" customFormat="1" ht="12.75" x14ac:dyDescent="0.2"/>
    <row r="559" s="171" customFormat="1" ht="12.75" x14ac:dyDescent="0.2"/>
    <row r="560" s="171" customFormat="1" ht="12.75" x14ac:dyDescent="0.2"/>
    <row r="561" s="171" customFormat="1" ht="12.75" x14ac:dyDescent="0.2"/>
    <row r="562" s="171" customFormat="1" ht="12.75" x14ac:dyDescent="0.2"/>
    <row r="563" s="171" customFormat="1" ht="12.75" x14ac:dyDescent="0.2"/>
    <row r="564" s="171" customFormat="1" ht="12.75" x14ac:dyDescent="0.2"/>
    <row r="565" s="171" customFormat="1" ht="12.75" x14ac:dyDescent="0.2"/>
    <row r="566" s="171" customFormat="1" ht="12.75" x14ac:dyDescent="0.2"/>
    <row r="567" s="171" customFormat="1" ht="12.75" x14ac:dyDescent="0.2"/>
    <row r="568" s="171" customFormat="1" ht="12.75" x14ac:dyDescent="0.2"/>
    <row r="569" s="171" customFormat="1" ht="12.75" x14ac:dyDescent="0.2"/>
    <row r="570" s="171" customFormat="1" ht="12.75" x14ac:dyDescent="0.2"/>
    <row r="571" s="171" customFormat="1" ht="12.75" x14ac:dyDescent="0.2"/>
    <row r="572" s="171" customFormat="1" ht="12.75" x14ac:dyDescent="0.2"/>
    <row r="573" s="171" customFormat="1" ht="12.75" x14ac:dyDescent="0.2"/>
    <row r="574" s="171" customFormat="1" ht="12.75" x14ac:dyDescent="0.2"/>
    <row r="575" s="171" customFormat="1" ht="12.75" x14ac:dyDescent="0.2"/>
    <row r="576" s="171" customFormat="1" ht="12.75" x14ac:dyDescent="0.2"/>
    <row r="577" s="171" customFormat="1" ht="12.75" x14ac:dyDescent="0.2"/>
    <row r="578" s="171" customFormat="1" ht="12.75" x14ac:dyDescent="0.2"/>
    <row r="579" s="171" customFormat="1" ht="12.75" x14ac:dyDescent="0.2"/>
    <row r="580" s="171" customFormat="1" ht="12.75" x14ac:dyDescent="0.2"/>
    <row r="581" s="171" customFormat="1" ht="12.75" x14ac:dyDescent="0.2"/>
    <row r="582" s="171" customFormat="1" ht="12.75" x14ac:dyDescent="0.2"/>
    <row r="583" s="171" customFormat="1" ht="12.75" x14ac:dyDescent="0.2"/>
    <row r="584" s="171" customFormat="1" ht="12.75" x14ac:dyDescent="0.2"/>
    <row r="585" s="171" customFormat="1" ht="12.75" x14ac:dyDescent="0.2"/>
    <row r="586" s="171" customFormat="1" ht="12.75" x14ac:dyDescent="0.2"/>
    <row r="587" s="171" customFormat="1" ht="12.75" x14ac:dyDescent="0.2"/>
    <row r="588" s="171" customFormat="1" ht="12.75" x14ac:dyDescent="0.2"/>
    <row r="589" s="171" customFormat="1" ht="12.75" x14ac:dyDescent="0.2"/>
    <row r="590" s="171" customFormat="1" ht="12.75" x14ac:dyDescent="0.2"/>
    <row r="591" s="171" customFormat="1" ht="12.75" x14ac:dyDescent="0.2"/>
    <row r="592" s="171" customFormat="1" ht="12.75" x14ac:dyDescent="0.2"/>
    <row r="593" s="171" customFormat="1" ht="12.75" x14ac:dyDescent="0.2"/>
    <row r="594" s="171" customFormat="1" ht="12.75" x14ac:dyDescent="0.2"/>
    <row r="595" s="171" customFormat="1" ht="12.75" x14ac:dyDescent="0.2"/>
    <row r="596" s="171" customFormat="1" ht="12.75" x14ac:dyDescent="0.2"/>
    <row r="597" s="171" customFormat="1" ht="12.75" x14ac:dyDescent="0.2"/>
    <row r="598" s="171" customFormat="1" ht="12.75" x14ac:dyDescent="0.2"/>
    <row r="599" s="171" customFormat="1" ht="12.75" x14ac:dyDescent="0.2"/>
    <row r="600" s="171" customFormat="1" ht="12.75" x14ac:dyDescent="0.2"/>
    <row r="601" s="171" customFormat="1" ht="12.75" x14ac:dyDescent="0.2"/>
    <row r="602" s="171" customFormat="1" ht="12.75" x14ac:dyDescent="0.2"/>
    <row r="603" s="171" customFormat="1" ht="12.75" x14ac:dyDescent="0.2"/>
    <row r="604" s="171" customFormat="1" ht="12.75" x14ac:dyDescent="0.2"/>
    <row r="605" s="171" customFormat="1" ht="12.75" x14ac:dyDescent="0.2"/>
    <row r="606" s="171" customFormat="1" ht="12.75" x14ac:dyDescent="0.2"/>
    <row r="607" s="171" customFormat="1" ht="12.75" x14ac:dyDescent="0.2"/>
    <row r="608" s="171" customFormat="1" ht="12.75" x14ac:dyDescent="0.2"/>
    <row r="609" s="171" customFormat="1" ht="12.75" x14ac:dyDescent="0.2"/>
    <row r="610" s="171" customFormat="1" ht="12.75" x14ac:dyDescent="0.2"/>
    <row r="611" s="171" customFormat="1" ht="12.75" x14ac:dyDescent="0.2"/>
    <row r="612" s="171" customFormat="1" ht="12.75" x14ac:dyDescent="0.2"/>
    <row r="613" s="171" customFormat="1" ht="12.75" x14ac:dyDescent="0.2"/>
    <row r="614" s="171" customFormat="1" ht="12.75" x14ac:dyDescent="0.2"/>
    <row r="615" s="171" customFormat="1" ht="12.75" x14ac:dyDescent="0.2"/>
    <row r="616" s="171" customFormat="1" ht="12.75" x14ac:dyDescent="0.2"/>
    <row r="617" s="171" customFormat="1" ht="12.75" x14ac:dyDescent="0.2"/>
    <row r="618" s="171" customFormat="1" ht="12.75" x14ac:dyDescent="0.2"/>
    <row r="619" s="171" customFormat="1" ht="12.75" x14ac:dyDescent="0.2"/>
    <row r="620" s="171" customFormat="1" ht="12.75" x14ac:dyDescent="0.2"/>
    <row r="621" s="171" customFormat="1" ht="12.75" x14ac:dyDescent="0.2"/>
    <row r="622" s="171" customFormat="1" ht="12.75" x14ac:dyDescent="0.2"/>
    <row r="623" s="171" customFormat="1" ht="12.75" x14ac:dyDescent="0.2"/>
    <row r="624" s="171" customFormat="1" ht="12.75" x14ac:dyDescent="0.2"/>
    <row r="625" s="171" customFormat="1" ht="12.75" x14ac:dyDescent="0.2"/>
    <row r="626" s="171" customFormat="1" ht="12.75" x14ac:dyDescent="0.2"/>
    <row r="627" s="171" customFormat="1" ht="12.75" x14ac:dyDescent="0.2"/>
    <row r="628" s="171" customFormat="1" ht="12.75" x14ac:dyDescent="0.2"/>
    <row r="629" s="171" customFormat="1" ht="12.75" x14ac:dyDescent="0.2"/>
    <row r="630" s="171" customFormat="1" ht="12.75" x14ac:dyDescent="0.2"/>
    <row r="631" s="171" customFormat="1" ht="12.75" x14ac:dyDescent="0.2"/>
    <row r="632" s="171" customFormat="1" ht="12.75" x14ac:dyDescent="0.2"/>
    <row r="633" s="171" customFormat="1" ht="12.75" x14ac:dyDescent="0.2"/>
    <row r="634" s="171" customFormat="1" ht="12.75" x14ac:dyDescent="0.2"/>
    <row r="635" s="171" customFormat="1" ht="12.75" x14ac:dyDescent="0.2"/>
    <row r="636" s="171" customFormat="1" ht="12.75" x14ac:dyDescent="0.2"/>
    <row r="637" s="171" customFormat="1" ht="12.75" x14ac:dyDescent="0.2"/>
    <row r="638" s="171" customFormat="1" ht="12.75" x14ac:dyDescent="0.2"/>
    <row r="639" s="171" customFormat="1" ht="12.75" x14ac:dyDescent="0.2"/>
    <row r="640" s="171" customFormat="1" ht="12.75" x14ac:dyDescent="0.2"/>
    <row r="641" s="171" customFormat="1" ht="12.75" x14ac:dyDescent="0.2"/>
    <row r="642" s="171" customFormat="1" ht="12.75" x14ac:dyDescent="0.2"/>
    <row r="643" s="171" customFormat="1" ht="12.75" x14ac:dyDescent="0.2"/>
    <row r="644" s="171" customFormat="1" ht="12.75" x14ac:dyDescent="0.2"/>
    <row r="645" s="171" customFormat="1" ht="12.75" x14ac:dyDescent="0.2"/>
    <row r="646" s="171" customFormat="1" ht="12.75" x14ac:dyDescent="0.2"/>
    <row r="647" s="171" customFormat="1" ht="12.75" x14ac:dyDescent="0.2"/>
    <row r="648" s="171" customFormat="1" ht="12.75" x14ac:dyDescent="0.2"/>
    <row r="649" s="171" customFormat="1" ht="12.75" x14ac:dyDescent="0.2"/>
    <row r="650" s="171" customFormat="1" ht="12.75" x14ac:dyDescent="0.2"/>
    <row r="651" s="171" customFormat="1" ht="12.75" x14ac:dyDescent="0.2"/>
    <row r="652" s="171" customFormat="1" ht="12.75" x14ac:dyDescent="0.2"/>
    <row r="653" s="171" customFormat="1" ht="12.75" x14ac:dyDescent="0.2"/>
    <row r="654" s="171" customFormat="1" ht="12.75" x14ac:dyDescent="0.2"/>
    <row r="655" s="171" customFormat="1" ht="12.75" x14ac:dyDescent="0.2"/>
    <row r="656" s="171" customFormat="1" ht="12.75" x14ac:dyDescent="0.2"/>
    <row r="657" s="171" customFormat="1" ht="12.75" x14ac:dyDescent="0.2"/>
    <row r="658" s="171" customFormat="1" ht="12.75" x14ac:dyDescent="0.2"/>
    <row r="659" s="171" customFormat="1" ht="12.75" x14ac:dyDescent="0.2"/>
    <row r="660" s="171" customFormat="1" ht="12.75" x14ac:dyDescent="0.2"/>
    <row r="661" s="171" customFormat="1" ht="12.75" x14ac:dyDescent="0.2"/>
    <row r="662" s="171" customFormat="1" ht="12.75" x14ac:dyDescent="0.2"/>
    <row r="663" s="171" customFormat="1" ht="12.75" x14ac:dyDescent="0.2"/>
    <row r="664" s="171" customFormat="1" ht="12.75" x14ac:dyDescent="0.2"/>
    <row r="665" s="171" customFormat="1" ht="12.75" x14ac:dyDescent="0.2"/>
    <row r="666" s="171" customFormat="1" ht="12.75" x14ac:dyDescent="0.2"/>
    <row r="667" s="171" customFormat="1" ht="12.75" x14ac:dyDescent="0.2"/>
    <row r="668" s="171" customFormat="1" ht="12.75" x14ac:dyDescent="0.2"/>
    <row r="669" s="171" customFormat="1" ht="12.75" x14ac:dyDescent="0.2"/>
    <row r="670" s="171" customFormat="1" ht="12.75" x14ac:dyDescent="0.2"/>
    <row r="671" s="171" customFormat="1" ht="12.75" x14ac:dyDescent="0.2"/>
    <row r="672" s="171" customFormat="1" ht="12.75" x14ac:dyDescent="0.2"/>
    <row r="673" s="171" customFormat="1" ht="12.75" x14ac:dyDescent="0.2"/>
    <row r="674" s="171" customFormat="1" ht="12.75" x14ac:dyDescent="0.2"/>
    <row r="675" s="171" customFormat="1" ht="12.75" x14ac:dyDescent="0.2"/>
    <row r="676" s="171" customFormat="1" ht="12.75" x14ac:dyDescent="0.2"/>
    <row r="677" s="171" customFormat="1" ht="12.75" x14ac:dyDescent="0.2"/>
    <row r="678" s="171" customFormat="1" ht="12.75" x14ac:dyDescent="0.2"/>
    <row r="679" s="171" customFormat="1" ht="12.75" x14ac:dyDescent="0.2"/>
    <row r="680" s="171" customFormat="1" ht="12.75" x14ac:dyDescent="0.2"/>
    <row r="681" s="171" customFormat="1" ht="12.75" x14ac:dyDescent="0.2"/>
    <row r="682" s="171" customFormat="1" ht="12.75" x14ac:dyDescent="0.2"/>
    <row r="683" s="171" customFormat="1" ht="12.75" x14ac:dyDescent="0.2"/>
    <row r="684" s="171" customFormat="1" ht="12.75" x14ac:dyDescent="0.2"/>
    <row r="685" s="171" customFormat="1" ht="12.75" x14ac:dyDescent="0.2"/>
    <row r="686" s="171" customFormat="1" ht="12.75" x14ac:dyDescent="0.2"/>
    <row r="687" s="171" customFormat="1" ht="12.75" x14ac:dyDescent="0.2"/>
    <row r="688" s="171" customFormat="1" ht="12.75" x14ac:dyDescent="0.2"/>
    <row r="689" s="171" customFormat="1" ht="12.75" x14ac:dyDescent="0.2"/>
    <row r="690" s="171" customFormat="1" ht="12.75" x14ac:dyDescent="0.2"/>
    <row r="691" s="171" customFormat="1" ht="12.75" x14ac:dyDescent="0.2"/>
    <row r="692" s="171" customFormat="1" ht="12.75" x14ac:dyDescent="0.2"/>
    <row r="693" s="171" customFormat="1" ht="12.75" x14ac:dyDescent="0.2"/>
    <row r="694" s="171" customFormat="1" ht="12.75" x14ac:dyDescent="0.2"/>
    <row r="695" s="171" customFormat="1" ht="12.75" x14ac:dyDescent="0.2"/>
    <row r="696" s="171" customFormat="1" ht="12.75" x14ac:dyDescent="0.2"/>
    <row r="697" s="171" customFormat="1" ht="12.75" x14ac:dyDescent="0.2"/>
    <row r="698" s="171" customFormat="1" ht="12.75" x14ac:dyDescent="0.2"/>
    <row r="699" s="171" customFormat="1" ht="12.75" x14ac:dyDescent="0.2"/>
    <row r="700" s="171" customFormat="1" ht="12.75" x14ac:dyDescent="0.2"/>
    <row r="701" s="171" customFormat="1" ht="12.75" x14ac:dyDescent="0.2"/>
    <row r="702" s="171" customFormat="1" ht="12.75" x14ac:dyDescent="0.2"/>
    <row r="703" s="171" customFormat="1" ht="12.75" x14ac:dyDescent="0.2"/>
    <row r="704" s="171" customFormat="1" ht="12.75" x14ac:dyDescent="0.2"/>
    <row r="705" s="171" customFormat="1" ht="12.75" x14ac:dyDescent="0.2"/>
    <row r="706" s="171" customFormat="1" ht="12.75" x14ac:dyDescent="0.2"/>
    <row r="707" s="171" customFormat="1" ht="12.75" x14ac:dyDescent="0.2"/>
    <row r="708" s="171" customFormat="1" ht="12.75" x14ac:dyDescent="0.2"/>
    <row r="709" s="171" customFormat="1" ht="12.75" x14ac:dyDescent="0.2"/>
    <row r="710" s="171" customFormat="1" ht="12.75" x14ac:dyDescent="0.2"/>
    <row r="711" s="171" customFormat="1" ht="12.75" x14ac:dyDescent="0.2"/>
    <row r="712" s="171" customFormat="1" ht="12.75" x14ac:dyDescent="0.2"/>
    <row r="713" s="171" customFormat="1" ht="12.75" x14ac:dyDescent="0.2"/>
    <row r="714" s="171" customFormat="1" ht="12.75" x14ac:dyDescent="0.2"/>
    <row r="715" s="171" customFormat="1" ht="12.75" x14ac:dyDescent="0.2"/>
    <row r="716" s="171" customFormat="1" ht="12.75" x14ac:dyDescent="0.2"/>
    <row r="717" s="171" customFormat="1" ht="12.75" x14ac:dyDescent="0.2"/>
    <row r="718" s="171" customFormat="1" ht="12.75" x14ac:dyDescent="0.2"/>
    <row r="719" s="171" customFormat="1" ht="12.75" x14ac:dyDescent="0.2"/>
    <row r="720" s="171" customFormat="1" ht="12.75" x14ac:dyDescent="0.2"/>
    <row r="721" s="171" customFormat="1" ht="12.75" x14ac:dyDescent="0.2"/>
    <row r="722" s="171" customFormat="1" ht="12.75" x14ac:dyDescent="0.2"/>
    <row r="723" s="171" customFormat="1" ht="12.75" x14ac:dyDescent="0.2"/>
    <row r="724" s="171" customFormat="1" ht="12.75" x14ac:dyDescent="0.2"/>
    <row r="725" s="171" customFormat="1" ht="12.75" x14ac:dyDescent="0.2"/>
    <row r="726" s="171" customFormat="1" ht="12.75" x14ac:dyDescent="0.2"/>
    <row r="727" s="171" customFormat="1" ht="12.75" x14ac:dyDescent="0.2"/>
    <row r="728" s="171" customFormat="1" ht="12.75" x14ac:dyDescent="0.2"/>
    <row r="729" s="171" customFormat="1" ht="12.75" x14ac:dyDescent="0.2"/>
    <row r="730" s="171" customFormat="1" ht="12.75" x14ac:dyDescent="0.2"/>
    <row r="731" s="171" customFormat="1" ht="12.75" x14ac:dyDescent="0.2"/>
    <row r="732" s="171" customFormat="1" ht="12.75" x14ac:dyDescent="0.2"/>
    <row r="733" s="171" customFormat="1" ht="12.75" x14ac:dyDescent="0.2"/>
    <row r="734" s="171" customFormat="1" ht="12.75" x14ac:dyDescent="0.2"/>
    <row r="735" s="171" customFormat="1" ht="12.75" x14ac:dyDescent="0.2"/>
    <row r="736" s="171" customFormat="1" ht="12.75" x14ac:dyDescent="0.2"/>
    <row r="737" s="171" customFormat="1" ht="12.75" x14ac:dyDescent="0.2"/>
    <row r="738" s="171" customFormat="1" ht="12.75" x14ac:dyDescent="0.2"/>
    <row r="739" s="171" customFormat="1" ht="12.75" x14ac:dyDescent="0.2"/>
    <row r="740" s="171" customFormat="1" ht="12.75" x14ac:dyDescent="0.2"/>
    <row r="741" s="171" customFormat="1" ht="12.75" x14ac:dyDescent="0.2"/>
    <row r="742" s="171" customFormat="1" ht="12.75" x14ac:dyDescent="0.2"/>
    <row r="743" s="171" customFormat="1" ht="12.75" x14ac:dyDescent="0.2"/>
    <row r="744" s="171" customFormat="1" ht="12.75" x14ac:dyDescent="0.2"/>
    <row r="745" s="171" customFormat="1" ht="12.75" x14ac:dyDescent="0.2"/>
    <row r="746" s="171" customFormat="1" ht="12.75" x14ac:dyDescent="0.2"/>
    <row r="747" s="171" customFormat="1" ht="12.75" x14ac:dyDescent="0.2"/>
    <row r="748" s="171" customFormat="1" ht="12.75" x14ac:dyDescent="0.2"/>
    <row r="749" s="171" customFormat="1" ht="12.75" x14ac:dyDescent="0.2"/>
    <row r="750" s="171" customFormat="1" ht="12.75" x14ac:dyDescent="0.2"/>
    <row r="751" s="171" customFormat="1" ht="12.75" x14ac:dyDescent="0.2"/>
    <row r="752" s="171" customFormat="1" ht="12.75" x14ac:dyDescent="0.2"/>
    <row r="753" s="171" customFormat="1" ht="12.75" x14ac:dyDescent="0.2"/>
    <row r="754" s="171" customFormat="1" ht="12.75" x14ac:dyDescent="0.2"/>
    <row r="755" s="171" customFormat="1" ht="12.75" x14ac:dyDescent="0.2"/>
    <row r="756" s="171" customFormat="1" ht="12.75" x14ac:dyDescent="0.2"/>
    <row r="757" s="171" customFormat="1" ht="12.75" x14ac:dyDescent="0.2"/>
    <row r="758" s="171" customFormat="1" ht="12.75" x14ac:dyDescent="0.2"/>
    <row r="759" s="171" customFormat="1" ht="12.75" x14ac:dyDescent="0.2"/>
    <row r="760" s="171" customFormat="1" ht="12.75" x14ac:dyDescent="0.2"/>
    <row r="761" s="171" customFormat="1" ht="12.75" x14ac:dyDescent="0.2"/>
    <row r="762" s="171" customFormat="1" ht="12.75" x14ac:dyDescent="0.2"/>
    <row r="763" s="171" customFormat="1" ht="12.75" x14ac:dyDescent="0.2"/>
    <row r="764" s="171" customFormat="1" ht="12.75" x14ac:dyDescent="0.2"/>
    <row r="765" s="171" customFormat="1" ht="12.75" x14ac:dyDescent="0.2"/>
    <row r="766" s="171" customFormat="1" ht="12.75" x14ac:dyDescent="0.2"/>
    <row r="767" s="171" customFormat="1" ht="12.75" x14ac:dyDescent="0.2"/>
    <row r="768" s="171" customFormat="1" ht="12.75" x14ac:dyDescent="0.2"/>
    <row r="769" s="171" customFormat="1" ht="12.75" x14ac:dyDescent="0.2"/>
    <row r="770" s="171" customFormat="1" ht="12.75" x14ac:dyDescent="0.2"/>
    <row r="771" s="171" customFormat="1" ht="12.75" x14ac:dyDescent="0.2"/>
    <row r="772" s="171" customFormat="1" ht="12.75" x14ac:dyDescent="0.2"/>
    <row r="773" s="171" customFormat="1" ht="12.75" x14ac:dyDescent="0.2"/>
    <row r="774" s="171" customFormat="1" ht="12.75" x14ac:dyDescent="0.2"/>
    <row r="775" s="171" customFormat="1" ht="12.75" x14ac:dyDescent="0.2"/>
    <row r="776" s="171" customFormat="1" ht="12.75" x14ac:dyDescent="0.2"/>
    <row r="777" s="171" customFormat="1" ht="12.75" x14ac:dyDescent="0.2"/>
    <row r="778" s="171" customFormat="1" ht="12.75" x14ac:dyDescent="0.2"/>
    <row r="779" s="171" customFormat="1" ht="12.75" x14ac:dyDescent="0.2"/>
    <row r="780" s="171" customFormat="1" ht="12.75" x14ac:dyDescent="0.2"/>
    <row r="781" s="171" customFormat="1" ht="12.75" x14ac:dyDescent="0.2"/>
    <row r="782" s="171" customFormat="1" ht="12.75" x14ac:dyDescent="0.2"/>
    <row r="783" s="171" customFormat="1" ht="12.75" x14ac:dyDescent="0.2"/>
    <row r="784" s="171" customFormat="1" ht="12.75" x14ac:dyDescent="0.2"/>
    <row r="785" s="171" customFormat="1" ht="12.75" x14ac:dyDescent="0.2"/>
    <row r="786" s="171" customFormat="1" ht="12.75" x14ac:dyDescent="0.2"/>
    <row r="787" s="171" customFormat="1" ht="12.75" x14ac:dyDescent="0.2"/>
    <row r="788" s="171" customFormat="1" ht="12.75" x14ac:dyDescent="0.2"/>
    <row r="789" s="171" customFormat="1" ht="12.75" x14ac:dyDescent="0.2"/>
    <row r="790" s="171" customFormat="1" ht="12.75" x14ac:dyDescent="0.2"/>
    <row r="791" s="171" customFormat="1" ht="12.75" x14ac:dyDescent="0.2"/>
    <row r="792" s="171" customFormat="1" ht="12.75" x14ac:dyDescent="0.2"/>
    <row r="793" s="171" customFormat="1" ht="12.75" x14ac:dyDescent="0.2"/>
    <row r="794" s="171" customFormat="1" ht="12.75" x14ac:dyDescent="0.2"/>
    <row r="795" s="171" customFormat="1" ht="12.75" x14ac:dyDescent="0.2"/>
    <row r="796" s="171" customFormat="1" ht="12.75" x14ac:dyDescent="0.2"/>
    <row r="797" s="171" customFormat="1" ht="12.75" x14ac:dyDescent="0.2"/>
    <row r="798" s="171" customFormat="1" ht="12.75" x14ac:dyDescent="0.2"/>
    <row r="799" s="171" customFormat="1" ht="12.75" x14ac:dyDescent="0.2"/>
    <row r="800" s="171" customFormat="1" ht="12.75" x14ac:dyDescent="0.2"/>
    <row r="801" s="171" customFormat="1" ht="12.75" x14ac:dyDescent="0.2"/>
    <row r="802" s="171" customFormat="1" ht="12.75" x14ac:dyDescent="0.2"/>
    <row r="803" s="171" customFormat="1" ht="12.75" x14ac:dyDescent="0.2"/>
    <row r="804" s="171" customFormat="1" ht="12.75" x14ac:dyDescent="0.2"/>
    <row r="805" s="171" customFormat="1" ht="12.75" x14ac:dyDescent="0.2"/>
    <row r="806" s="171" customFormat="1" ht="12.75" x14ac:dyDescent="0.2"/>
    <row r="807" s="171" customFormat="1" ht="12.75" x14ac:dyDescent="0.2"/>
    <row r="808" s="171" customFormat="1" ht="12.75" x14ac:dyDescent="0.2"/>
    <row r="809" s="171" customFormat="1" ht="12.75" x14ac:dyDescent="0.2"/>
    <row r="810" s="171" customFormat="1" ht="12.75" x14ac:dyDescent="0.2"/>
    <row r="811" s="171" customFormat="1" ht="12.75" x14ac:dyDescent="0.2"/>
    <row r="812" s="171" customFormat="1" ht="12.75" x14ac:dyDescent="0.2"/>
    <row r="813" s="171" customFormat="1" ht="12.75" x14ac:dyDescent="0.2"/>
    <row r="814" s="171" customFormat="1" ht="12.75" x14ac:dyDescent="0.2"/>
    <row r="815" s="171" customFormat="1" ht="12.75" x14ac:dyDescent="0.2"/>
    <row r="816" s="171" customFormat="1" ht="12.75" x14ac:dyDescent="0.2"/>
    <row r="817" s="171" customFormat="1" ht="12.75" x14ac:dyDescent="0.2"/>
    <row r="818" s="171" customFormat="1" ht="12.75" x14ac:dyDescent="0.2"/>
    <row r="819" s="171" customFormat="1" ht="12.75" x14ac:dyDescent="0.2"/>
    <row r="820" s="171" customFormat="1" ht="12.75" x14ac:dyDescent="0.2"/>
    <row r="821" s="171" customFormat="1" ht="12.75" x14ac:dyDescent="0.2"/>
    <row r="822" s="171" customFormat="1" ht="12.75" x14ac:dyDescent="0.2"/>
    <row r="823" s="171" customFormat="1" ht="12.75" x14ac:dyDescent="0.2"/>
    <row r="824" s="171" customFormat="1" ht="12.75" x14ac:dyDescent="0.2"/>
    <row r="825" s="171" customFormat="1" ht="12.75" x14ac:dyDescent="0.2"/>
    <row r="826" s="171" customFormat="1" ht="12.75" x14ac:dyDescent="0.2"/>
    <row r="827" s="171" customFormat="1" ht="12.75" x14ac:dyDescent="0.2"/>
    <row r="828" s="171" customFormat="1" ht="12.75" x14ac:dyDescent="0.2"/>
    <row r="829" s="171" customFormat="1" ht="12.75" x14ac:dyDescent="0.2"/>
    <row r="830" s="171" customFormat="1" ht="12.75" x14ac:dyDescent="0.2"/>
    <row r="831" s="171" customFormat="1" ht="12.75" x14ac:dyDescent="0.2"/>
    <row r="832" s="171" customFormat="1" ht="12.75" x14ac:dyDescent="0.2"/>
    <row r="833" s="171" customFormat="1" ht="12.75" x14ac:dyDescent="0.2"/>
    <row r="834" s="171" customFormat="1" ht="12.75" x14ac:dyDescent="0.2"/>
    <row r="835" s="171" customFormat="1" ht="12.75" x14ac:dyDescent="0.2"/>
    <row r="836" s="171" customFormat="1" ht="12.75" x14ac:dyDescent="0.2"/>
    <row r="837" s="171" customFormat="1" ht="12.75" x14ac:dyDescent="0.2"/>
    <row r="838" s="171" customFormat="1" ht="12.75" x14ac:dyDescent="0.2"/>
    <row r="839" s="171" customFormat="1" ht="12.75" x14ac:dyDescent="0.2"/>
    <row r="840" s="171" customFormat="1" ht="12.75" x14ac:dyDescent="0.2"/>
    <row r="841" s="171" customFormat="1" ht="12.75" x14ac:dyDescent="0.2"/>
    <row r="842" s="171" customFormat="1" ht="12.75" x14ac:dyDescent="0.2"/>
    <row r="843" s="171" customFormat="1" ht="12.75" x14ac:dyDescent="0.2"/>
    <row r="844" s="171" customFormat="1" ht="12.75" x14ac:dyDescent="0.2"/>
    <row r="845" s="171" customFormat="1" ht="12.75" x14ac:dyDescent="0.2"/>
    <row r="846" s="171" customFormat="1" ht="12.75" x14ac:dyDescent="0.2"/>
    <row r="847" s="171" customFormat="1" ht="12.75" x14ac:dyDescent="0.2"/>
    <row r="848" s="171" customFormat="1" ht="12.75" x14ac:dyDescent="0.2"/>
    <row r="849" s="171" customFormat="1" ht="12.75" x14ac:dyDescent="0.2"/>
    <row r="850" s="171" customFormat="1" ht="12.75" x14ac:dyDescent="0.2"/>
    <row r="851" s="171" customFormat="1" ht="12.75" x14ac:dyDescent="0.2"/>
    <row r="852" s="171" customFormat="1" ht="12.75" x14ac:dyDescent="0.2"/>
    <row r="853" s="171" customFormat="1" ht="12.75" x14ac:dyDescent="0.2"/>
    <row r="854" s="171" customFormat="1" ht="12.75" x14ac:dyDescent="0.2"/>
    <row r="855" s="171" customFormat="1" ht="12.75" x14ac:dyDescent="0.2"/>
    <row r="856" s="171" customFormat="1" ht="12.75" x14ac:dyDescent="0.2"/>
    <row r="857" s="171" customFormat="1" ht="12.75" x14ac:dyDescent="0.2"/>
    <row r="858" s="171" customFormat="1" ht="12.75" x14ac:dyDescent="0.2"/>
    <row r="859" s="171" customFormat="1" ht="12.75" x14ac:dyDescent="0.2"/>
    <row r="860" s="171" customFormat="1" ht="12.75" x14ac:dyDescent="0.2"/>
    <row r="861" s="171" customFormat="1" ht="12.75" x14ac:dyDescent="0.2"/>
    <row r="862" s="171" customFormat="1" ht="12.75" x14ac:dyDescent="0.2"/>
    <row r="863" s="171" customFormat="1" ht="12.75" x14ac:dyDescent="0.2"/>
    <row r="864" s="171" customFormat="1" ht="12.75" x14ac:dyDescent="0.2"/>
    <row r="865" s="171" customFormat="1" ht="12.75" x14ac:dyDescent="0.2"/>
    <row r="866" s="171" customFormat="1" ht="12.75" x14ac:dyDescent="0.2"/>
    <row r="867" s="171" customFormat="1" ht="12.75" x14ac:dyDescent="0.2"/>
    <row r="868" s="171" customFormat="1" ht="12.75" x14ac:dyDescent="0.2"/>
    <row r="869" s="171" customFormat="1" ht="12.75" x14ac:dyDescent="0.2"/>
    <row r="870" s="171" customFormat="1" ht="12.75" x14ac:dyDescent="0.2"/>
    <row r="871" s="171" customFormat="1" ht="12.75" x14ac:dyDescent="0.2"/>
    <row r="872" s="171" customFormat="1" ht="12.75" x14ac:dyDescent="0.2"/>
    <row r="873" s="171" customFormat="1" ht="12.75" x14ac:dyDescent="0.2"/>
    <row r="874" s="171" customFormat="1" ht="12.75" x14ac:dyDescent="0.2"/>
    <row r="875" s="171" customFormat="1" ht="12.75" x14ac:dyDescent="0.2"/>
    <row r="876" s="171" customFormat="1" ht="12.75" x14ac:dyDescent="0.2"/>
    <row r="877" s="171" customFormat="1" ht="12.75" x14ac:dyDescent="0.2"/>
    <row r="878" s="171" customFormat="1" ht="12.75" x14ac:dyDescent="0.2"/>
    <row r="879" s="171" customFormat="1" ht="12.75" x14ac:dyDescent="0.2"/>
    <row r="880" s="171" customFormat="1" ht="12.75" x14ac:dyDescent="0.2"/>
    <row r="881" s="171" customFormat="1" ht="12.75" x14ac:dyDescent="0.2"/>
    <row r="882" s="171" customFormat="1" ht="12.75" x14ac:dyDescent="0.2"/>
    <row r="883" s="171" customFormat="1" ht="12.75" x14ac:dyDescent="0.2"/>
    <row r="884" s="171" customFormat="1" ht="12.75" x14ac:dyDescent="0.2"/>
    <row r="885" s="171" customFormat="1" ht="12.75" x14ac:dyDescent="0.2"/>
    <row r="886" s="171" customFormat="1" ht="12.75" x14ac:dyDescent="0.2"/>
    <row r="887" s="171" customFormat="1" ht="12.75" x14ac:dyDescent="0.2"/>
    <row r="888" s="171" customFormat="1" ht="12.75" x14ac:dyDescent="0.2"/>
    <row r="889" s="171" customFormat="1" ht="12.75" x14ac:dyDescent="0.2"/>
    <row r="890" s="171" customFormat="1" ht="12.75" x14ac:dyDescent="0.2"/>
    <row r="891" s="171" customFormat="1" ht="12.75" x14ac:dyDescent="0.2"/>
    <row r="892" s="171" customFormat="1" ht="12.75" x14ac:dyDescent="0.2"/>
    <row r="893" s="171" customFormat="1" ht="12.75" x14ac:dyDescent="0.2"/>
    <row r="894" s="171" customFormat="1" ht="12.75" x14ac:dyDescent="0.2"/>
    <row r="895" s="171" customFormat="1" ht="12.75" x14ac:dyDescent="0.2"/>
    <row r="896" s="171" customFormat="1" ht="12.75" x14ac:dyDescent="0.2"/>
    <row r="897" s="171" customFormat="1" ht="12.75" x14ac:dyDescent="0.2"/>
    <row r="898" s="171" customFormat="1" ht="12.75" x14ac:dyDescent="0.2"/>
    <row r="899" s="171" customFormat="1" ht="12.75" x14ac:dyDescent="0.2"/>
    <row r="900" s="171" customFormat="1" ht="12.75" x14ac:dyDescent="0.2"/>
    <row r="901" s="171" customFormat="1" ht="12.75" x14ac:dyDescent="0.2"/>
    <row r="902" s="171" customFormat="1" ht="12.75" x14ac:dyDescent="0.2"/>
    <row r="903" s="171" customFormat="1" ht="12.75" x14ac:dyDescent="0.2"/>
    <row r="904" s="171" customFormat="1" ht="12.75" x14ac:dyDescent="0.2"/>
    <row r="905" s="171" customFormat="1" ht="12.75" x14ac:dyDescent="0.2"/>
    <row r="906" s="171" customFormat="1" ht="12.75" x14ac:dyDescent="0.2"/>
    <row r="907" s="171" customFormat="1" ht="12.75" x14ac:dyDescent="0.2"/>
    <row r="908" s="171" customFormat="1" ht="12.75" x14ac:dyDescent="0.2"/>
    <row r="909" s="171" customFormat="1" ht="12.75" x14ac:dyDescent="0.2"/>
    <row r="910" s="171" customFormat="1" ht="12.75" x14ac:dyDescent="0.2"/>
    <row r="911" s="171" customFormat="1" ht="12.75" x14ac:dyDescent="0.2"/>
    <row r="912" s="171" customFormat="1" ht="12.75" x14ac:dyDescent="0.2"/>
    <row r="913" s="171" customFormat="1" ht="12.75" x14ac:dyDescent="0.2"/>
    <row r="914" s="171" customFormat="1" ht="12.75" x14ac:dyDescent="0.2"/>
    <row r="915" s="171" customFormat="1" ht="12.75" x14ac:dyDescent="0.2"/>
    <row r="916" s="171" customFormat="1" ht="12.75" x14ac:dyDescent="0.2"/>
    <row r="917" s="171" customFormat="1" ht="12.75" x14ac:dyDescent="0.2"/>
    <row r="918" s="171" customFormat="1" ht="12.75" x14ac:dyDescent="0.2"/>
    <row r="919" s="171" customFormat="1" ht="12.75" x14ac:dyDescent="0.2"/>
    <row r="920" s="171" customFormat="1" ht="12.75" x14ac:dyDescent="0.2"/>
    <row r="921" s="171" customFormat="1" ht="12.75" x14ac:dyDescent="0.2"/>
    <row r="922" s="171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E55">
    <cfRule type="containsBlanks" dxfId="76" priority="1">
      <formula>LEN(TRIM(C16))=0</formula>
    </cfRule>
  </conditionalFormatting>
  <conditionalFormatting sqref="E9:E13">
    <cfRule type="containsBlanks" dxfId="75" priority="2">
      <formula>LEN(TRIM(E9))=0</formula>
    </cfRule>
  </conditionalFormatting>
  <conditionalFormatting sqref="F16:H45 F46:G55 H46:H56">
    <cfRule type="containsBlanks" dxfId="74" priority="29">
      <formula>LEN(TRIM(F16))=0</formula>
    </cfRule>
  </conditionalFormatting>
  <conditionalFormatting sqref="H9:H14">
    <cfRule type="containsBlanks" dxfId="73" priority="10">
      <formula>LEN(TRIM(H9))=0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 A9:A13 A16:A55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2"/>
  <sheetViews>
    <sheetView showGridLines="0" topLeftCell="A91" zoomScale="130" zoomScaleNormal="130" workbookViewId="0">
      <selection activeCell="K115" sqref="K115"/>
    </sheetView>
  </sheetViews>
  <sheetFormatPr baseColWidth="10" defaultColWidth="11.42578125" defaultRowHeight="12.75" x14ac:dyDescent="0.25"/>
  <cols>
    <col min="1" max="1" width="7.7109375" style="40" customWidth="1"/>
    <col min="2" max="2" width="38" style="40" customWidth="1"/>
    <col min="3" max="4" width="8.42578125" style="40" customWidth="1"/>
    <col min="5" max="5" width="7" style="40" customWidth="1"/>
    <col min="6" max="6" width="8.42578125" style="40" customWidth="1"/>
    <col min="7" max="7" width="8.28515625" style="40" customWidth="1"/>
    <col min="8" max="8" width="7" style="40" customWidth="1"/>
    <col min="9" max="16384" width="11.42578125" style="40"/>
  </cols>
  <sheetData>
    <row r="1" spans="1:10" ht="15" customHeight="1" x14ac:dyDescent="0.25">
      <c r="A1" s="92" t="s">
        <v>607</v>
      </c>
      <c r="B1" s="92"/>
      <c r="C1" s="92"/>
      <c r="D1" s="92"/>
      <c r="E1" s="92"/>
    </row>
    <row r="2" spans="1:10" ht="13.5" x14ac:dyDescent="0.25">
      <c r="A2" s="278" t="s">
        <v>66</v>
      </c>
      <c r="B2" s="278"/>
      <c r="C2" s="278"/>
      <c r="D2" s="278"/>
      <c r="E2" s="278"/>
    </row>
    <row r="3" spans="1:10" ht="4.3499999999999996" customHeight="1" x14ac:dyDescent="0.25">
      <c r="A3" s="53"/>
      <c r="B3" s="53"/>
      <c r="C3" s="53"/>
      <c r="D3" s="53"/>
      <c r="E3" s="53"/>
    </row>
    <row r="4" spans="1:10" ht="12" customHeight="1" x14ac:dyDescent="0.25">
      <c r="A4" s="279" t="s">
        <v>35</v>
      </c>
      <c r="B4" s="279" t="s">
        <v>5</v>
      </c>
      <c r="C4" s="276" t="s">
        <v>640</v>
      </c>
      <c r="D4" s="277"/>
      <c r="E4" s="227" t="s">
        <v>36</v>
      </c>
      <c r="F4" s="276" t="s">
        <v>409</v>
      </c>
      <c r="G4" s="277"/>
      <c r="H4" s="228" t="s">
        <v>36</v>
      </c>
    </row>
    <row r="5" spans="1:10" x14ac:dyDescent="0.25">
      <c r="A5" s="280"/>
      <c r="B5" s="280"/>
      <c r="C5" s="221">
        <v>2023</v>
      </c>
      <c r="D5" s="222" t="s">
        <v>596</v>
      </c>
      <c r="E5" s="229" t="s">
        <v>37</v>
      </c>
      <c r="F5" s="221">
        <v>2023</v>
      </c>
      <c r="G5" s="222" t="s">
        <v>596</v>
      </c>
      <c r="H5" s="221" t="s">
        <v>37</v>
      </c>
    </row>
    <row r="6" spans="1:10" ht="3.95" customHeight="1" x14ac:dyDescent="0.25">
      <c r="A6" s="122"/>
      <c r="B6" s="122"/>
      <c r="C6" s="75"/>
      <c r="D6" s="75"/>
      <c r="E6" s="122"/>
      <c r="F6" s="75"/>
      <c r="G6" s="75"/>
      <c r="H6" s="122"/>
    </row>
    <row r="7" spans="1:10" ht="10.5" customHeight="1" x14ac:dyDescent="0.25">
      <c r="A7" s="108" t="s">
        <v>12</v>
      </c>
      <c r="B7" s="14" t="s">
        <v>340</v>
      </c>
      <c r="C7" s="173">
        <v>272126.01926000026</v>
      </c>
      <c r="D7" s="173">
        <v>141545.09255800012</v>
      </c>
      <c r="E7" s="215">
        <v>-47.985461683190913</v>
      </c>
      <c r="F7" s="173">
        <v>30119.971799999996</v>
      </c>
      <c r="G7" s="173">
        <v>8980.0272000000023</v>
      </c>
      <c r="H7" s="110">
        <v>-70.185804755633924</v>
      </c>
    </row>
    <row r="8" spans="1:10" ht="10.5" customHeight="1" x14ac:dyDescent="0.25">
      <c r="A8" s="108" t="s">
        <v>77</v>
      </c>
      <c r="B8" s="14" t="s">
        <v>424</v>
      </c>
      <c r="C8" s="173">
        <v>30765.426631999995</v>
      </c>
      <c r="D8" s="173">
        <v>47977.538605000023</v>
      </c>
      <c r="E8" s="215">
        <v>55.946280800465864</v>
      </c>
      <c r="F8" s="173">
        <v>4473.9740810000012</v>
      </c>
      <c r="G8" s="173">
        <v>5333.5697809999992</v>
      </c>
      <c r="H8" s="110">
        <v>19.213247203431848</v>
      </c>
      <c r="I8" s="166"/>
      <c r="J8" s="166"/>
    </row>
    <row r="9" spans="1:10" ht="10.5" customHeight="1" x14ac:dyDescent="0.25">
      <c r="A9" s="108" t="s">
        <v>71</v>
      </c>
      <c r="B9" s="14" t="s">
        <v>423</v>
      </c>
      <c r="C9" s="173">
        <v>64021.577455000006</v>
      </c>
      <c r="D9" s="173">
        <v>96186.489979999926</v>
      </c>
      <c r="E9" s="215">
        <v>50.240737269568612</v>
      </c>
      <c r="F9" s="173">
        <v>43735.396319999993</v>
      </c>
      <c r="G9" s="173">
        <v>59602.418199999935</v>
      </c>
      <c r="H9" s="110">
        <v>36.279588651501541</v>
      </c>
      <c r="I9" s="166"/>
      <c r="J9" s="166"/>
    </row>
    <row r="10" spans="1:10" ht="10.5" customHeight="1" x14ac:dyDescent="0.25">
      <c r="A10" s="108" t="s">
        <v>13</v>
      </c>
      <c r="B10" s="14" t="s">
        <v>341</v>
      </c>
      <c r="C10" s="173">
        <v>169531.11784599989</v>
      </c>
      <c r="D10" s="173">
        <v>65383.01138399999</v>
      </c>
      <c r="E10" s="215">
        <v>-61.433032345487646</v>
      </c>
      <c r="F10" s="173">
        <v>33182.704038999989</v>
      </c>
      <c r="G10" s="173">
        <v>11961.124029000001</v>
      </c>
      <c r="H10" s="110">
        <v>-63.953739228298076</v>
      </c>
      <c r="I10" s="166"/>
      <c r="J10" s="166"/>
    </row>
    <row r="11" spans="1:10" ht="10.5" customHeight="1" x14ac:dyDescent="0.25">
      <c r="A11" s="108" t="s">
        <v>11</v>
      </c>
      <c r="B11" s="14" t="s">
        <v>550</v>
      </c>
      <c r="C11" s="173">
        <v>19310.047433000011</v>
      </c>
      <c r="D11" s="173">
        <v>46965.734783000022</v>
      </c>
      <c r="E11" s="215">
        <v>143.2191580365446</v>
      </c>
      <c r="F11" s="173">
        <v>2734.8417329999984</v>
      </c>
      <c r="G11" s="173">
        <v>8428.5334200000052</v>
      </c>
      <c r="H11" s="110">
        <v>208.1909025409775</v>
      </c>
      <c r="I11" s="166"/>
      <c r="J11" s="166"/>
    </row>
    <row r="12" spans="1:10" ht="10.5" customHeight="1" x14ac:dyDescent="0.25">
      <c r="A12" s="108" t="s">
        <v>78</v>
      </c>
      <c r="B12" s="14" t="s">
        <v>552</v>
      </c>
      <c r="C12" s="173">
        <v>14934.350100999998</v>
      </c>
      <c r="D12" s="173">
        <v>15771.629769000003</v>
      </c>
      <c r="E12" s="215">
        <v>5.6064017673185473</v>
      </c>
      <c r="F12" s="173">
        <v>4458.0852779999987</v>
      </c>
      <c r="G12" s="173">
        <v>4464.2454880000005</v>
      </c>
      <c r="H12" s="110">
        <v>0.13818062275303689</v>
      </c>
      <c r="I12" s="166"/>
      <c r="J12" s="166"/>
    </row>
    <row r="13" spans="1:10" ht="10.5" customHeight="1" x14ac:dyDescent="0.25">
      <c r="A13" s="108" t="s">
        <v>14</v>
      </c>
      <c r="B13" s="14" t="s">
        <v>342</v>
      </c>
      <c r="C13" s="173">
        <v>15983.335295000003</v>
      </c>
      <c r="D13" s="173">
        <v>10846.928567999999</v>
      </c>
      <c r="E13" s="215">
        <v>-32.136013117404872</v>
      </c>
      <c r="F13" s="173">
        <v>2859.5229000000004</v>
      </c>
      <c r="G13" s="173">
        <v>713.95585000000005</v>
      </c>
      <c r="H13" s="110">
        <v>-75.032343682227548</v>
      </c>
      <c r="I13" s="166"/>
      <c r="J13" s="166"/>
    </row>
    <row r="14" spans="1:10" ht="10.5" customHeight="1" x14ac:dyDescent="0.25">
      <c r="A14" s="108" t="s">
        <v>97</v>
      </c>
      <c r="B14" s="14" t="s">
        <v>425</v>
      </c>
      <c r="C14" s="173">
        <v>21017.412668000004</v>
      </c>
      <c r="D14" s="173">
        <v>19771.220055000005</v>
      </c>
      <c r="E14" s="215">
        <v>-5.929334084482174</v>
      </c>
      <c r="F14" s="173">
        <v>15140.285438000001</v>
      </c>
      <c r="G14" s="173">
        <v>10124.161855</v>
      </c>
      <c r="H14" s="110">
        <v>-33.130971034470932</v>
      </c>
      <c r="I14" s="166"/>
      <c r="J14" s="166"/>
    </row>
    <row r="15" spans="1:10" ht="10.5" customHeight="1" x14ac:dyDescent="0.25">
      <c r="A15" s="108" t="s">
        <v>39</v>
      </c>
      <c r="B15" s="14" t="s">
        <v>551</v>
      </c>
      <c r="C15" s="173">
        <v>48355.183562000006</v>
      </c>
      <c r="D15" s="173">
        <v>40269.666691999999</v>
      </c>
      <c r="E15" s="215">
        <v>-16.721096425232108</v>
      </c>
      <c r="F15" s="173">
        <v>14016.742232000002</v>
      </c>
      <c r="G15" s="173">
        <v>15116.397499999999</v>
      </c>
      <c r="H15" s="110">
        <v>7.845298499458031</v>
      </c>
      <c r="I15" s="166"/>
      <c r="J15" s="166"/>
    </row>
    <row r="16" spans="1:10" ht="10.5" customHeight="1" x14ac:dyDescent="0.25">
      <c r="A16" s="108" t="s">
        <v>99</v>
      </c>
      <c r="B16" s="14" t="s">
        <v>427</v>
      </c>
      <c r="C16" s="173">
        <v>7872.3915010000019</v>
      </c>
      <c r="D16" s="173">
        <v>9752.3400949999996</v>
      </c>
      <c r="E16" s="215">
        <v>23.880273151572752</v>
      </c>
      <c r="F16" s="173">
        <v>3423.9511900000011</v>
      </c>
      <c r="G16" s="173">
        <v>2951.1961050000004</v>
      </c>
      <c r="H16" s="110">
        <v>-13.807296271650426</v>
      </c>
      <c r="I16" s="166"/>
      <c r="J16" s="166"/>
    </row>
    <row r="17" spans="1:10" ht="10.5" customHeight="1" x14ac:dyDescent="0.25">
      <c r="A17" s="108" t="s">
        <v>329</v>
      </c>
      <c r="B17" s="14" t="s">
        <v>553</v>
      </c>
      <c r="C17" s="173">
        <v>181.34539999999998</v>
      </c>
      <c r="D17" s="173">
        <v>343.82369300000005</v>
      </c>
      <c r="E17" s="215">
        <v>89.596037726901301</v>
      </c>
      <c r="F17" s="173">
        <v>96.155199999999994</v>
      </c>
      <c r="G17" s="173">
        <v>138.24652000000003</v>
      </c>
      <c r="H17" s="110">
        <v>43.774356457061138</v>
      </c>
      <c r="J17" s="166"/>
    </row>
    <row r="18" spans="1:10" ht="10.5" customHeight="1" x14ac:dyDescent="0.25">
      <c r="A18" s="108" t="s">
        <v>15</v>
      </c>
      <c r="B18" s="14" t="s">
        <v>343</v>
      </c>
      <c r="C18" s="173">
        <v>38923.626480000006</v>
      </c>
      <c r="D18" s="173">
        <v>43382.397440000008</v>
      </c>
      <c r="E18" s="215">
        <v>11.455178674810874</v>
      </c>
      <c r="F18" s="173">
        <v>13945.431020000002</v>
      </c>
      <c r="G18" s="173">
        <v>16772.305680000005</v>
      </c>
      <c r="H18" s="110">
        <v>20.27097374004294</v>
      </c>
    </row>
    <row r="19" spans="1:10" ht="10.5" customHeight="1" x14ac:dyDescent="0.25">
      <c r="A19" s="108" t="s">
        <v>69</v>
      </c>
      <c r="B19" s="14" t="s">
        <v>426</v>
      </c>
      <c r="C19" s="173">
        <v>32999.544014999999</v>
      </c>
      <c r="D19" s="173">
        <v>9940.4164199999996</v>
      </c>
      <c r="E19" s="215">
        <v>-69.877109770118139</v>
      </c>
      <c r="F19" s="173">
        <v>11248.379030999999</v>
      </c>
      <c r="G19" s="173">
        <v>3820.7319759999991</v>
      </c>
      <c r="H19" s="110">
        <v>-66.033043823734573</v>
      </c>
    </row>
    <row r="20" spans="1:10" ht="10.5" customHeight="1" x14ac:dyDescent="0.25">
      <c r="A20" s="108" t="s">
        <v>73</v>
      </c>
      <c r="B20" s="14" t="s">
        <v>346</v>
      </c>
      <c r="C20" s="173">
        <v>8533.5525070000003</v>
      </c>
      <c r="D20" s="173">
        <v>10428.133076000002</v>
      </c>
      <c r="E20" s="215">
        <v>22.201545809273384</v>
      </c>
      <c r="F20" s="173">
        <v>3502.6600980000003</v>
      </c>
      <c r="G20" s="173">
        <v>3527.2395769999998</v>
      </c>
      <c r="H20" s="110">
        <v>0.70173748843156414</v>
      </c>
    </row>
    <row r="21" spans="1:10" ht="10.5" customHeight="1" x14ac:dyDescent="0.25">
      <c r="A21" s="108" t="s">
        <v>102</v>
      </c>
      <c r="B21" s="14" t="s">
        <v>431</v>
      </c>
      <c r="C21" s="173">
        <v>9200.1600000000017</v>
      </c>
      <c r="D21" s="173">
        <v>30980.658000000003</v>
      </c>
      <c r="E21" s="215">
        <v>236.74042625345643</v>
      </c>
      <c r="F21" s="173">
        <v>1064.0899999999999</v>
      </c>
      <c r="G21" s="173">
        <v>7334.2959999999994</v>
      </c>
      <c r="H21" s="110">
        <v>589.25523217021112</v>
      </c>
    </row>
    <row r="22" spans="1:10" ht="10.5" customHeight="1" x14ac:dyDescent="0.25">
      <c r="A22" s="108" t="s">
        <v>110</v>
      </c>
      <c r="B22" s="14" t="s">
        <v>345</v>
      </c>
      <c r="C22" s="173">
        <v>60341.485043000008</v>
      </c>
      <c r="D22" s="173">
        <v>53969.661999999982</v>
      </c>
      <c r="E22" s="215">
        <v>-10.559605946819827</v>
      </c>
      <c r="F22" s="173">
        <v>8149.8801750000002</v>
      </c>
      <c r="G22" s="173">
        <v>7177.3188999999966</v>
      </c>
      <c r="H22" s="110">
        <v>-11.933442628805324</v>
      </c>
    </row>
    <row r="23" spans="1:10" ht="10.5" customHeight="1" x14ac:dyDescent="0.25">
      <c r="A23" s="108" t="s">
        <v>104</v>
      </c>
      <c r="B23" s="14" t="s">
        <v>344</v>
      </c>
      <c r="C23" s="173">
        <v>20345.350754999992</v>
      </c>
      <c r="D23" s="173">
        <v>8453.1768000000011</v>
      </c>
      <c r="E23" s="215">
        <v>-58.451555336677686</v>
      </c>
      <c r="F23" s="173">
        <v>8113.8478579999983</v>
      </c>
      <c r="G23" s="173">
        <v>1835.0593020000001</v>
      </c>
      <c r="H23" s="110">
        <v>-77.383612139206065</v>
      </c>
    </row>
    <row r="24" spans="1:10" ht="10.5" customHeight="1" x14ac:dyDescent="0.25">
      <c r="A24" s="108" t="s">
        <v>107</v>
      </c>
      <c r="B24" s="14" t="s">
        <v>428</v>
      </c>
      <c r="C24" s="173">
        <v>12084.102609</v>
      </c>
      <c r="D24" s="173">
        <v>10522.699759000001</v>
      </c>
      <c r="E24" s="215">
        <v>-12.921132007246417</v>
      </c>
      <c r="F24" s="173">
        <v>4362.6549989999994</v>
      </c>
      <c r="G24" s="173">
        <v>3440.0607429999995</v>
      </c>
      <c r="H24" s="110">
        <v>-21.147541032042994</v>
      </c>
    </row>
    <row r="25" spans="1:10" ht="10.5" customHeight="1" x14ac:dyDescent="0.25">
      <c r="A25" s="108" t="s">
        <v>225</v>
      </c>
      <c r="B25" s="14" t="s">
        <v>480</v>
      </c>
      <c r="C25" s="173">
        <v>509.01191999999998</v>
      </c>
      <c r="D25" s="173">
        <v>2914.399719</v>
      </c>
      <c r="E25" s="215">
        <v>472.56021018132543</v>
      </c>
      <c r="F25" s="173">
        <v>260.22551999999996</v>
      </c>
      <c r="G25" s="173">
        <v>288.78499999999997</v>
      </c>
      <c r="H25" s="110">
        <v>10.974895928731353</v>
      </c>
    </row>
    <row r="26" spans="1:10" ht="10.5" customHeight="1" x14ac:dyDescent="0.25">
      <c r="A26" s="108" t="s">
        <v>101</v>
      </c>
      <c r="B26" s="14" t="s">
        <v>429</v>
      </c>
      <c r="C26" s="173">
        <v>7999.9027379999989</v>
      </c>
      <c r="D26" s="173">
        <v>6815.257783</v>
      </c>
      <c r="E26" s="215">
        <v>-14.808241972403824</v>
      </c>
      <c r="F26" s="173">
        <v>2256.5460679999997</v>
      </c>
      <c r="G26" s="173">
        <v>2160.7444679999999</v>
      </c>
      <c r="H26" s="110">
        <v>-4.2454971940772186</v>
      </c>
    </row>
    <row r="27" spans="1:10" ht="10.5" customHeight="1" x14ac:dyDescent="0.25">
      <c r="A27" s="108" t="s">
        <v>100</v>
      </c>
      <c r="B27" s="14" t="s">
        <v>434</v>
      </c>
      <c r="C27" s="173">
        <v>6626.5107250000001</v>
      </c>
      <c r="D27" s="173">
        <v>7145.3657750000002</v>
      </c>
      <c r="E27" s="215">
        <v>7.8299888362438397</v>
      </c>
      <c r="F27" s="173">
        <v>1974.0026099999995</v>
      </c>
      <c r="G27" s="173">
        <v>2186.3651809999997</v>
      </c>
      <c r="H27" s="110">
        <v>10.757968096100946</v>
      </c>
    </row>
    <row r="28" spans="1:10" ht="10.5" customHeight="1" x14ac:dyDescent="0.25">
      <c r="A28" s="108" t="s">
        <v>117</v>
      </c>
      <c r="B28" s="14" t="s">
        <v>351</v>
      </c>
      <c r="C28" s="173">
        <v>153.41526000000002</v>
      </c>
      <c r="D28" s="173">
        <v>207.97077599999997</v>
      </c>
      <c r="E28" s="215">
        <v>35.56068411968922</v>
      </c>
      <c r="F28" s="173">
        <v>58.637259999999998</v>
      </c>
      <c r="G28" s="173">
        <v>48.983889999999995</v>
      </c>
      <c r="H28" s="110">
        <v>-16.462859963101963</v>
      </c>
    </row>
    <row r="29" spans="1:10" ht="10.5" customHeight="1" x14ac:dyDescent="0.25">
      <c r="A29" s="108" t="s">
        <v>105</v>
      </c>
      <c r="B29" s="14" t="s">
        <v>430</v>
      </c>
      <c r="C29" s="173">
        <v>7453.3569999999991</v>
      </c>
      <c r="D29" s="173">
        <v>6122.4431379999996</v>
      </c>
      <c r="E29" s="215">
        <v>-17.856569355258301</v>
      </c>
      <c r="F29" s="173">
        <v>2951.1584329999996</v>
      </c>
      <c r="G29" s="173">
        <v>2121.9369150000002</v>
      </c>
      <c r="H29" s="110">
        <v>-28.098170153374458</v>
      </c>
    </row>
    <row r="30" spans="1:10" ht="10.5" customHeight="1" x14ac:dyDescent="0.25">
      <c r="A30" s="108" t="s">
        <v>221</v>
      </c>
      <c r="B30" s="14" t="s">
        <v>437</v>
      </c>
      <c r="C30" s="173">
        <v>13070.806499999999</v>
      </c>
      <c r="D30" s="173">
        <v>14851.734477999998</v>
      </c>
      <c r="E30" s="215">
        <v>13.625234051165847</v>
      </c>
      <c r="F30" s="173">
        <v>5126.6459999999988</v>
      </c>
      <c r="G30" s="173">
        <v>5676.4662999999991</v>
      </c>
      <c r="H30" s="110">
        <v>10.724756497718001</v>
      </c>
    </row>
    <row r="31" spans="1:10" ht="10.5" customHeight="1" x14ac:dyDescent="0.25">
      <c r="A31" s="108" t="s">
        <v>75</v>
      </c>
      <c r="B31" s="14" t="s">
        <v>436</v>
      </c>
      <c r="C31" s="173">
        <v>18802.761434</v>
      </c>
      <c r="D31" s="173">
        <v>18668.776362999997</v>
      </c>
      <c r="E31" s="215">
        <v>-0.71258188043445969</v>
      </c>
      <c r="F31" s="173">
        <v>5754.3529679999992</v>
      </c>
      <c r="G31" s="173">
        <v>2355.2603859999999</v>
      </c>
      <c r="H31" s="110">
        <v>-59.069935419366502</v>
      </c>
    </row>
    <row r="32" spans="1:10" ht="10.5" customHeight="1" x14ac:dyDescent="0.25">
      <c r="A32" s="108" t="s">
        <v>147</v>
      </c>
      <c r="B32" s="14" t="s">
        <v>439</v>
      </c>
      <c r="C32" s="173">
        <v>8803.3599999999988</v>
      </c>
      <c r="D32" s="173">
        <v>12956.759999999998</v>
      </c>
      <c r="E32" s="215">
        <v>47.179713200414383</v>
      </c>
      <c r="F32" s="173">
        <v>4277.1299999999992</v>
      </c>
      <c r="G32" s="173">
        <v>3909.62</v>
      </c>
      <c r="H32" s="110">
        <v>-8.5924439986626346</v>
      </c>
    </row>
    <row r="33" spans="1:8" ht="10.5" customHeight="1" x14ac:dyDescent="0.25">
      <c r="A33" s="108" t="s">
        <v>98</v>
      </c>
      <c r="B33" s="14" t="s">
        <v>347</v>
      </c>
      <c r="C33" s="173">
        <v>7718.3375740000001</v>
      </c>
      <c r="D33" s="173">
        <v>3558.7122580000005</v>
      </c>
      <c r="E33" s="215">
        <v>-53.892762218798481</v>
      </c>
      <c r="F33" s="173">
        <v>2274.6561300000003</v>
      </c>
      <c r="G33" s="173">
        <v>958.04981399999997</v>
      </c>
      <c r="H33" s="110">
        <v>-57.881553991196036</v>
      </c>
    </row>
    <row r="34" spans="1:8" ht="10.5" customHeight="1" x14ac:dyDescent="0.25">
      <c r="A34" s="108" t="s">
        <v>108</v>
      </c>
      <c r="B34" s="14" t="s">
        <v>438</v>
      </c>
      <c r="C34" s="173">
        <v>2376.5787759999998</v>
      </c>
      <c r="D34" s="173">
        <v>3837.3642349999996</v>
      </c>
      <c r="E34" s="215">
        <v>61.465896849362409</v>
      </c>
      <c r="F34" s="173">
        <v>1687.38636</v>
      </c>
      <c r="G34" s="173">
        <v>1476.155945</v>
      </c>
      <c r="H34" s="110">
        <v>-12.518200929394741</v>
      </c>
    </row>
    <row r="35" spans="1:8" ht="10.5" customHeight="1" x14ac:dyDescent="0.25">
      <c r="A35" s="108" t="s">
        <v>114</v>
      </c>
      <c r="B35" s="14" t="s">
        <v>350</v>
      </c>
      <c r="C35" s="173">
        <v>35729.802001000004</v>
      </c>
      <c r="D35" s="173">
        <v>14747.01</v>
      </c>
      <c r="E35" s="215">
        <v>-58.726303606196126</v>
      </c>
      <c r="F35" s="173">
        <v>11125.251</v>
      </c>
      <c r="G35" s="173">
        <v>65.81</v>
      </c>
      <c r="H35" s="110">
        <v>-99.408462784345275</v>
      </c>
    </row>
    <row r="36" spans="1:8" ht="10.5" customHeight="1" x14ac:dyDescent="0.25">
      <c r="A36" s="108" t="s">
        <v>130</v>
      </c>
      <c r="B36" s="14" t="s">
        <v>368</v>
      </c>
      <c r="C36" s="173">
        <v>605.30635400000006</v>
      </c>
      <c r="D36" s="173">
        <v>2092.2722610000001</v>
      </c>
      <c r="E36" s="215">
        <v>245.65509632829659</v>
      </c>
      <c r="F36" s="173">
        <v>269.88522499999993</v>
      </c>
      <c r="G36" s="173">
        <v>806.29527499999995</v>
      </c>
      <c r="H36" s="110">
        <v>198.75487811531741</v>
      </c>
    </row>
    <row r="37" spans="1:8" ht="10.5" customHeight="1" x14ac:dyDescent="0.25">
      <c r="A37" s="108" t="s">
        <v>118</v>
      </c>
      <c r="B37" s="14" t="s">
        <v>348</v>
      </c>
      <c r="C37" s="173">
        <v>4955.0002000000004</v>
      </c>
      <c r="D37" s="173">
        <v>5885.2250000000004</v>
      </c>
      <c r="E37" s="215">
        <v>18.773456356268149</v>
      </c>
      <c r="F37" s="173">
        <v>1867.0001999999999</v>
      </c>
      <c r="G37" s="173">
        <v>1930.2249999999999</v>
      </c>
      <c r="H37" s="110">
        <v>3.3864377732792939</v>
      </c>
    </row>
    <row r="38" spans="1:8" ht="10.5" customHeight="1" x14ac:dyDescent="0.25">
      <c r="A38" s="108" t="s">
        <v>106</v>
      </c>
      <c r="B38" s="14" t="s">
        <v>353</v>
      </c>
      <c r="C38" s="173">
        <v>4956.1837560000004</v>
      </c>
      <c r="D38" s="173">
        <v>6274.5681869999999</v>
      </c>
      <c r="E38" s="215">
        <v>26.600798031427942</v>
      </c>
      <c r="F38" s="173">
        <v>1311.3639630000002</v>
      </c>
      <c r="G38" s="173">
        <v>2476.507893</v>
      </c>
      <c r="H38" s="110">
        <v>88.849774957556889</v>
      </c>
    </row>
    <row r="39" spans="1:8" ht="10.5" customHeight="1" x14ac:dyDescent="0.25">
      <c r="A39" s="108" t="s">
        <v>113</v>
      </c>
      <c r="B39" s="14" t="s">
        <v>349</v>
      </c>
      <c r="C39" s="173">
        <v>6517.7270739999994</v>
      </c>
      <c r="D39" s="173">
        <v>5578.3396509999993</v>
      </c>
      <c r="E39" s="215">
        <v>-14.412806985234628</v>
      </c>
      <c r="F39" s="173">
        <v>2309.4984510000004</v>
      </c>
      <c r="G39" s="173">
        <v>1810.4142889999996</v>
      </c>
      <c r="H39" s="110">
        <v>-21.610066972935183</v>
      </c>
    </row>
    <row r="40" spans="1:8" ht="10.5" customHeight="1" x14ac:dyDescent="0.25">
      <c r="A40" s="108" t="s">
        <v>414</v>
      </c>
      <c r="B40" s="14" t="s">
        <v>440</v>
      </c>
      <c r="C40" s="173">
        <v>4403.8753249999991</v>
      </c>
      <c r="D40" s="173">
        <v>4503.7944499999994</v>
      </c>
      <c r="E40" s="215">
        <v>2.2688908660237761</v>
      </c>
      <c r="F40" s="173">
        <v>1703.7778229999999</v>
      </c>
      <c r="G40" s="173">
        <v>1468.6806129999995</v>
      </c>
      <c r="H40" s="110">
        <v>-13.798583760530637</v>
      </c>
    </row>
    <row r="41" spans="1:8" ht="10.5" customHeight="1" x14ac:dyDescent="0.25">
      <c r="A41" s="108" t="s">
        <v>116</v>
      </c>
      <c r="B41" s="14" t="s">
        <v>352</v>
      </c>
      <c r="C41" s="173">
        <v>7080.4864080000007</v>
      </c>
      <c r="D41" s="173">
        <v>3920.2791740000002</v>
      </c>
      <c r="E41" s="215">
        <v>-44.6326290582154</v>
      </c>
      <c r="F41" s="173">
        <v>2345.980963</v>
      </c>
      <c r="G41" s="173">
        <v>1144.9951949999997</v>
      </c>
      <c r="H41" s="110">
        <v>-51.193329653630279</v>
      </c>
    </row>
    <row r="42" spans="1:8" ht="10.5" customHeight="1" x14ac:dyDescent="0.25">
      <c r="A42" s="108" t="s">
        <v>205</v>
      </c>
      <c r="B42" s="14" t="s">
        <v>433</v>
      </c>
      <c r="C42" s="173">
        <v>10293.156553999999</v>
      </c>
      <c r="D42" s="173">
        <v>6329.6311200000009</v>
      </c>
      <c r="E42" s="215">
        <v>-38.506413588548227</v>
      </c>
      <c r="F42" s="173">
        <v>3454.6682420000002</v>
      </c>
      <c r="G42" s="173">
        <v>822.05762599999991</v>
      </c>
      <c r="H42" s="110">
        <v>-76.204440819935613</v>
      </c>
    </row>
    <row r="43" spans="1:8" ht="10.5" customHeight="1" x14ac:dyDescent="0.25">
      <c r="A43" s="108" t="s">
        <v>217</v>
      </c>
      <c r="B43" s="14" t="s">
        <v>435</v>
      </c>
      <c r="C43" s="173">
        <v>9686.2192990000003</v>
      </c>
      <c r="D43" s="173">
        <v>4648.8562030000003</v>
      </c>
      <c r="E43" s="215">
        <v>-52.005461991966818</v>
      </c>
      <c r="F43" s="173">
        <v>2849.8182820000002</v>
      </c>
      <c r="G43" s="173">
        <v>655.70044199999995</v>
      </c>
      <c r="H43" s="110">
        <v>-76.991499909256319</v>
      </c>
    </row>
    <row r="44" spans="1:8" ht="10.5" customHeight="1" x14ac:dyDescent="0.25">
      <c r="A44" s="108" t="s">
        <v>416</v>
      </c>
      <c r="B44" s="14" t="s">
        <v>455</v>
      </c>
      <c r="C44" s="173">
        <v>2529.9627259999997</v>
      </c>
      <c r="D44" s="173">
        <v>5806.5088259999993</v>
      </c>
      <c r="E44" s="215">
        <v>129.50965902886585</v>
      </c>
      <c r="F44" s="173">
        <v>685.62448399999994</v>
      </c>
      <c r="G44" s="173">
        <v>2036.3342149999999</v>
      </c>
      <c r="H44" s="110">
        <v>197.00430228509754</v>
      </c>
    </row>
    <row r="45" spans="1:8" ht="10.5" customHeight="1" x14ac:dyDescent="0.25">
      <c r="A45" s="108" t="s">
        <v>120</v>
      </c>
      <c r="B45" s="14" t="s">
        <v>449</v>
      </c>
      <c r="C45" s="173">
        <v>565.284449</v>
      </c>
      <c r="D45" s="173">
        <v>617.46958199999995</v>
      </c>
      <c r="E45" s="215">
        <v>9.2316590509992977</v>
      </c>
      <c r="F45" s="173">
        <v>202.22235499999999</v>
      </c>
      <c r="G45" s="173">
        <v>234.89886300000001</v>
      </c>
      <c r="H45" s="110">
        <v>16.15870213755548</v>
      </c>
    </row>
    <row r="46" spans="1:8" ht="10.5" customHeight="1" x14ac:dyDescent="0.25">
      <c r="A46" s="108" t="s">
        <v>277</v>
      </c>
      <c r="B46" s="14" t="s">
        <v>444</v>
      </c>
      <c r="C46" s="173">
        <v>100.121618</v>
      </c>
      <c r="D46" s="173">
        <v>314.64476799999994</v>
      </c>
      <c r="E46" s="215">
        <v>214.26256814986746</v>
      </c>
      <c r="F46" s="173">
        <v>7.2117840000000006</v>
      </c>
      <c r="G46" s="173">
        <v>19.449902000000002</v>
      </c>
      <c r="H46" s="110">
        <v>169.69612511966528</v>
      </c>
    </row>
    <row r="47" spans="1:8" ht="10.5" customHeight="1" x14ac:dyDescent="0.25">
      <c r="A47" s="108" t="s">
        <v>119</v>
      </c>
      <c r="B47" s="14" t="s">
        <v>452</v>
      </c>
      <c r="C47" s="173">
        <v>1511.2879989999999</v>
      </c>
      <c r="D47" s="173">
        <v>2287.0269089999997</v>
      </c>
      <c r="E47" s="215">
        <v>51.329654606752406</v>
      </c>
      <c r="F47" s="173">
        <v>720.47850299999993</v>
      </c>
      <c r="G47" s="173">
        <v>689.35320099999979</v>
      </c>
      <c r="H47" s="110">
        <v>-4.320087534936512</v>
      </c>
    </row>
    <row r="48" spans="1:8" ht="10.5" customHeight="1" x14ac:dyDescent="0.25">
      <c r="A48" s="108" t="s">
        <v>301</v>
      </c>
      <c r="B48" s="14" t="s">
        <v>457</v>
      </c>
      <c r="C48" s="173">
        <v>4060.8532999999998</v>
      </c>
      <c r="D48" s="173">
        <v>6255.1860399999996</v>
      </c>
      <c r="E48" s="215">
        <v>54.036247504927104</v>
      </c>
      <c r="F48" s="173">
        <v>1604.2603000000001</v>
      </c>
      <c r="G48" s="173">
        <v>2380.4195199999995</v>
      </c>
      <c r="H48" s="110">
        <v>48.381127426764792</v>
      </c>
    </row>
    <row r="49" spans="1:8" ht="10.5" customHeight="1" x14ac:dyDescent="0.25">
      <c r="A49" s="108" t="s">
        <v>103</v>
      </c>
      <c r="B49" s="14" t="s">
        <v>461</v>
      </c>
      <c r="C49" s="173">
        <v>2558.1639389999996</v>
      </c>
      <c r="D49" s="173">
        <v>3915.6996299999996</v>
      </c>
      <c r="E49" s="215">
        <v>53.066798038387965</v>
      </c>
      <c r="F49" s="173">
        <v>1054.5784999999996</v>
      </c>
      <c r="G49" s="173">
        <v>414.07097999999996</v>
      </c>
      <c r="H49" s="110">
        <v>-60.735878836900234</v>
      </c>
    </row>
    <row r="50" spans="1:8" ht="10.5" customHeight="1" x14ac:dyDescent="0.25">
      <c r="A50" s="108" t="s">
        <v>122</v>
      </c>
      <c r="B50" s="14" t="s">
        <v>446</v>
      </c>
      <c r="C50" s="173">
        <v>2209.9373879999998</v>
      </c>
      <c r="D50" s="173">
        <v>2033.283263</v>
      </c>
      <c r="E50" s="215">
        <v>-7.9936257904515751</v>
      </c>
      <c r="F50" s="173">
        <v>632.33717400000012</v>
      </c>
      <c r="G50" s="173">
        <v>660.28887400000008</v>
      </c>
      <c r="H50" s="110">
        <v>4.4203790555574551</v>
      </c>
    </row>
    <row r="51" spans="1:8" ht="10.5" customHeight="1" x14ac:dyDescent="0.25">
      <c r="A51" s="108" t="s">
        <v>111</v>
      </c>
      <c r="B51" s="14" t="s">
        <v>450</v>
      </c>
      <c r="C51" s="173">
        <v>6450.1370460000007</v>
      </c>
      <c r="D51" s="173">
        <v>7448.2382190000008</v>
      </c>
      <c r="E51" s="215">
        <v>15.474108005487475</v>
      </c>
      <c r="F51" s="173">
        <v>2186.959347</v>
      </c>
      <c r="G51" s="173">
        <v>2771.738335</v>
      </c>
      <c r="H51" s="110">
        <v>26.739362521858535</v>
      </c>
    </row>
    <row r="52" spans="1:8" ht="10.5" customHeight="1" x14ac:dyDescent="0.25">
      <c r="A52" s="108" t="s">
        <v>134</v>
      </c>
      <c r="B52" s="14" t="s">
        <v>451</v>
      </c>
      <c r="C52" s="173">
        <v>4652.1362520000002</v>
      </c>
      <c r="D52" s="173">
        <v>3788.2759999999998</v>
      </c>
      <c r="E52" s="215">
        <v>-18.569109011556108</v>
      </c>
      <c r="F52" s="173">
        <v>743.69680000000005</v>
      </c>
      <c r="G52" s="173">
        <v>1367.9586999999999</v>
      </c>
      <c r="H52" s="110">
        <v>83.940377315056324</v>
      </c>
    </row>
    <row r="53" spans="1:8" ht="10.5" customHeight="1" x14ac:dyDescent="0.25">
      <c r="A53" s="108" t="s">
        <v>137</v>
      </c>
      <c r="B53" s="14" t="s">
        <v>459</v>
      </c>
      <c r="C53" s="173">
        <v>95.652479</v>
      </c>
      <c r="D53" s="173">
        <v>162.451864</v>
      </c>
      <c r="E53" s="215">
        <v>69.835497938323172</v>
      </c>
      <c r="F53" s="173">
        <v>34.754933000000008</v>
      </c>
      <c r="G53" s="173">
        <v>57.705613</v>
      </c>
      <c r="H53" s="110">
        <v>66.035748076395336</v>
      </c>
    </row>
    <row r="54" spans="1:8" ht="10.5" customHeight="1" x14ac:dyDescent="0.25">
      <c r="A54" s="108" t="s">
        <v>315</v>
      </c>
      <c r="B54" s="14" t="s">
        <v>470</v>
      </c>
      <c r="C54" s="173">
        <v>499.65210500000001</v>
      </c>
      <c r="D54" s="173">
        <v>1044.137119</v>
      </c>
      <c r="E54" s="215">
        <v>108.97282500190806</v>
      </c>
      <c r="F54" s="173">
        <v>141.204173</v>
      </c>
      <c r="G54" s="173">
        <v>409.04947499999997</v>
      </c>
      <c r="H54" s="110">
        <v>189.68653426411129</v>
      </c>
    </row>
    <row r="55" spans="1:8" ht="10.5" customHeight="1" x14ac:dyDescent="0.25">
      <c r="A55" s="108" t="s">
        <v>128</v>
      </c>
      <c r="B55" s="14" t="s">
        <v>557</v>
      </c>
      <c r="C55" s="173">
        <v>1365.5931110000001</v>
      </c>
      <c r="D55" s="173">
        <v>1580.302619</v>
      </c>
      <c r="E55" s="215">
        <v>15.722802514928613</v>
      </c>
      <c r="F55" s="173">
        <v>663.45617100000015</v>
      </c>
      <c r="G55" s="173">
        <v>532.52587100000005</v>
      </c>
      <c r="H55" s="110">
        <v>-19.73458168346739</v>
      </c>
    </row>
    <row r="56" spans="1:8" ht="10.5" customHeight="1" x14ac:dyDescent="0.25">
      <c r="A56" s="108" t="s">
        <v>127</v>
      </c>
      <c r="B56" s="14" t="s">
        <v>478</v>
      </c>
      <c r="C56" s="173">
        <v>284.38710099999997</v>
      </c>
      <c r="D56" s="173">
        <v>773.28272100000004</v>
      </c>
      <c r="E56" s="215">
        <v>171.91202353442893</v>
      </c>
      <c r="F56" s="173">
        <v>261.67940099999998</v>
      </c>
      <c r="G56" s="173">
        <v>735.46486500000003</v>
      </c>
      <c r="H56" s="110">
        <v>181.05569723464785</v>
      </c>
    </row>
    <row r="57" spans="1:8" ht="10.5" customHeight="1" x14ac:dyDescent="0.25">
      <c r="A57" s="151"/>
      <c r="B57" s="142" t="s">
        <v>22</v>
      </c>
      <c r="C57" s="174">
        <v>182273.95463399999</v>
      </c>
      <c r="D57" s="174">
        <v>160471.67235700006</v>
      </c>
      <c r="E57" s="216">
        <v>-11.961271329619304</v>
      </c>
      <c r="F57" s="174">
        <v>65907.668075999958</v>
      </c>
      <c r="G57" s="174">
        <v>55824.12402399999</v>
      </c>
      <c r="H57" s="144">
        <v>-15.299500568541369</v>
      </c>
    </row>
    <row r="58" spans="1:8" ht="8.1" customHeight="1" x14ac:dyDescent="0.25">
      <c r="A58" s="9" t="s">
        <v>57</v>
      </c>
      <c r="B58" s="38"/>
      <c r="C58" s="22"/>
      <c r="D58" s="22"/>
      <c r="E58" s="22"/>
    </row>
    <row r="59" spans="1:8" ht="8.1" customHeight="1" x14ac:dyDescent="0.25">
      <c r="A59" s="12" t="s">
        <v>24</v>
      </c>
      <c r="B59" s="38"/>
    </row>
    <row r="60" spans="1:8" ht="12" customHeight="1" x14ac:dyDescent="0.25">
      <c r="A60" s="12" t="s">
        <v>393</v>
      </c>
      <c r="B60" s="38"/>
    </row>
    <row r="62" spans="1:8" ht="15" customHeight="1" x14ac:dyDescent="0.25">
      <c r="A62" s="278" t="s">
        <v>608</v>
      </c>
      <c r="B62" s="278"/>
      <c r="C62" s="278"/>
      <c r="D62" s="278"/>
      <c r="E62" s="278"/>
    </row>
    <row r="63" spans="1:8" ht="13.5" x14ac:dyDescent="0.25">
      <c r="A63" s="278" t="s">
        <v>67</v>
      </c>
      <c r="B63" s="278"/>
      <c r="C63" s="278"/>
      <c r="D63" s="278"/>
      <c r="E63" s="278"/>
    </row>
    <row r="64" spans="1:8" ht="3" customHeight="1" x14ac:dyDescent="0.25">
      <c r="A64" s="53"/>
      <c r="B64" s="53"/>
      <c r="C64" s="53"/>
      <c r="D64" s="53"/>
      <c r="E64" s="53"/>
    </row>
    <row r="65" spans="1:8" ht="13.35" customHeight="1" x14ac:dyDescent="0.25">
      <c r="A65" s="279" t="s">
        <v>35</v>
      </c>
      <c r="B65" s="279" t="s">
        <v>5</v>
      </c>
      <c r="C65" s="276" t="s">
        <v>640</v>
      </c>
      <c r="D65" s="277"/>
      <c r="E65" s="227" t="s">
        <v>36</v>
      </c>
      <c r="F65" s="276" t="s">
        <v>409</v>
      </c>
      <c r="G65" s="277"/>
      <c r="H65" s="227" t="s">
        <v>36</v>
      </c>
    </row>
    <row r="66" spans="1:8" x14ac:dyDescent="0.25">
      <c r="A66" s="280"/>
      <c r="B66" s="280"/>
      <c r="C66" s="221">
        <v>2023</v>
      </c>
      <c r="D66" s="222" t="s">
        <v>596</v>
      </c>
      <c r="E66" s="229" t="s">
        <v>37</v>
      </c>
      <c r="F66" s="221">
        <v>2023</v>
      </c>
      <c r="G66" s="222" t="s">
        <v>596</v>
      </c>
      <c r="H66" s="229" t="s">
        <v>37</v>
      </c>
    </row>
    <row r="67" spans="1:8" ht="14.1" customHeight="1" x14ac:dyDescent="0.25">
      <c r="A67" s="275" t="s">
        <v>49</v>
      </c>
      <c r="B67" s="275"/>
      <c r="C67" s="230">
        <v>2273436.2381500006</v>
      </c>
      <c r="D67" s="230">
        <v>2493967.29984</v>
      </c>
      <c r="E67" s="231">
        <v>9.7003407436425668</v>
      </c>
      <c r="F67" s="230">
        <v>615232.38933000015</v>
      </c>
      <c r="G67" s="230">
        <v>623544.26147999987</v>
      </c>
      <c r="H67" s="231">
        <v>1.3510134209695046</v>
      </c>
    </row>
    <row r="68" spans="1:8" ht="3.95" customHeight="1" x14ac:dyDescent="0.25">
      <c r="A68" s="123"/>
      <c r="B68" s="123"/>
      <c r="C68" s="124"/>
      <c r="D68" s="124"/>
      <c r="E68" s="125"/>
      <c r="F68" s="124"/>
      <c r="G68" s="124"/>
      <c r="H68" s="125"/>
    </row>
    <row r="69" spans="1:8" ht="10.5" customHeight="1" x14ac:dyDescent="0.25">
      <c r="A69" s="108" t="s">
        <v>12</v>
      </c>
      <c r="B69" s="14" t="s">
        <v>340</v>
      </c>
      <c r="C69" s="173">
        <v>630277.01306000026</v>
      </c>
      <c r="D69" s="173">
        <v>449328.48229000013</v>
      </c>
      <c r="E69" s="215">
        <v>-28.709365409265597</v>
      </c>
      <c r="F69" s="173">
        <v>66553.533420000036</v>
      </c>
      <c r="G69" s="173">
        <v>28763.397790000006</v>
      </c>
      <c r="H69" s="110">
        <v>-56.781561681357239</v>
      </c>
    </row>
    <row r="70" spans="1:8" ht="10.5" customHeight="1" x14ac:dyDescent="0.25">
      <c r="A70" s="108" t="s">
        <v>77</v>
      </c>
      <c r="B70" s="14" t="s">
        <v>424</v>
      </c>
      <c r="C70" s="173">
        <v>155680.17128000004</v>
      </c>
      <c r="D70" s="173">
        <v>341259.84769000008</v>
      </c>
      <c r="E70" s="215">
        <v>119.20572471379414</v>
      </c>
      <c r="F70" s="173">
        <v>23536.041569999998</v>
      </c>
      <c r="G70" s="173">
        <v>36644.475019999983</v>
      </c>
      <c r="H70" s="110">
        <v>55.695149122733255</v>
      </c>
    </row>
    <row r="71" spans="1:8" ht="10.5" customHeight="1" x14ac:dyDescent="0.25">
      <c r="A71" s="108" t="s">
        <v>71</v>
      </c>
      <c r="B71" s="14" t="s">
        <v>423</v>
      </c>
      <c r="C71" s="173">
        <v>132064.83829000004</v>
      </c>
      <c r="D71" s="173">
        <v>217911.43223000001</v>
      </c>
      <c r="E71" s="215">
        <v>65.00336883878974</v>
      </c>
      <c r="F71" s="173">
        <v>88386.704210000025</v>
      </c>
      <c r="G71" s="173">
        <v>132093.09099</v>
      </c>
      <c r="H71" s="110">
        <v>49.44905138238547</v>
      </c>
    </row>
    <row r="72" spans="1:8" ht="10.5" customHeight="1" x14ac:dyDescent="0.25">
      <c r="A72" s="108" t="s">
        <v>13</v>
      </c>
      <c r="B72" s="14" t="s">
        <v>341</v>
      </c>
      <c r="C72" s="173">
        <v>185726.74895000007</v>
      </c>
      <c r="D72" s="173">
        <v>189336.03687999994</v>
      </c>
      <c r="E72" s="215">
        <v>1.9433323150299442</v>
      </c>
      <c r="F72" s="173">
        <v>40795.591549999976</v>
      </c>
      <c r="G72" s="173">
        <v>33775.933809999995</v>
      </c>
      <c r="H72" s="110">
        <v>-17.206902690445204</v>
      </c>
    </row>
    <row r="73" spans="1:8" ht="10.5" customHeight="1" x14ac:dyDescent="0.25">
      <c r="A73" s="108" t="s">
        <v>11</v>
      </c>
      <c r="B73" s="14" t="s">
        <v>550</v>
      </c>
      <c r="C73" s="173">
        <v>92139.070189999984</v>
      </c>
      <c r="D73" s="173">
        <v>155372.68051999999</v>
      </c>
      <c r="E73" s="215">
        <v>68.628444154695686</v>
      </c>
      <c r="F73" s="173">
        <v>12279.349029999996</v>
      </c>
      <c r="G73" s="173">
        <v>22442.514539999993</v>
      </c>
      <c r="H73" s="110">
        <v>82.766321611757292</v>
      </c>
    </row>
    <row r="74" spans="1:8" ht="10.5" customHeight="1" x14ac:dyDescent="0.25">
      <c r="A74" s="108" t="s">
        <v>78</v>
      </c>
      <c r="B74" s="14" t="s">
        <v>552</v>
      </c>
      <c r="C74" s="173">
        <v>37972.245630000005</v>
      </c>
      <c r="D74" s="173">
        <v>78145.845669999995</v>
      </c>
      <c r="E74" s="215">
        <v>105.79727212198584</v>
      </c>
      <c r="F74" s="173">
        <v>11678.813799999996</v>
      </c>
      <c r="G74" s="173">
        <v>28556.534329999995</v>
      </c>
      <c r="H74" s="110">
        <v>144.51570869294966</v>
      </c>
    </row>
    <row r="75" spans="1:8" ht="10.5" customHeight="1" x14ac:dyDescent="0.25">
      <c r="A75" s="108" t="s">
        <v>14</v>
      </c>
      <c r="B75" s="14" t="s">
        <v>342</v>
      </c>
      <c r="C75" s="173">
        <v>52597.429650000027</v>
      </c>
      <c r="D75" s="173">
        <v>53557.058520000021</v>
      </c>
      <c r="E75" s="215">
        <v>1.8244786416097947</v>
      </c>
      <c r="F75" s="173">
        <v>9282.3741999999966</v>
      </c>
      <c r="G75" s="173">
        <v>3093.2485300000012</v>
      </c>
      <c r="H75" s="110">
        <v>-66.676106097942039</v>
      </c>
    </row>
    <row r="76" spans="1:8" ht="10.5" customHeight="1" x14ac:dyDescent="0.25">
      <c r="A76" s="108" t="s">
        <v>97</v>
      </c>
      <c r="B76" s="14" t="s">
        <v>425</v>
      </c>
      <c r="C76" s="173">
        <v>42327.086049999998</v>
      </c>
      <c r="D76" s="173">
        <v>52526.431759999992</v>
      </c>
      <c r="E76" s="215">
        <v>24.096498629628659</v>
      </c>
      <c r="F76" s="173">
        <v>28876.757530000003</v>
      </c>
      <c r="G76" s="173">
        <v>26804.154839999992</v>
      </c>
      <c r="H76" s="110">
        <v>-7.177407947712922</v>
      </c>
    </row>
    <row r="77" spans="1:8" ht="10.5" customHeight="1" x14ac:dyDescent="0.25">
      <c r="A77" s="108" t="s">
        <v>39</v>
      </c>
      <c r="B77" s="14" t="s">
        <v>551</v>
      </c>
      <c r="C77" s="173">
        <v>56007.807670000002</v>
      </c>
      <c r="D77" s="173">
        <v>45784.843030000004</v>
      </c>
      <c r="E77" s="215">
        <v>-18.252749152821814</v>
      </c>
      <c r="F77" s="173">
        <v>16044.12601</v>
      </c>
      <c r="G77" s="173">
        <v>17160.07258</v>
      </c>
      <c r="H77" s="110">
        <v>6.9554837035339379</v>
      </c>
    </row>
    <row r="78" spans="1:8" ht="10.5" customHeight="1" x14ac:dyDescent="0.25">
      <c r="A78" s="108" t="s">
        <v>99</v>
      </c>
      <c r="B78" s="14" t="s">
        <v>427</v>
      </c>
      <c r="C78" s="173">
        <v>35687.262490000001</v>
      </c>
      <c r="D78" s="173">
        <v>43431.84981</v>
      </c>
      <c r="E78" s="215">
        <v>21.70126476406007</v>
      </c>
      <c r="F78" s="173">
        <v>15808.28852</v>
      </c>
      <c r="G78" s="173">
        <v>11891.032400000002</v>
      </c>
      <c r="H78" s="110">
        <v>-24.779761041456482</v>
      </c>
    </row>
    <row r="79" spans="1:8" ht="10.5" customHeight="1" x14ac:dyDescent="0.25">
      <c r="A79" s="108" t="s">
        <v>329</v>
      </c>
      <c r="B79" s="14" t="s">
        <v>553</v>
      </c>
      <c r="C79" s="173">
        <v>13677.81234</v>
      </c>
      <c r="D79" s="173">
        <v>39207.276259999999</v>
      </c>
      <c r="E79" s="215">
        <v>186.64873654787982</v>
      </c>
      <c r="F79" s="173">
        <v>7500.5376799999995</v>
      </c>
      <c r="G79" s="173">
        <v>15128.778460000001</v>
      </c>
      <c r="H79" s="110">
        <v>101.7025859404789</v>
      </c>
    </row>
    <row r="80" spans="1:8" ht="10.5" customHeight="1" x14ac:dyDescent="0.25">
      <c r="A80" s="108" t="s">
        <v>15</v>
      </c>
      <c r="B80" s="14" t="s">
        <v>343</v>
      </c>
      <c r="C80" s="173">
        <v>29646.813600000009</v>
      </c>
      <c r="D80" s="173">
        <v>33213.017739999996</v>
      </c>
      <c r="E80" s="215">
        <v>12.02896266734037</v>
      </c>
      <c r="F80" s="173">
        <v>10669.29817</v>
      </c>
      <c r="G80" s="173">
        <v>12809.149309999999</v>
      </c>
      <c r="H80" s="110">
        <v>20.056156514744771</v>
      </c>
    </row>
    <row r="81" spans="1:8" ht="10.5" customHeight="1" x14ac:dyDescent="0.25">
      <c r="A81" s="108" t="s">
        <v>69</v>
      </c>
      <c r="B81" s="14" t="s">
        <v>426</v>
      </c>
      <c r="C81" s="173">
        <v>55130.787369999991</v>
      </c>
      <c r="D81" s="173">
        <v>29014.242450000005</v>
      </c>
      <c r="E81" s="215">
        <v>-47.371978826864321</v>
      </c>
      <c r="F81" s="173">
        <v>18661.935249999995</v>
      </c>
      <c r="G81" s="173">
        <v>11493.860690000003</v>
      </c>
      <c r="H81" s="110">
        <v>-38.410135197527239</v>
      </c>
    </row>
    <row r="82" spans="1:8" ht="10.5" customHeight="1" x14ac:dyDescent="0.25">
      <c r="A82" s="108" t="s">
        <v>73</v>
      </c>
      <c r="B82" s="14" t="s">
        <v>346</v>
      </c>
      <c r="C82" s="173">
        <v>17667.416740000008</v>
      </c>
      <c r="D82" s="173">
        <v>26377.294730000005</v>
      </c>
      <c r="E82" s="215">
        <v>49.299103078722048</v>
      </c>
      <c r="F82" s="173">
        <v>7467.0986400000029</v>
      </c>
      <c r="G82" s="173">
        <v>9084.9774000000034</v>
      </c>
      <c r="H82" s="110">
        <v>21.666765607371175</v>
      </c>
    </row>
    <row r="83" spans="1:8" ht="10.5" customHeight="1" x14ac:dyDescent="0.25">
      <c r="A83" s="108" t="s">
        <v>102</v>
      </c>
      <c r="B83" s="14" t="s">
        <v>431</v>
      </c>
      <c r="C83" s="173">
        <v>11045.382230000003</v>
      </c>
      <c r="D83" s="173">
        <v>25904.993160000002</v>
      </c>
      <c r="E83" s="215">
        <v>134.53233777315822</v>
      </c>
      <c r="F83" s="173">
        <v>1054.1043099999999</v>
      </c>
      <c r="G83" s="173">
        <v>5601.53856</v>
      </c>
      <c r="H83" s="110">
        <v>431.40268063224221</v>
      </c>
    </row>
    <row r="84" spans="1:8" ht="10.5" customHeight="1" x14ac:dyDescent="0.25">
      <c r="A84" s="108" t="s">
        <v>110</v>
      </c>
      <c r="B84" s="14" t="s">
        <v>345</v>
      </c>
      <c r="C84" s="173">
        <v>19763.661700000001</v>
      </c>
      <c r="D84" s="173">
        <v>25245.41372</v>
      </c>
      <c r="E84" s="215">
        <v>27.736520201618298</v>
      </c>
      <c r="F84" s="173">
        <v>2360.5166999999997</v>
      </c>
      <c r="G84" s="173">
        <v>3300.0782300000014</v>
      </c>
      <c r="H84" s="110">
        <v>39.803214694477788</v>
      </c>
    </row>
    <row r="85" spans="1:8" ht="10.5" customHeight="1" x14ac:dyDescent="0.25">
      <c r="A85" s="108" t="s">
        <v>104</v>
      </c>
      <c r="B85" s="14" t="s">
        <v>344</v>
      </c>
      <c r="C85" s="173">
        <v>25438.397689999998</v>
      </c>
      <c r="D85" s="173">
        <v>22648.882109999999</v>
      </c>
      <c r="E85" s="215">
        <v>-10.965767632041445</v>
      </c>
      <c r="F85" s="173">
        <v>11267.898689999998</v>
      </c>
      <c r="G85" s="173">
        <v>4395.1073000000015</v>
      </c>
      <c r="H85" s="110">
        <v>-60.994437197943938</v>
      </c>
    </row>
    <row r="86" spans="1:8" ht="10.5" customHeight="1" x14ac:dyDescent="0.25">
      <c r="A86" s="108" t="s">
        <v>107</v>
      </c>
      <c r="B86" s="14" t="s">
        <v>428</v>
      </c>
      <c r="C86" s="173">
        <v>24039.131510000007</v>
      </c>
      <c r="D86" s="173">
        <v>22518.417560000002</v>
      </c>
      <c r="E86" s="215">
        <v>-6.3259937213929973</v>
      </c>
      <c r="F86" s="173">
        <v>8843.8099000000002</v>
      </c>
      <c r="G86" s="173">
        <v>7101.4099800000013</v>
      </c>
      <c r="H86" s="110">
        <v>-19.701915121445555</v>
      </c>
    </row>
    <row r="87" spans="1:8" ht="10.5" customHeight="1" x14ac:dyDescent="0.25">
      <c r="A87" s="108" t="s">
        <v>225</v>
      </c>
      <c r="B87" s="14" t="s">
        <v>480</v>
      </c>
      <c r="C87" s="173">
        <v>2580.53089</v>
      </c>
      <c r="D87" s="173">
        <v>20611.82214</v>
      </c>
      <c r="E87" s="215">
        <v>698.74347638597726</v>
      </c>
      <c r="F87" s="173">
        <v>1358.6083800000001</v>
      </c>
      <c r="G87" s="173">
        <v>2122.2555000000002</v>
      </c>
      <c r="H87" s="110">
        <v>56.208038404709384</v>
      </c>
    </row>
    <row r="88" spans="1:8" ht="10.5" customHeight="1" x14ac:dyDescent="0.25">
      <c r="A88" s="108" t="s">
        <v>101</v>
      </c>
      <c r="B88" s="14" t="s">
        <v>429</v>
      </c>
      <c r="C88" s="173">
        <v>22767.729510000001</v>
      </c>
      <c r="D88" s="173">
        <v>19509.767139999996</v>
      </c>
      <c r="E88" s="215">
        <v>-14.309561999008501</v>
      </c>
      <c r="F88" s="173">
        <v>6710.2368700000006</v>
      </c>
      <c r="G88" s="173">
        <v>6312.0591499999991</v>
      </c>
      <c r="H88" s="110">
        <v>-5.9338847154586594</v>
      </c>
    </row>
    <row r="89" spans="1:8" ht="10.5" customHeight="1" x14ac:dyDescent="0.25">
      <c r="A89" s="108" t="s">
        <v>100</v>
      </c>
      <c r="B89" s="14" t="s">
        <v>434</v>
      </c>
      <c r="C89" s="173">
        <v>14006.524479999996</v>
      </c>
      <c r="D89" s="173">
        <v>17031.91878</v>
      </c>
      <c r="E89" s="215">
        <v>21.599892995010883</v>
      </c>
      <c r="F89" s="173">
        <v>4160.4142000000002</v>
      </c>
      <c r="G89" s="173">
        <v>5082.6053099999999</v>
      </c>
      <c r="H89" s="110">
        <v>22.1658485349848</v>
      </c>
    </row>
    <row r="90" spans="1:8" ht="10.5" customHeight="1" x14ac:dyDescent="0.25">
      <c r="A90" s="108" t="s">
        <v>117</v>
      </c>
      <c r="B90" s="14" t="s">
        <v>351</v>
      </c>
      <c r="C90" s="173">
        <v>16259.74265</v>
      </c>
      <c r="D90" s="173">
        <v>16664.662650000002</v>
      </c>
      <c r="E90" s="215">
        <v>2.4903223176167666</v>
      </c>
      <c r="F90" s="173">
        <v>7018.1870700000009</v>
      </c>
      <c r="G90" s="173">
        <v>5580.2086300000001</v>
      </c>
      <c r="H90" s="110">
        <v>-20.489314771143608</v>
      </c>
    </row>
    <row r="91" spans="1:8" ht="10.5" customHeight="1" x14ac:dyDescent="0.25">
      <c r="A91" s="108" t="s">
        <v>105</v>
      </c>
      <c r="B91" s="14" t="s">
        <v>430</v>
      </c>
      <c r="C91" s="173">
        <v>19071.445480000002</v>
      </c>
      <c r="D91" s="173">
        <v>16141.070799999998</v>
      </c>
      <c r="E91" s="215">
        <v>-15.365246871680771</v>
      </c>
      <c r="F91" s="173">
        <v>6783.0992800000022</v>
      </c>
      <c r="G91" s="173">
        <v>6009.9762899999996</v>
      </c>
      <c r="H91" s="110">
        <v>-11.397783787118653</v>
      </c>
    </row>
    <row r="92" spans="1:8" ht="10.5" customHeight="1" x14ac:dyDescent="0.25">
      <c r="A92" s="108" t="s">
        <v>221</v>
      </c>
      <c r="B92" s="14" t="s">
        <v>437</v>
      </c>
      <c r="C92" s="173">
        <v>13928.532610000002</v>
      </c>
      <c r="D92" s="173">
        <v>15282.903470000003</v>
      </c>
      <c r="E92" s="215">
        <v>9.7237153253863173</v>
      </c>
      <c r="F92" s="173">
        <v>5651.6628700000001</v>
      </c>
      <c r="G92" s="173">
        <v>5709.2061900000026</v>
      </c>
      <c r="H92" s="110">
        <v>1.0181661808855047</v>
      </c>
    </row>
    <row r="93" spans="1:8" ht="10.5" customHeight="1" x14ac:dyDescent="0.25">
      <c r="A93" s="108" t="s">
        <v>75</v>
      </c>
      <c r="B93" s="14" t="s">
        <v>436</v>
      </c>
      <c r="C93" s="173">
        <v>12874.81623</v>
      </c>
      <c r="D93" s="173">
        <v>13857.037039999999</v>
      </c>
      <c r="E93" s="215">
        <v>7.6290083870191205</v>
      </c>
      <c r="F93" s="173">
        <v>4059.6885199999997</v>
      </c>
      <c r="G93" s="173">
        <v>1911.4677099999999</v>
      </c>
      <c r="H93" s="110">
        <v>-52.915902277153023</v>
      </c>
    </row>
    <row r="94" spans="1:8" ht="10.5" customHeight="1" x14ac:dyDescent="0.25">
      <c r="A94" s="108" t="s">
        <v>147</v>
      </c>
      <c r="B94" s="14" t="s">
        <v>439</v>
      </c>
      <c r="C94" s="173">
        <v>10571.587940000001</v>
      </c>
      <c r="D94" s="173">
        <v>13274.32451</v>
      </c>
      <c r="E94" s="215">
        <v>25.566041595071852</v>
      </c>
      <c r="F94" s="173">
        <v>4888.3545800000002</v>
      </c>
      <c r="G94" s="173">
        <v>4154.0309500000003</v>
      </c>
      <c r="H94" s="110">
        <v>-15.021897818222508</v>
      </c>
    </row>
    <row r="95" spans="1:8" ht="10.5" customHeight="1" x14ac:dyDescent="0.25">
      <c r="A95" s="108" t="s">
        <v>98</v>
      </c>
      <c r="B95" s="14" t="s">
        <v>347</v>
      </c>
      <c r="C95" s="173">
        <v>26867.265309999999</v>
      </c>
      <c r="D95" s="173">
        <v>13147.52745</v>
      </c>
      <c r="E95" s="215">
        <v>-51.064883983162623</v>
      </c>
      <c r="F95" s="173">
        <v>7748.8557299999993</v>
      </c>
      <c r="G95" s="173">
        <v>3584.0571800000002</v>
      </c>
      <c r="H95" s="110">
        <v>-53.747271792347583</v>
      </c>
    </row>
    <row r="96" spans="1:8" ht="10.5" customHeight="1" x14ac:dyDescent="0.25">
      <c r="A96" s="108" t="s">
        <v>108</v>
      </c>
      <c r="B96" s="14" t="s">
        <v>438</v>
      </c>
      <c r="C96" s="173">
        <v>8303.50432</v>
      </c>
      <c r="D96" s="173">
        <v>12934.757009999999</v>
      </c>
      <c r="E96" s="215">
        <v>55.774676709025897</v>
      </c>
      <c r="F96" s="173">
        <v>6153.64606</v>
      </c>
      <c r="G96" s="173">
        <v>5279.3295899999994</v>
      </c>
      <c r="H96" s="110">
        <v>-14.20810461757368</v>
      </c>
    </row>
    <row r="97" spans="1:8" ht="10.5" customHeight="1" x14ac:dyDescent="0.25">
      <c r="A97" s="108" t="s">
        <v>114</v>
      </c>
      <c r="B97" s="14" t="s">
        <v>350</v>
      </c>
      <c r="C97" s="173">
        <v>34994.632799999999</v>
      </c>
      <c r="D97" s="173">
        <v>12719.202840000002</v>
      </c>
      <c r="E97" s="215">
        <v>-63.653846826476766</v>
      </c>
      <c r="F97" s="173">
        <v>10590.235199999999</v>
      </c>
      <c r="G97" s="173">
        <v>66.60669</v>
      </c>
      <c r="H97" s="110">
        <v>-99.371055611682735</v>
      </c>
    </row>
    <row r="98" spans="1:8" ht="10.5" customHeight="1" x14ac:dyDescent="0.25">
      <c r="A98" s="108" t="s">
        <v>130</v>
      </c>
      <c r="B98" s="14" t="s">
        <v>368</v>
      </c>
      <c r="C98" s="173">
        <v>2684.9493199999997</v>
      </c>
      <c r="D98" s="173">
        <v>12472.299919999999</v>
      </c>
      <c r="E98" s="215">
        <v>364.52645594070282</v>
      </c>
      <c r="F98" s="173">
        <v>1253.71675</v>
      </c>
      <c r="G98" s="173">
        <v>4837.3284700000004</v>
      </c>
      <c r="H98" s="110">
        <v>285.83902384649485</v>
      </c>
    </row>
    <row r="99" spans="1:8" ht="10.5" customHeight="1" x14ac:dyDescent="0.25">
      <c r="A99" s="108" t="s">
        <v>118</v>
      </c>
      <c r="B99" s="14" t="s">
        <v>348</v>
      </c>
      <c r="C99" s="173">
        <v>7604.1814700000004</v>
      </c>
      <c r="D99" s="173">
        <v>11444.91719</v>
      </c>
      <c r="E99" s="215">
        <v>50.508207032570972</v>
      </c>
      <c r="F99" s="173">
        <v>2984.4246900000007</v>
      </c>
      <c r="G99" s="173">
        <v>3739.9681300000002</v>
      </c>
      <c r="H99" s="110">
        <v>25.316217310881427</v>
      </c>
    </row>
    <row r="100" spans="1:8" ht="10.5" customHeight="1" x14ac:dyDescent="0.25">
      <c r="A100" s="108" t="s">
        <v>106</v>
      </c>
      <c r="B100" s="14" t="s">
        <v>353</v>
      </c>
      <c r="C100" s="173">
        <v>9053.7609599999996</v>
      </c>
      <c r="D100" s="173">
        <v>11179.312079999998</v>
      </c>
      <c r="E100" s="215">
        <v>23.476996238257186</v>
      </c>
      <c r="F100" s="173">
        <v>2468.7135000000007</v>
      </c>
      <c r="G100" s="173">
        <v>4374.9856599999985</v>
      </c>
      <c r="H100" s="110">
        <v>77.217229135742045</v>
      </c>
    </row>
    <row r="101" spans="1:8" ht="10.5" customHeight="1" x14ac:dyDescent="0.25">
      <c r="A101" s="108" t="s">
        <v>113</v>
      </c>
      <c r="B101" s="14" t="s">
        <v>349</v>
      </c>
      <c r="C101" s="173">
        <v>13479.28355</v>
      </c>
      <c r="D101" s="173">
        <v>10835.173889999998</v>
      </c>
      <c r="E101" s="215">
        <v>-19.616099403146702</v>
      </c>
      <c r="F101" s="173">
        <v>4836.685410000001</v>
      </c>
      <c r="G101" s="173">
        <v>3583.3915299999994</v>
      </c>
      <c r="H101" s="110">
        <v>-25.91224720567471</v>
      </c>
    </row>
    <row r="102" spans="1:8" ht="10.5" customHeight="1" x14ac:dyDescent="0.25">
      <c r="A102" s="108" t="s">
        <v>414</v>
      </c>
      <c r="B102" s="14" t="s">
        <v>440</v>
      </c>
      <c r="C102" s="173">
        <v>9995.8196800000005</v>
      </c>
      <c r="D102" s="173">
        <v>10798.81194</v>
      </c>
      <c r="E102" s="215">
        <v>8.0332807684261773</v>
      </c>
      <c r="F102" s="173">
        <v>3974.3943799999997</v>
      </c>
      <c r="G102" s="173">
        <v>3761.1876499999998</v>
      </c>
      <c r="H102" s="110">
        <v>-5.3645086424462978</v>
      </c>
    </row>
    <row r="103" spans="1:8" ht="10.5" customHeight="1" x14ac:dyDescent="0.25">
      <c r="A103" s="108" t="s">
        <v>116</v>
      </c>
      <c r="B103" s="14" t="s">
        <v>352</v>
      </c>
      <c r="C103" s="173">
        <v>9934.4203500000021</v>
      </c>
      <c r="D103" s="173">
        <v>9887.5799499999994</v>
      </c>
      <c r="E103" s="215">
        <v>-0.47149605462388777</v>
      </c>
      <c r="F103" s="173">
        <v>3367.7281700000008</v>
      </c>
      <c r="G103" s="173">
        <v>3121.518689999999</v>
      </c>
      <c r="H103" s="110">
        <v>-7.3108477754605055</v>
      </c>
    </row>
    <row r="104" spans="1:8" ht="10.5" customHeight="1" x14ac:dyDescent="0.25">
      <c r="A104" s="108" t="s">
        <v>205</v>
      </c>
      <c r="B104" s="14" t="s">
        <v>433</v>
      </c>
      <c r="C104" s="173">
        <v>15279.79304</v>
      </c>
      <c r="D104" s="173">
        <v>9495.5478700000021</v>
      </c>
      <c r="E104" s="215">
        <v>-37.855520391263084</v>
      </c>
      <c r="F104" s="173">
        <v>5154.1121499999999</v>
      </c>
      <c r="G104" s="173">
        <v>1319.1263700000002</v>
      </c>
      <c r="H104" s="110">
        <v>-74.406331651126365</v>
      </c>
    </row>
    <row r="105" spans="1:8" ht="10.5" customHeight="1" x14ac:dyDescent="0.25">
      <c r="A105" s="108" t="s">
        <v>217</v>
      </c>
      <c r="B105" s="14" t="s">
        <v>435</v>
      </c>
      <c r="C105" s="173">
        <v>15569.679140000002</v>
      </c>
      <c r="D105" s="173">
        <v>9154.9250900000025</v>
      </c>
      <c r="E105" s="215">
        <v>-41.200297015240864</v>
      </c>
      <c r="F105" s="173">
        <v>4419.068220000001</v>
      </c>
      <c r="G105" s="173">
        <v>1390.0188499999997</v>
      </c>
      <c r="H105" s="110">
        <v>-68.544978696889203</v>
      </c>
    </row>
    <row r="106" spans="1:8" ht="10.5" customHeight="1" x14ac:dyDescent="0.25">
      <c r="A106" s="108" t="s">
        <v>416</v>
      </c>
      <c r="B106" s="14" t="s">
        <v>455</v>
      </c>
      <c r="C106" s="173">
        <v>4716.5750100000005</v>
      </c>
      <c r="D106" s="173">
        <v>9135.0004300000001</v>
      </c>
      <c r="E106" s="215">
        <v>93.678684440131477</v>
      </c>
      <c r="F106" s="173">
        <v>1230.5360099999998</v>
      </c>
      <c r="G106" s="173">
        <v>3173.1933399999998</v>
      </c>
      <c r="H106" s="110">
        <v>157.87082330081509</v>
      </c>
    </row>
    <row r="107" spans="1:8" ht="10.5" customHeight="1" x14ac:dyDescent="0.25">
      <c r="A107" s="108" t="s">
        <v>120</v>
      </c>
      <c r="B107" s="14" t="s">
        <v>449</v>
      </c>
      <c r="C107" s="173">
        <v>7294.8662899999999</v>
      </c>
      <c r="D107" s="173">
        <v>9016.0785500000002</v>
      </c>
      <c r="E107" s="215">
        <v>23.594843161957392</v>
      </c>
      <c r="F107" s="173">
        <v>2871.5287600000001</v>
      </c>
      <c r="G107" s="173">
        <v>3498.1959499999998</v>
      </c>
      <c r="H107" s="110">
        <v>21.823469043019415</v>
      </c>
    </row>
    <row r="108" spans="1:8" ht="10.5" customHeight="1" x14ac:dyDescent="0.25">
      <c r="A108" s="108" t="s">
        <v>277</v>
      </c>
      <c r="B108" s="14" t="s">
        <v>444</v>
      </c>
      <c r="C108" s="173">
        <v>7014.1206400000001</v>
      </c>
      <c r="D108" s="173">
        <v>8790.235630000001</v>
      </c>
      <c r="E108" s="215">
        <v>25.32199089749334</v>
      </c>
      <c r="F108" s="173">
        <v>2417.47534</v>
      </c>
      <c r="G108" s="173">
        <v>3022.3247400000005</v>
      </c>
      <c r="H108" s="110">
        <v>25.019878796364491</v>
      </c>
    </row>
    <row r="109" spans="1:8" ht="10.5" customHeight="1" x14ac:dyDescent="0.25">
      <c r="A109" s="108" t="s">
        <v>119</v>
      </c>
      <c r="B109" s="14" t="s">
        <v>452</v>
      </c>
      <c r="C109" s="173">
        <v>5436.2280900000005</v>
      </c>
      <c r="D109" s="173">
        <v>8781.1642400000019</v>
      </c>
      <c r="E109" s="215">
        <v>61.530459992159756</v>
      </c>
      <c r="F109" s="173">
        <v>2658.5502699999997</v>
      </c>
      <c r="G109" s="173">
        <v>2843.9793099999997</v>
      </c>
      <c r="H109" s="110">
        <v>6.9748178957699469</v>
      </c>
    </row>
    <row r="110" spans="1:8" ht="10.5" customHeight="1" x14ac:dyDescent="0.25">
      <c r="A110" s="108" t="s">
        <v>301</v>
      </c>
      <c r="B110" s="14" t="s">
        <v>457</v>
      </c>
      <c r="C110" s="173">
        <v>4440.4711800000005</v>
      </c>
      <c r="D110" s="173">
        <v>8345.45975</v>
      </c>
      <c r="E110" s="215">
        <v>87.940860591285258</v>
      </c>
      <c r="F110" s="173">
        <v>1780.9293600000001</v>
      </c>
      <c r="G110" s="173">
        <v>3104.4382299999997</v>
      </c>
      <c r="H110" s="110">
        <v>74.315629790055212</v>
      </c>
    </row>
    <row r="111" spans="1:8" ht="10.5" customHeight="1" x14ac:dyDescent="0.25">
      <c r="A111" s="108" t="s">
        <v>103</v>
      </c>
      <c r="B111" s="14" t="s">
        <v>461</v>
      </c>
      <c r="C111" s="173">
        <v>4580.8996200000001</v>
      </c>
      <c r="D111" s="173">
        <v>7903.5547200000001</v>
      </c>
      <c r="E111" s="215">
        <v>72.532807431392698</v>
      </c>
      <c r="F111" s="173">
        <v>1937.1853599999999</v>
      </c>
      <c r="G111" s="173">
        <v>976.90575000000024</v>
      </c>
      <c r="H111" s="110">
        <v>-49.570868633861643</v>
      </c>
    </row>
    <row r="112" spans="1:8" ht="10.5" customHeight="1" x14ac:dyDescent="0.25">
      <c r="A112" s="108" t="s">
        <v>122</v>
      </c>
      <c r="B112" s="14" t="s">
        <v>446</v>
      </c>
      <c r="C112" s="173">
        <v>7274.9050299999999</v>
      </c>
      <c r="D112" s="173">
        <v>7557.0980500000005</v>
      </c>
      <c r="E112" s="215">
        <v>3.8789924931844855</v>
      </c>
      <c r="F112" s="173">
        <v>2100.5822100000005</v>
      </c>
      <c r="G112" s="173">
        <v>2571.4291500000004</v>
      </c>
      <c r="H112" s="110">
        <v>22.415068439525633</v>
      </c>
    </row>
    <row r="113" spans="1:8" ht="10.5" customHeight="1" x14ac:dyDescent="0.25">
      <c r="A113" s="108" t="s">
        <v>111</v>
      </c>
      <c r="B113" s="14" t="s">
        <v>450</v>
      </c>
      <c r="C113" s="173">
        <v>6782.4511600000005</v>
      </c>
      <c r="D113" s="173">
        <v>7482.4641999999994</v>
      </c>
      <c r="E113" s="215">
        <v>10.320944795421116</v>
      </c>
      <c r="F113" s="173">
        <v>2277.6624200000001</v>
      </c>
      <c r="G113" s="173">
        <v>2711.8598599999996</v>
      </c>
      <c r="H113" s="110">
        <v>19.063292092249529</v>
      </c>
    </row>
    <row r="114" spans="1:8" ht="10.5" customHeight="1" x14ac:dyDescent="0.25">
      <c r="A114" s="108" t="s">
        <v>134</v>
      </c>
      <c r="B114" s="14" t="s">
        <v>451</v>
      </c>
      <c r="C114" s="173">
        <v>7678.7150799999999</v>
      </c>
      <c r="D114" s="173">
        <v>6857.6819699999996</v>
      </c>
      <c r="E114" s="215">
        <v>-10.692324190260226</v>
      </c>
      <c r="F114" s="173">
        <v>1278.3353999999999</v>
      </c>
      <c r="G114" s="173">
        <v>2316.8632499999999</v>
      </c>
      <c r="H114" s="110">
        <v>81.240639193751505</v>
      </c>
    </row>
    <row r="115" spans="1:8" ht="10.5" customHeight="1" x14ac:dyDescent="0.25">
      <c r="A115" s="108" t="s">
        <v>137</v>
      </c>
      <c r="B115" s="14" t="s">
        <v>459</v>
      </c>
      <c r="C115" s="173">
        <v>3290.3740299999999</v>
      </c>
      <c r="D115" s="173">
        <v>6635.9614899999997</v>
      </c>
      <c r="E115" s="215">
        <v>101.67802898687479</v>
      </c>
      <c r="F115" s="173">
        <v>1263.70758</v>
      </c>
      <c r="G115" s="173">
        <v>2298.9124399999996</v>
      </c>
      <c r="H115" s="110">
        <v>81.918070001605869</v>
      </c>
    </row>
    <row r="116" spans="1:8" ht="10.5" customHeight="1" x14ac:dyDescent="0.25">
      <c r="A116" s="108" t="s">
        <v>315</v>
      </c>
      <c r="B116" s="14" t="s">
        <v>470</v>
      </c>
      <c r="C116" s="173">
        <v>2789.4615000000003</v>
      </c>
      <c r="D116" s="173">
        <v>6497.0331999999999</v>
      </c>
      <c r="E116" s="215">
        <v>132.91352829210942</v>
      </c>
      <c r="F116" s="173">
        <v>792.12800000000016</v>
      </c>
      <c r="G116" s="173">
        <v>2566.3375099999998</v>
      </c>
      <c r="H116" s="110">
        <v>223.98015346004678</v>
      </c>
    </row>
    <row r="117" spans="1:8" ht="10.5" customHeight="1" x14ac:dyDescent="0.25">
      <c r="A117" s="108" t="s">
        <v>128</v>
      </c>
      <c r="B117" s="14" t="s">
        <v>557</v>
      </c>
      <c r="C117" s="173">
        <v>4475.2039299999997</v>
      </c>
      <c r="D117" s="173">
        <v>6422.8236699999998</v>
      </c>
      <c r="E117" s="215">
        <v>43.520245567893042</v>
      </c>
      <c r="F117" s="173">
        <v>2218.7390500000001</v>
      </c>
      <c r="G117" s="173">
        <v>2342.5259600000009</v>
      </c>
      <c r="H117" s="110">
        <v>5.5791558723411239</v>
      </c>
    </row>
    <row r="118" spans="1:8" ht="10.5" customHeight="1" x14ac:dyDescent="0.25">
      <c r="A118" s="108" t="s">
        <v>127</v>
      </c>
      <c r="B118" s="14" t="s">
        <v>478</v>
      </c>
      <c r="C118" s="173">
        <v>1477.5118900000002</v>
      </c>
      <c r="D118" s="173">
        <v>6157.6331699999992</v>
      </c>
      <c r="E118" s="215">
        <v>316.75692843324583</v>
      </c>
      <c r="F118" s="173">
        <v>1318.7622800000001</v>
      </c>
      <c r="G118" s="173">
        <v>5826.7362099999991</v>
      </c>
      <c r="H118" s="110">
        <v>341.83370258360731</v>
      </c>
    </row>
    <row r="119" spans="1:8" ht="10.5" customHeight="1" x14ac:dyDescent="0.25">
      <c r="A119" s="142"/>
      <c r="B119" s="142" t="s">
        <v>22</v>
      </c>
      <c r="C119" s="174">
        <v>323467.17852999992</v>
      </c>
      <c r="D119" s="174">
        <v>287157.50288000039</v>
      </c>
      <c r="E119" s="216">
        <v>-11.225149894653686</v>
      </c>
      <c r="F119" s="174">
        <v>116437.65607999994</v>
      </c>
      <c r="G119" s="174">
        <v>104211.87648000005</v>
      </c>
      <c r="H119" s="144">
        <v>-10.499850316121117</v>
      </c>
    </row>
    <row r="120" spans="1:8" ht="8.1" customHeight="1" x14ac:dyDescent="0.25">
      <c r="A120" s="9" t="s">
        <v>57</v>
      </c>
      <c r="B120" s="38"/>
      <c r="C120" s="22"/>
      <c r="D120" s="22"/>
      <c r="E120" s="22"/>
    </row>
    <row r="121" spans="1:8" ht="8.1" customHeight="1" x14ac:dyDescent="0.25">
      <c r="A121" s="12" t="s">
        <v>24</v>
      </c>
      <c r="B121" s="38"/>
      <c r="C121" s="22"/>
      <c r="D121" s="22"/>
      <c r="E121" s="22"/>
    </row>
    <row r="122" spans="1:8" ht="8.1" customHeight="1" x14ac:dyDescent="0.25">
      <c r="A122" s="12" t="s">
        <v>393</v>
      </c>
      <c r="B122" s="38"/>
    </row>
  </sheetData>
  <mergeCells count="12">
    <mergeCell ref="A2:E2"/>
    <mergeCell ref="A4:A5"/>
    <mergeCell ref="B4:B5"/>
    <mergeCell ref="C4:D4"/>
    <mergeCell ref="A63:E63"/>
    <mergeCell ref="A67:B67"/>
    <mergeCell ref="F4:G4"/>
    <mergeCell ref="F65:G65"/>
    <mergeCell ref="A62:E62"/>
    <mergeCell ref="A65:A66"/>
    <mergeCell ref="B65:B66"/>
    <mergeCell ref="C65:D65"/>
  </mergeCells>
  <phoneticPr fontId="12" type="noConversion"/>
  <conditionalFormatting sqref="C7:H57">
    <cfRule type="containsBlanks" dxfId="72" priority="2">
      <formula>LEN(TRIM(C7))=0</formula>
    </cfRule>
  </conditionalFormatting>
  <conditionalFormatting sqref="C69:H119">
    <cfRule type="containsBlanks" dxfId="71" priority="1">
      <formula>LEN(TRIM(C69))=0</formula>
    </cfRule>
  </conditionalFormatting>
  <pageMargins left="0.75" right="0.75" top="1" bottom="1" header="0" footer="0"/>
  <ignoredErrors>
    <ignoredError sqref="A7:E11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H117"/>
  <sheetViews>
    <sheetView showGridLines="0" topLeftCell="A100" zoomScale="150" zoomScaleNormal="120" zoomScalePageLayoutView="120" workbookViewId="0">
      <selection activeCell="F32" sqref="F32"/>
    </sheetView>
  </sheetViews>
  <sheetFormatPr baseColWidth="10" defaultColWidth="11.42578125" defaultRowHeight="13.5" x14ac:dyDescent="0.2"/>
  <cols>
    <col min="1" max="1" width="9.85546875" style="16" customWidth="1"/>
    <col min="2" max="2" width="40.140625" style="16" customWidth="1"/>
    <col min="3" max="5" width="7.140625" style="16" customWidth="1"/>
    <col min="6" max="6" width="6.5703125" style="16" customWidth="1"/>
    <col min="7" max="8" width="6.140625" style="16" customWidth="1"/>
    <col min="9" max="16384" width="11.42578125" style="16"/>
  </cols>
  <sheetData>
    <row r="1" spans="1:8" ht="15" customHeight="1" x14ac:dyDescent="0.25">
      <c r="A1" s="92" t="s">
        <v>642</v>
      </c>
      <c r="B1" s="92"/>
      <c r="C1" s="92"/>
      <c r="D1" s="92"/>
      <c r="E1" s="92"/>
      <c r="F1" s="92"/>
      <c r="G1" s="92"/>
      <c r="H1" s="92"/>
    </row>
    <row r="2" spans="1:8" ht="11.25" customHeight="1" x14ac:dyDescent="0.25">
      <c r="A2" s="92" t="s">
        <v>65</v>
      </c>
      <c r="B2" s="92"/>
      <c r="C2" s="92"/>
      <c r="D2" s="92"/>
      <c r="E2" s="92"/>
      <c r="F2" s="92"/>
      <c r="G2" s="92"/>
      <c r="H2" s="92"/>
    </row>
    <row r="3" spans="1:8" ht="3" customHeight="1" x14ac:dyDescent="0.25">
      <c r="A3" s="50"/>
    </row>
    <row r="4" spans="1:8" s="17" customFormat="1" ht="12" customHeight="1" x14ac:dyDescent="0.2">
      <c r="A4" s="282" t="s">
        <v>20</v>
      </c>
      <c r="B4" s="285" t="s">
        <v>21</v>
      </c>
      <c r="C4" s="288" t="s">
        <v>16</v>
      </c>
      <c r="D4" s="288"/>
      <c r="E4" s="288"/>
      <c r="F4" s="288" t="s">
        <v>19</v>
      </c>
      <c r="G4" s="288"/>
      <c r="H4" s="288"/>
    </row>
    <row r="5" spans="1:8" s="17" customFormat="1" ht="12" customHeight="1" x14ac:dyDescent="0.2">
      <c r="A5" s="283"/>
      <c r="B5" s="286"/>
      <c r="C5" s="279" t="s">
        <v>609</v>
      </c>
      <c r="D5" s="279" t="s">
        <v>623</v>
      </c>
      <c r="E5" s="279" t="s">
        <v>641</v>
      </c>
      <c r="F5" s="279" t="s">
        <v>609</v>
      </c>
      <c r="G5" s="279" t="s">
        <v>623</v>
      </c>
      <c r="H5" s="279" t="s">
        <v>641</v>
      </c>
    </row>
    <row r="6" spans="1:8" ht="12" customHeight="1" x14ac:dyDescent="0.2">
      <c r="A6" s="284"/>
      <c r="B6" s="287"/>
      <c r="C6" s="280"/>
      <c r="D6" s="280"/>
      <c r="E6" s="280"/>
      <c r="F6" s="280"/>
      <c r="G6" s="280"/>
      <c r="H6" s="280"/>
    </row>
    <row r="7" spans="1:8" ht="3.95" customHeight="1" x14ac:dyDescent="0.2">
      <c r="A7" s="44"/>
      <c r="B7" s="44"/>
      <c r="C7" s="126"/>
      <c r="D7" s="126"/>
      <c r="E7" s="126"/>
      <c r="F7" s="122"/>
      <c r="G7" s="122"/>
      <c r="H7" s="122"/>
    </row>
    <row r="8" spans="1:8" ht="10.5" customHeight="1" x14ac:dyDescent="0.2">
      <c r="A8" s="111" t="s">
        <v>71</v>
      </c>
      <c r="B8" s="14" t="s">
        <v>423</v>
      </c>
      <c r="C8" s="107">
        <v>8856.2180000000008</v>
      </c>
      <c r="D8" s="107">
        <v>27727.853779999987</v>
      </c>
      <c r="E8" s="107">
        <v>59602.418199999935</v>
      </c>
      <c r="F8" s="107">
        <v>10</v>
      </c>
      <c r="G8" s="107">
        <v>3</v>
      </c>
      <c r="H8" s="107">
        <v>1</v>
      </c>
    </row>
    <row r="9" spans="1:8" ht="10.5" customHeight="1" x14ac:dyDescent="0.2">
      <c r="A9" s="111" t="s">
        <v>15</v>
      </c>
      <c r="B9" s="14" t="s">
        <v>343</v>
      </c>
      <c r="C9" s="107">
        <v>12876.038240000005</v>
      </c>
      <c r="D9" s="107">
        <v>13734.053519999999</v>
      </c>
      <c r="E9" s="107">
        <v>16772.305680000005</v>
      </c>
      <c r="F9" s="107">
        <v>6</v>
      </c>
      <c r="G9" s="107">
        <v>9</v>
      </c>
      <c r="H9" s="107">
        <v>2</v>
      </c>
    </row>
    <row r="10" spans="1:8" ht="10.5" customHeight="1" x14ac:dyDescent="0.2">
      <c r="A10" s="111" t="s">
        <v>39</v>
      </c>
      <c r="B10" s="14" t="s">
        <v>551</v>
      </c>
      <c r="C10" s="107">
        <v>9295.9561919999996</v>
      </c>
      <c r="D10" s="107">
        <v>15857.312999999998</v>
      </c>
      <c r="E10" s="107">
        <v>15116.397499999999</v>
      </c>
      <c r="F10" s="107">
        <v>8</v>
      </c>
      <c r="G10" s="107">
        <v>6</v>
      </c>
      <c r="H10" s="107">
        <v>3</v>
      </c>
    </row>
    <row r="11" spans="1:8" ht="10.5" customHeight="1" x14ac:dyDescent="0.2">
      <c r="A11" s="111" t="s">
        <v>13</v>
      </c>
      <c r="B11" s="14" t="s">
        <v>341</v>
      </c>
      <c r="C11" s="112">
        <v>23917.457591999995</v>
      </c>
      <c r="D11" s="112">
        <v>29504.429762999996</v>
      </c>
      <c r="E11" s="112">
        <v>11961.124029000001</v>
      </c>
      <c r="F11" s="107">
        <v>4</v>
      </c>
      <c r="G11" s="107">
        <v>1</v>
      </c>
      <c r="H11" s="107">
        <v>4</v>
      </c>
    </row>
    <row r="12" spans="1:8" ht="10.5" customHeight="1" x14ac:dyDescent="0.2">
      <c r="A12" s="111" t="s">
        <v>97</v>
      </c>
      <c r="B12" s="14" t="s">
        <v>425</v>
      </c>
      <c r="C12" s="107">
        <v>2249.5300190000007</v>
      </c>
      <c r="D12" s="107">
        <v>7397.5281810000033</v>
      </c>
      <c r="E12" s="107">
        <v>10124.161855</v>
      </c>
      <c r="F12" s="107">
        <v>28</v>
      </c>
      <c r="G12" s="107">
        <v>10</v>
      </c>
      <c r="H12" s="107">
        <v>5</v>
      </c>
    </row>
    <row r="13" spans="1:8" ht="10.5" customHeight="1" x14ac:dyDescent="0.2">
      <c r="A13" s="111" t="s">
        <v>12</v>
      </c>
      <c r="B13" s="14" t="s">
        <v>340</v>
      </c>
      <c r="C13" s="107">
        <v>104330.5574580001</v>
      </c>
      <c r="D13" s="107">
        <v>28234.507900000001</v>
      </c>
      <c r="E13" s="107">
        <v>8980.0272000000023</v>
      </c>
      <c r="F13" s="107">
        <v>1</v>
      </c>
      <c r="G13" s="107">
        <v>2</v>
      </c>
      <c r="H13" s="107">
        <v>6</v>
      </c>
    </row>
    <row r="14" spans="1:8" ht="10.5" customHeight="1" x14ac:dyDescent="0.2">
      <c r="A14" s="111" t="s">
        <v>11</v>
      </c>
      <c r="B14" s="14" t="s">
        <v>550</v>
      </c>
      <c r="C14" s="107">
        <v>23039.588152</v>
      </c>
      <c r="D14" s="107">
        <v>15497.613211000011</v>
      </c>
      <c r="E14" s="107">
        <v>8428.5334200000052</v>
      </c>
      <c r="F14" s="107">
        <v>5</v>
      </c>
      <c r="G14" s="107">
        <v>7</v>
      </c>
      <c r="H14" s="107">
        <v>7</v>
      </c>
    </row>
    <row r="15" spans="1:8" ht="10.5" customHeight="1" x14ac:dyDescent="0.2">
      <c r="A15" s="111" t="s">
        <v>102</v>
      </c>
      <c r="B15" s="14" t="s">
        <v>431</v>
      </c>
      <c r="C15" s="107">
        <v>5373.1930000000002</v>
      </c>
      <c r="D15" s="107">
        <v>18273.169000000005</v>
      </c>
      <c r="E15" s="107">
        <v>7334.2959999999994</v>
      </c>
      <c r="F15" s="107">
        <v>14</v>
      </c>
      <c r="G15" s="107">
        <v>5</v>
      </c>
      <c r="H15" s="107">
        <v>8</v>
      </c>
    </row>
    <row r="16" spans="1:8" ht="10.5" customHeight="1" x14ac:dyDescent="0.2">
      <c r="A16" s="111" t="s">
        <v>110</v>
      </c>
      <c r="B16" s="14" t="s">
        <v>345</v>
      </c>
      <c r="C16" s="107">
        <v>27109.148199999992</v>
      </c>
      <c r="D16" s="107">
        <v>19683.194899999995</v>
      </c>
      <c r="E16" s="107">
        <v>7177.3188999999966</v>
      </c>
      <c r="F16" s="107">
        <v>3</v>
      </c>
      <c r="G16" s="107">
        <v>4</v>
      </c>
      <c r="H16" s="107">
        <v>9</v>
      </c>
    </row>
    <row r="17" spans="1:8" ht="10.5" customHeight="1" x14ac:dyDescent="0.2">
      <c r="A17" s="111" t="s">
        <v>221</v>
      </c>
      <c r="B17" s="14" t="s">
        <v>437</v>
      </c>
      <c r="C17" s="107">
        <v>4814.7490779999998</v>
      </c>
      <c r="D17" s="107">
        <v>4360.5190999999995</v>
      </c>
      <c r="E17" s="107">
        <v>5676.4662999999991</v>
      </c>
      <c r="F17" s="107">
        <v>15</v>
      </c>
      <c r="G17" s="107">
        <v>15</v>
      </c>
      <c r="H17" s="107">
        <v>10</v>
      </c>
    </row>
    <row r="18" spans="1:8" ht="10.5" customHeight="1" x14ac:dyDescent="0.2">
      <c r="A18" s="111" t="s">
        <v>77</v>
      </c>
      <c r="B18" s="14" t="s">
        <v>424</v>
      </c>
      <c r="C18" s="107">
        <v>28284.828318000014</v>
      </c>
      <c r="D18" s="107">
        <v>14359.140506000007</v>
      </c>
      <c r="E18" s="107">
        <v>5333.5697809999992</v>
      </c>
      <c r="F18" s="107">
        <v>2</v>
      </c>
      <c r="G18" s="107">
        <v>8</v>
      </c>
      <c r="H18" s="107">
        <v>11</v>
      </c>
    </row>
    <row r="19" spans="1:8" ht="10.5" customHeight="1" x14ac:dyDescent="0.2">
      <c r="A19" s="111" t="s">
        <v>78</v>
      </c>
      <c r="B19" s="14" t="s">
        <v>552</v>
      </c>
      <c r="C19" s="107">
        <v>6512.5548040000012</v>
      </c>
      <c r="D19" s="107">
        <v>4794.8294770000002</v>
      </c>
      <c r="E19" s="107">
        <v>4464.2454880000005</v>
      </c>
      <c r="F19" s="107">
        <v>12</v>
      </c>
      <c r="G19" s="107">
        <v>14</v>
      </c>
      <c r="H19" s="107">
        <v>12</v>
      </c>
    </row>
    <row r="20" spans="1:8" ht="10.5" customHeight="1" x14ac:dyDescent="0.2">
      <c r="A20" s="111" t="s">
        <v>147</v>
      </c>
      <c r="B20" s="14" t="s">
        <v>439</v>
      </c>
      <c r="C20" s="107">
        <v>6011.58</v>
      </c>
      <c r="D20" s="107">
        <v>3035.5600000000004</v>
      </c>
      <c r="E20" s="107">
        <v>3909.62</v>
      </c>
      <c r="F20" s="107">
        <v>13</v>
      </c>
      <c r="G20" s="107">
        <v>23</v>
      </c>
      <c r="H20" s="107">
        <v>13</v>
      </c>
    </row>
    <row r="21" spans="1:8" ht="10.5" customHeight="1" x14ac:dyDescent="0.2">
      <c r="A21" s="111" t="s">
        <v>69</v>
      </c>
      <c r="B21" s="14" t="s">
        <v>426</v>
      </c>
      <c r="C21" s="107">
        <v>2944.566143</v>
      </c>
      <c r="D21" s="107">
        <v>3175.1183010000004</v>
      </c>
      <c r="E21" s="107">
        <v>3820.7319759999991</v>
      </c>
      <c r="F21" s="107">
        <v>22</v>
      </c>
      <c r="G21" s="107">
        <v>21</v>
      </c>
      <c r="H21" s="107">
        <v>14</v>
      </c>
    </row>
    <row r="22" spans="1:8" ht="10.5" customHeight="1" x14ac:dyDescent="0.2">
      <c r="A22" s="111" t="s">
        <v>73</v>
      </c>
      <c r="B22" s="14" t="s">
        <v>346</v>
      </c>
      <c r="C22" s="107">
        <v>3171.1624450000013</v>
      </c>
      <c r="D22" s="107">
        <v>3729.7310540000003</v>
      </c>
      <c r="E22" s="107">
        <v>3527.2395769999998</v>
      </c>
      <c r="F22" s="107">
        <v>21</v>
      </c>
      <c r="G22" s="107">
        <v>16</v>
      </c>
      <c r="H22" s="107">
        <v>15</v>
      </c>
    </row>
    <row r="23" spans="1:8" ht="10.5" customHeight="1" x14ac:dyDescent="0.2">
      <c r="A23" s="111" t="s">
        <v>107</v>
      </c>
      <c r="B23" s="14" t="s">
        <v>428</v>
      </c>
      <c r="C23" s="107">
        <v>3463.9995809999996</v>
      </c>
      <c r="D23" s="107">
        <v>3618.6394350000019</v>
      </c>
      <c r="E23" s="107">
        <v>3440.0607429999995</v>
      </c>
      <c r="F23" s="107">
        <v>18</v>
      </c>
      <c r="G23" s="107">
        <v>17</v>
      </c>
      <c r="H23" s="107">
        <v>16</v>
      </c>
    </row>
    <row r="24" spans="1:8" ht="10.5" customHeight="1" x14ac:dyDescent="0.2">
      <c r="A24" s="111" t="s">
        <v>219</v>
      </c>
      <c r="B24" s="14" t="s">
        <v>475</v>
      </c>
      <c r="C24" s="107">
        <v>4079.52</v>
      </c>
      <c r="D24" s="107">
        <v>3090.79</v>
      </c>
      <c r="E24" s="107">
        <v>3329.44</v>
      </c>
      <c r="F24" s="107">
        <v>17</v>
      </c>
      <c r="G24" s="107">
        <v>22</v>
      </c>
      <c r="H24" s="107">
        <v>17</v>
      </c>
    </row>
    <row r="25" spans="1:8" ht="10.5" customHeight="1" x14ac:dyDescent="0.2">
      <c r="A25" s="111" t="s">
        <v>99</v>
      </c>
      <c r="B25" s="14" t="s">
        <v>427</v>
      </c>
      <c r="C25" s="107">
        <v>3347.68048</v>
      </c>
      <c r="D25" s="107">
        <v>3453.4635099999996</v>
      </c>
      <c r="E25" s="107">
        <v>2951.1961050000004</v>
      </c>
      <c r="F25" s="107">
        <v>19</v>
      </c>
      <c r="G25" s="107">
        <v>18</v>
      </c>
      <c r="H25" s="107">
        <v>18</v>
      </c>
    </row>
    <row r="26" spans="1:8" ht="10.5" customHeight="1" x14ac:dyDescent="0.2">
      <c r="A26" s="111" t="s">
        <v>144</v>
      </c>
      <c r="B26" s="14" t="s">
        <v>466</v>
      </c>
      <c r="C26" s="107">
        <v>2741.420067999999</v>
      </c>
      <c r="D26" s="107">
        <v>2610.5024330000006</v>
      </c>
      <c r="E26" s="107">
        <v>2929.0154869999997</v>
      </c>
      <c r="F26" s="107">
        <v>23</v>
      </c>
      <c r="G26" s="107">
        <v>26</v>
      </c>
      <c r="H26" s="107">
        <v>19</v>
      </c>
    </row>
    <row r="27" spans="1:8" ht="10.5" customHeight="1" x14ac:dyDescent="0.2">
      <c r="A27" s="111" t="s">
        <v>126</v>
      </c>
      <c r="B27" s="14" t="s">
        <v>456</v>
      </c>
      <c r="C27" s="107">
        <v>4233.4809999999998</v>
      </c>
      <c r="D27" s="107">
        <v>5161.3410000000003</v>
      </c>
      <c r="E27" s="107">
        <v>2874.0920000000001</v>
      </c>
      <c r="F27" s="107">
        <v>16</v>
      </c>
      <c r="G27" s="107">
        <v>13</v>
      </c>
      <c r="H27" s="107">
        <v>20</v>
      </c>
    </row>
    <row r="28" spans="1:8" ht="10.5" customHeight="1" x14ac:dyDescent="0.2">
      <c r="A28" s="111" t="s">
        <v>111</v>
      </c>
      <c r="B28" s="14" t="s">
        <v>450</v>
      </c>
      <c r="C28" s="107">
        <v>2018.0954350000002</v>
      </c>
      <c r="D28" s="107">
        <v>2658.4044490000001</v>
      </c>
      <c r="E28" s="107">
        <v>2771.738335</v>
      </c>
      <c r="F28" s="107">
        <v>33</v>
      </c>
      <c r="G28" s="107">
        <v>24</v>
      </c>
      <c r="H28" s="107">
        <v>21</v>
      </c>
    </row>
    <row r="29" spans="1:8" ht="10.5" customHeight="1" x14ac:dyDescent="0.2">
      <c r="A29" s="111" t="s">
        <v>106</v>
      </c>
      <c r="B29" s="14" t="s">
        <v>353</v>
      </c>
      <c r="C29" s="107">
        <v>2109.434542</v>
      </c>
      <c r="D29" s="107">
        <v>1688.6257519999999</v>
      </c>
      <c r="E29" s="107">
        <v>2476.507893</v>
      </c>
      <c r="F29" s="107">
        <v>31</v>
      </c>
      <c r="G29" s="107">
        <v>36</v>
      </c>
      <c r="H29" s="107">
        <v>22</v>
      </c>
    </row>
    <row r="30" spans="1:8" ht="10.5" customHeight="1" x14ac:dyDescent="0.2">
      <c r="A30" s="111" t="s">
        <v>309</v>
      </c>
      <c r="B30" s="14" t="s">
        <v>458</v>
      </c>
      <c r="C30" s="107">
        <v>1980.6399999999999</v>
      </c>
      <c r="D30" s="107">
        <v>1062.47</v>
      </c>
      <c r="E30" s="107">
        <v>2470.8200000000002</v>
      </c>
      <c r="F30" s="107">
        <v>34</v>
      </c>
      <c r="G30" s="107">
        <v>48</v>
      </c>
      <c r="H30" s="107">
        <v>23</v>
      </c>
    </row>
    <row r="31" spans="1:8" ht="10.5" customHeight="1" x14ac:dyDescent="0.2">
      <c r="A31" s="111" t="s">
        <v>301</v>
      </c>
      <c r="B31" s="14" t="s">
        <v>457</v>
      </c>
      <c r="C31" s="107">
        <v>2167.1545000000001</v>
      </c>
      <c r="D31" s="107">
        <v>1707.6120200000003</v>
      </c>
      <c r="E31" s="107">
        <v>2380.4195199999995</v>
      </c>
      <c r="F31" s="107">
        <v>30</v>
      </c>
      <c r="G31" s="107">
        <v>35</v>
      </c>
      <c r="H31" s="107">
        <v>24</v>
      </c>
    </row>
    <row r="32" spans="1:8" ht="10.5" customHeight="1" x14ac:dyDescent="0.2">
      <c r="A32" s="111" t="s">
        <v>75</v>
      </c>
      <c r="B32" s="14" t="s">
        <v>436</v>
      </c>
      <c r="C32" s="107">
        <v>10319.984855999999</v>
      </c>
      <c r="D32" s="107">
        <v>5993.531121</v>
      </c>
      <c r="E32" s="107">
        <v>2355.2603859999999</v>
      </c>
      <c r="F32" s="107">
        <v>7</v>
      </c>
      <c r="G32" s="107">
        <v>11</v>
      </c>
      <c r="H32" s="107">
        <v>25</v>
      </c>
    </row>
    <row r="33" spans="1:8" ht="10.5" customHeight="1" x14ac:dyDescent="0.2">
      <c r="A33" s="111" t="s">
        <v>139</v>
      </c>
      <c r="B33" s="14" t="s">
        <v>555</v>
      </c>
      <c r="C33" s="107">
        <v>1833.3909670000003</v>
      </c>
      <c r="D33" s="107">
        <v>2203.4341730000001</v>
      </c>
      <c r="E33" s="107">
        <v>2225.7019070000001</v>
      </c>
      <c r="F33" s="107">
        <v>38</v>
      </c>
      <c r="G33" s="107">
        <v>28</v>
      </c>
      <c r="H33" s="107">
        <v>26</v>
      </c>
    </row>
    <row r="34" spans="1:8" ht="10.5" customHeight="1" x14ac:dyDescent="0.2">
      <c r="A34" s="111" t="s">
        <v>100</v>
      </c>
      <c r="B34" s="14" t="s">
        <v>434</v>
      </c>
      <c r="C34" s="107">
        <v>2345.0040360000003</v>
      </c>
      <c r="D34" s="107">
        <v>2613.9965580000007</v>
      </c>
      <c r="E34" s="107">
        <v>2186.3651809999997</v>
      </c>
      <c r="F34" s="107">
        <v>26</v>
      </c>
      <c r="G34" s="107">
        <v>25</v>
      </c>
      <c r="H34" s="107">
        <v>27</v>
      </c>
    </row>
    <row r="35" spans="1:8" ht="10.5" customHeight="1" x14ac:dyDescent="0.2">
      <c r="A35" s="111" t="s">
        <v>101</v>
      </c>
      <c r="B35" s="14" t="s">
        <v>429</v>
      </c>
      <c r="C35" s="107">
        <v>2310.518247</v>
      </c>
      <c r="D35" s="107">
        <v>2343.9950680000002</v>
      </c>
      <c r="E35" s="107">
        <v>2160.7444679999999</v>
      </c>
      <c r="F35" s="107">
        <v>27</v>
      </c>
      <c r="G35" s="107">
        <v>27</v>
      </c>
      <c r="H35" s="107">
        <v>28</v>
      </c>
    </row>
    <row r="36" spans="1:8" ht="10.5" customHeight="1" x14ac:dyDescent="0.2">
      <c r="A36" s="111" t="s">
        <v>105</v>
      </c>
      <c r="B36" s="14" t="s">
        <v>430</v>
      </c>
      <c r="C36" s="107">
        <v>1861.9026029999998</v>
      </c>
      <c r="D36" s="107">
        <v>2138.6036199999999</v>
      </c>
      <c r="E36" s="107">
        <v>2121.9369150000002</v>
      </c>
      <c r="F36" s="107">
        <v>37</v>
      </c>
      <c r="G36" s="107">
        <v>29</v>
      </c>
      <c r="H36" s="107">
        <v>29</v>
      </c>
    </row>
    <row r="37" spans="1:8" ht="10.5" customHeight="1" x14ac:dyDescent="0.2">
      <c r="A37" s="111" t="s">
        <v>416</v>
      </c>
      <c r="B37" s="14" t="s">
        <v>455</v>
      </c>
      <c r="C37" s="107">
        <v>1877.4643289999999</v>
      </c>
      <c r="D37" s="107">
        <v>1892.710282</v>
      </c>
      <c r="E37" s="107">
        <v>2036.3342149999999</v>
      </c>
      <c r="F37" s="107">
        <v>36</v>
      </c>
      <c r="G37" s="107">
        <v>30</v>
      </c>
      <c r="H37" s="107">
        <v>30</v>
      </c>
    </row>
    <row r="38" spans="1:8" ht="10.5" customHeight="1" x14ac:dyDescent="0.2">
      <c r="A38" s="111" t="s">
        <v>118</v>
      </c>
      <c r="B38" s="14" t="s">
        <v>348</v>
      </c>
      <c r="C38" s="107">
        <v>2080</v>
      </c>
      <c r="D38" s="107">
        <v>1875</v>
      </c>
      <c r="E38" s="107">
        <v>1930.2249999999999</v>
      </c>
      <c r="F38" s="107">
        <v>32</v>
      </c>
      <c r="G38" s="107">
        <v>31</v>
      </c>
      <c r="H38" s="107">
        <v>31</v>
      </c>
    </row>
    <row r="39" spans="1:8" ht="10.5" customHeight="1" x14ac:dyDescent="0.2">
      <c r="A39" s="111" t="s">
        <v>104</v>
      </c>
      <c r="B39" s="14" t="s">
        <v>344</v>
      </c>
      <c r="C39" s="107">
        <v>3310.4851199999998</v>
      </c>
      <c r="D39" s="107">
        <v>3307.6323780000007</v>
      </c>
      <c r="E39" s="107">
        <v>1835.0593020000001</v>
      </c>
      <c r="F39" s="107">
        <v>20</v>
      </c>
      <c r="G39" s="107">
        <v>20</v>
      </c>
      <c r="H39" s="107">
        <v>32</v>
      </c>
    </row>
    <row r="40" spans="1:8" ht="10.5" customHeight="1" x14ac:dyDescent="0.2">
      <c r="A40" s="111" t="s">
        <v>113</v>
      </c>
      <c r="B40" s="14" t="s">
        <v>349</v>
      </c>
      <c r="C40" s="107">
        <v>1936.5864099999999</v>
      </c>
      <c r="D40" s="107">
        <v>1831.3389519999998</v>
      </c>
      <c r="E40" s="107">
        <v>1810.4142889999996</v>
      </c>
      <c r="F40" s="107">
        <v>35</v>
      </c>
      <c r="G40" s="107">
        <v>32</v>
      </c>
      <c r="H40" s="107">
        <v>33</v>
      </c>
    </row>
    <row r="41" spans="1:8" ht="10.5" customHeight="1" x14ac:dyDescent="0.2">
      <c r="A41" s="111" t="s">
        <v>108</v>
      </c>
      <c r="B41" s="14" t="s">
        <v>438</v>
      </c>
      <c r="C41" s="107">
        <v>1135.47</v>
      </c>
      <c r="D41" s="107">
        <v>1225.7382899999998</v>
      </c>
      <c r="E41" s="107">
        <v>1476.155945</v>
      </c>
      <c r="F41" s="107">
        <v>45</v>
      </c>
      <c r="G41" s="107">
        <v>42</v>
      </c>
      <c r="H41" s="107">
        <v>34</v>
      </c>
    </row>
    <row r="42" spans="1:8" ht="10.5" customHeight="1" x14ac:dyDescent="0.2">
      <c r="A42" s="111" t="s">
        <v>414</v>
      </c>
      <c r="B42" s="14" t="s">
        <v>440</v>
      </c>
      <c r="C42" s="107">
        <v>1252.3709799999999</v>
      </c>
      <c r="D42" s="107">
        <v>1782.7428570000004</v>
      </c>
      <c r="E42" s="107">
        <v>1468.6806129999995</v>
      </c>
      <c r="F42" s="107">
        <v>44</v>
      </c>
      <c r="G42" s="107">
        <v>34</v>
      </c>
      <c r="H42" s="107">
        <v>35</v>
      </c>
    </row>
    <row r="43" spans="1:8" ht="10.5" customHeight="1" x14ac:dyDescent="0.2">
      <c r="A43" s="111" t="s">
        <v>132</v>
      </c>
      <c r="B43" s="14" t="s">
        <v>432</v>
      </c>
      <c r="C43" s="112">
        <v>1071.4399999999998</v>
      </c>
      <c r="D43" s="112">
        <v>1817.1574500000002</v>
      </c>
      <c r="E43" s="112">
        <v>1448.7729999999999</v>
      </c>
      <c r="F43" s="107">
        <v>46</v>
      </c>
      <c r="G43" s="107">
        <v>33</v>
      </c>
      <c r="H43" s="107">
        <v>36</v>
      </c>
    </row>
    <row r="44" spans="1:8" ht="10.5" customHeight="1" x14ac:dyDescent="0.2">
      <c r="A44" s="111" t="s">
        <v>134</v>
      </c>
      <c r="B44" s="14" t="s">
        <v>451</v>
      </c>
      <c r="C44" s="107">
        <v>1434.4386000000002</v>
      </c>
      <c r="D44" s="107">
        <v>985.87869999999998</v>
      </c>
      <c r="E44" s="107">
        <v>1367.9586999999999</v>
      </c>
      <c r="F44" s="107">
        <v>40</v>
      </c>
      <c r="G44" s="107">
        <v>49</v>
      </c>
      <c r="H44" s="107">
        <v>37</v>
      </c>
    </row>
    <row r="45" spans="1:8" ht="10.5" customHeight="1" x14ac:dyDescent="0.2">
      <c r="A45" s="111" t="s">
        <v>136</v>
      </c>
      <c r="B45" s="14" t="s">
        <v>467</v>
      </c>
      <c r="C45" s="107">
        <v>974.25044800000001</v>
      </c>
      <c r="D45" s="107">
        <v>1122.992514</v>
      </c>
      <c r="E45" s="107">
        <v>1367.0802900000001</v>
      </c>
      <c r="F45" s="107">
        <v>49</v>
      </c>
      <c r="G45" s="107">
        <v>46</v>
      </c>
      <c r="H45" s="107">
        <v>38</v>
      </c>
    </row>
    <row r="46" spans="1:8" ht="10.5" customHeight="1" x14ac:dyDescent="0.2">
      <c r="A46" s="111" t="s">
        <v>138</v>
      </c>
      <c r="B46" s="14" t="s">
        <v>560</v>
      </c>
      <c r="C46" s="107">
        <v>779.44770400000004</v>
      </c>
      <c r="D46" s="107">
        <v>1147.9850000000001</v>
      </c>
      <c r="E46" s="107">
        <v>1290.0720000000001</v>
      </c>
      <c r="F46" s="107">
        <v>57</v>
      </c>
      <c r="G46" s="107">
        <v>44</v>
      </c>
      <c r="H46" s="107">
        <v>39</v>
      </c>
    </row>
    <row r="47" spans="1:8" ht="10.5" customHeight="1" x14ac:dyDescent="0.2">
      <c r="A47" s="111" t="s">
        <v>319</v>
      </c>
      <c r="B47" s="14" t="s">
        <v>441</v>
      </c>
      <c r="C47" s="107">
        <v>197.88969299999999</v>
      </c>
      <c r="D47" s="107">
        <v>433.43419700000004</v>
      </c>
      <c r="E47" s="107">
        <v>1210.6077260000002</v>
      </c>
      <c r="F47" s="107">
        <v>102</v>
      </c>
      <c r="G47" s="107">
        <v>76</v>
      </c>
      <c r="H47" s="107">
        <v>40</v>
      </c>
    </row>
    <row r="48" spans="1:8" ht="10.5" customHeight="1" x14ac:dyDescent="0.2">
      <c r="A48" s="111" t="s">
        <v>335</v>
      </c>
      <c r="B48" s="14" t="s">
        <v>558</v>
      </c>
      <c r="C48" s="107">
        <v>775.73688300000015</v>
      </c>
      <c r="D48" s="107">
        <v>940.76623099999995</v>
      </c>
      <c r="E48" s="107">
        <v>1182.2033680000002</v>
      </c>
      <c r="F48" s="107">
        <v>58</v>
      </c>
      <c r="G48" s="107">
        <v>52</v>
      </c>
      <c r="H48" s="107">
        <v>41</v>
      </c>
    </row>
    <row r="49" spans="1:8" ht="10.5" customHeight="1" x14ac:dyDescent="0.2">
      <c r="A49" s="111" t="s">
        <v>116</v>
      </c>
      <c r="B49" s="14" t="s">
        <v>352</v>
      </c>
      <c r="C49" s="107">
        <v>1257.7320199999999</v>
      </c>
      <c r="D49" s="107">
        <v>1517.5519590000004</v>
      </c>
      <c r="E49" s="107">
        <v>1144.9951949999997</v>
      </c>
      <c r="F49" s="107">
        <v>43</v>
      </c>
      <c r="G49" s="107">
        <v>39</v>
      </c>
      <c r="H49" s="107">
        <v>42</v>
      </c>
    </row>
    <row r="50" spans="1:8" ht="10.5" customHeight="1" x14ac:dyDescent="0.2">
      <c r="A50" s="111" t="s">
        <v>98</v>
      </c>
      <c r="B50" s="14" t="s">
        <v>347</v>
      </c>
      <c r="C50" s="107">
        <v>1505.7707720000003</v>
      </c>
      <c r="D50" s="107">
        <v>1094.891672</v>
      </c>
      <c r="E50" s="107">
        <v>958.04981399999997</v>
      </c>
      <c r="F50" s="107">
        <v>39</v>
      </c>
      <c r="G50" s="107">
        <v>47</v>
      </c>
      <c r="H50" s="107">
        <v>43</v>
      </c>
    </row>
    <row r="51" spans="1:8" ht="10.5" customHeight="1" x14ac:dyDescent="0.2">
      <c r="A51" s="111" t="s">
        <v>333</v>
      </c>
      <c r="B51" s="14" t="s">
        <v>567</v>
      </c>
      <c r="C51" s="107">
        <v>1328.1459620000001</v>
      </c>
      <c r="D51" s="107">
        <v>1139.9908489999998</v>
      </c>
      <c r="E51" s="107">
        <v>952.2346859999999</v>
      </c>
      <c r="F51" s="107">
        <v>42</v>
      </c>
      <c r="G51" s="107">
        <v>45</v>
      </c>
      <c r="H51" s="107">
        <v>44</v>
      </c>
    </row>
    <row r="52" spans="1:8" ht="10.5" customHeight="1" x14ac:dyDescent="0.2">
      <c r="A52" s="111" t="s">
        <v>168</v>
      </c>
      <c r="B52" s="14" t="s">
        <v>488</v>
      </c>
      <c r="C52" s="107">
        <v>667.16762000000017</v>
      </c>
      <c r="D52" s="107">
        <v>632.39255900000001</v>
      </c>
      <c r="E52" s="107">
        <v>844.34583400000008</v>
      </c>
      <c r="F52" s="107">
        <v>63</v>
      </c>
      <c r="G52" s="107">
        <v>66</v>
      </c>
      <c r="H52" s="107">
        <v>45</v>
      </c>
    </row>
    <row r="53" spans="1:8" ht="10.5" customHeight="1" x14ac:dyDescent="0.2">
      <c r="A53" s="111" t="s">
        <v>167</v>
      </c>
      <c r="B53" s="14" t="s">
        <v>486</v>
      </c>
      <c r="C53" s="107">
        <v>355.48207299999996</v>
      </c>
      <c r="D53" s="107">
        <v>232.12379799999997</v>
      </c>
      <c r="E53" s="107">
        <v>832.0320089999999</v>
      </c>
      <c r="F53" s="107">
        <v>81</v>
      </c>
      <c r="G53" s="107">
        <v>101</v>
      </c>
      <c r="H53" s="107">
        <v>46</v>
      </c>
    </row>
    <row r="54" spans="1:8" ht="10.5" customHeight="1" x14ac:dyDescent="0.2">
      <c r="A54" s="111" t="s">
        <v>133</v>
      </c>
      <c r="B54" s="14" t="s">
        <v>460</v>
      </c>
      <c r="C54" s="107">
        <v>846.08259199999998</v>
      </c>
      <c r="D54" s="107">
        <v>690.88927200000012</v>
      </c>
      <c r="E54" s="107">
        <v>827.68654400000014</v>
      </c>
      <c r="F54" s="107">
        <v>54</v>
      </c>
      <c r="G54" s="107">
        <v>60</v>
      </c>
      <c r="H54" s="107">
        <v>47</v>
      </c>
    </row>
    <row r="55" spans="1:8" ht="10.5" customHeight="1" x14ac:dyDescent="0.2">
      <c r="A55" s="111" t="s">
        <v>205</v>
      </c>
      <c r="B55" s="14" t="s">
        <v>433</v>
      </c>
      <c r="C55" s="107">
        <v>2171.7227300000004</v>
      </c>
      <c r="D55" s="107">
        <v>3335.8507640000007</v>
      </c>
      <c r="E55" s="107">
        <v>822.05762599999991</v>
      </c>
      <c r="F55" s="107">
        <v>29</v>
      </c>
      <c r="G55" s="107">
        <v>19</v>
      </c>
      <c r="H55" s="107">
        <v>48</v>
      </c>
    </row>
    <row r="56" spans="1:8" ht="10.5" customHeight="1" x14ac:dyDescent="0.2">
      <c r="A56" s="111" t="s">
        <v>415</v>
      </c>
      <c r="B56" s="14" t="s">
        <v>448</v>
      </c>
      <c r="C56" s="107">
        <v>859.65186299999993</v>
      </c>
      <c r="D56" s="107">
        <v>1543.1216610000004</v>
      </c>
      <c r="E56" s="107">
        <v>813.5386739999999</v>
      </c>
      <c r="F56" s="107">
        <v>53</v>
      </c>
      <c r="G56" s="107">
        <v>38</v>
      </c>
      <c r="H56" s="107">
        <v>49</v>
      </c>
    </row>
    <row r="57" spans="1:8" ht="10.5" customHeight="1" x14ac:dyDescent="0.2">
      <c r="A57" s="111" t="s">
        <v>130</v>
      </c>
      <c r="B57" s="14" t="s">
        <v>368</v>
      </c>
      <c r="C57" s="107">
        <v>916.41153799999995</v>
      </c>
      <c r="D57" s="107">
        <v>369.565448</v>
      </c>
      <c r="E57" s="107">
        <v>806.29527499999995</v>
      </c>
      <c r="F57" s="107">
        <v>51</v>
      </c>
      <c r="G57" s="107">
        <v>81</v>
      </c>
      <c r="H57" s="107">
        <v>50</v>
      </c>
    </row>
    <row r="58" spans="1:8" ht="10.5" customHeight="1" x14ac:dyDescent="0.2">
      <c r="A58" s="111" t="s">
        <v>140</v>
      </c>
      <c r="B58" s="14" t="s">
        <v>477</v>
      </c>
      <c r="C58" s="107">
        <v>698.66082199999994</v>
      </c>
      <c r="D58" s="107">
        <v>680.6400000000001</v>
      </c>
      <c r="E58" s="107">
        <v>793.37136100000009</v>
      </c>
      <c r="F58" s="107">
        <v>60</v>
      </c>
      <c r="G58" s="107">
        <v>62</v>
      </c>
      <c r="H58" s="107">
        <v>51</v>
      </c>
    </row>
    <row r="59" spans="1:8" x14ac:dyDescent="0.2">
      <c r="A59" s="66"/>
      <c r="B59" s="67"/>
      <c r="C59" s="68"/>
      <c r="D59" s="68"/>
      <c r="E59" s="68"/>
      <c r="F59" s="68"/>
      <c r="G59" s="68"/>
      <c r="H59" s="65" t="s">
        <v>26</v>
      </c>
    </row>
    <row r="60" spans="1:8" x14ac:dyDescent="0.2">
      <c r="A60" s="281" t="s">
        <v>625</v>
      </c>
      <c r="B60" s="281"/>
      <c r="C60" s="281"/>
      <c r="D60" s="281"/>
      <c r="E60" s="281"/>
      <c r="F60" s="281"/>
      <c r="G60" s="64"/>
      <c r="H60" s="64"/>
    </row>
    <row r="61" spans="1:8" s="17" customFormat="1" ht="12" customHeight="1" x14ac:dyDescent="0.2">
      <c r="A61" s="282" t="s">
        <v>20</v>
      </c>
      <c r="B61" s="285" t="s">
        <v>21</v>
      </c>
      <c r="C61" s="288" t="s">
        <v>16</v>
      </c>
      <c r="D61" s="288"/>
      <c r="E61" s="288"/>
      <c r="F61" s="288" t="s">
        <v>19</v>
      </c>
      <c r="G61" s="288"/>
      <c r="H61" s="288"/>
    </row>
    <row r="62" spans="1:8" s="17" customFormat="1" ht="12" customHeight="1" x14ac:dyDescent="0.2">
      <c r="A62" s="283"/>
      <c r="B62" s="286"/>
      <c r="C62" s="279" t="s">
        <v>609</v>
      </c>
      <c r="D62" s="279" t="s">
        <v>623</v>
      </c>
      <c r="E62" s="279" t="s">
        <v>641</v>
      </c>
      <c r="F62" s="279" t="s">
        <v>609</v>
      </c>
      <c r="G62" s="279" t="s">
        <v>623</v>
      </c>
      <c r="H62" s="279" t="s">
        <v>641</v>
      </c>
    </row>
    <row r="63" spans="1:8" ht="12" customHeight="1" x14ac:dyDescent="0.2">
      <c r="A63" s="284"/>
      <c r="B63" s="287"/>
      <c r="C63" s="280"/>
      <c r="D63" s="280"/>
      <c r="E63" s="280"/>
      <c r="F63" s="280"/>
      <c r="G63" s="280"/>
      <c r="H63" s="280"/>
    </row>
    <row r="64" spans="1:8" ht="5.0999999999999996" customHeight="1" x14ac:dyDescent="0.2">
      <c r="A64" s="120"/>
      <c r="B64" s="121"/>
      <c r="C64" s="122"/>
      <c r="D64" s="122"/>
      <c r="E64" s="122"/>
      <c r="F64" s="122"/>
      <c r="G64" s="122"/>
      <c r="H64" s="122"/>
    </row>
    <row r="65" spans="1:8" ht="10.5" customHeight="1" x14ac:dyDescent="0.2">
      <c r="A65" s="111" t="s">
        <v>275</v>
      </c>
      <c r="B65" s="14" t="s">
        <v>453</v>
      </c>
      <c r="C65" s="107">
        <v>668.35411700000009</v>
      </c>
      <c r="D65" s="107">
        <v>959.0993669999998</v>
      </c>
      <c r="E65" s="107">
        <v>787.83569999999997</v>
      </c>
      <c r="F65" s="107">
        <v>62</v>
      </c>
      <c r="G65" s="107">
        <v>50</v>
      </c>
      <c r="H65" s="107">
        <v>52</v>
      </c>
    </row>
    <row r="66" spans="1:8" ht="10.5" customHeight="1" x14ac:dyDescent="0.2">
      <c r="A66" s="111" t="s">
        <v>127</v>
      </c>
      <c r="B66" s="14" t="s">
        <v>478</v>
      </c>
      <c r="C66" s="107">
        <v>7.4628560000000004</v>
      </c>
      <c r="D66" s="107">
        <v>30.355000000000004</v>
      </c>
      <c r="E66" s="107">
        <v>735.46486500000003</v>
      </c>
      <c r="F66" s="107">
        <v>265</v>
      </c>
      <c r="G66" s="107">
        <v>198</v>
      </c>
      <c r="H66" s="107">
        <v>53</v>
      </c>
    </row>
    <row r="67" spans="1:8" ht="10.5" customHeight="1" x14ac:dyDescent="0.2">
      <c r="A67" s="111" t="s">
        <v>131</v>
      </c>
      <c r="B67" s="14" t="s">
        <v>354</v>
      </c>
      <c r="C67" s="107">
        <v>655.690921</v>
      </c>
      <c r="D67" s="107">
        <v>782.01404900000011</v>
      </c>
      <c r="E67" s="107">
        <v>734.67795400000011</v>
      </c>
      <c r="F67" s="107">
        <v>64</v>
      </c>
      <c r="G67" s="107">
        <v>56</v>
      </c>
      <c r="H67" s="107">
        <v>54</v>
      </c>
    </row>
    <row r="68" spans="1:8" ht="10.5" customHeight="1" x14ac:dyDescent="0.2">
      <c r="A68" s="111" t="s">
        <v>279</v>
      </c>
      <c r="B68" s="14" t="s">
        <v>361</v>
      </c>
      <c r="C68" s="112">
        <v>796.01078199999995</v>
      </c>
      <c r="D68" s="112">
        <v>528.10057900000004</v>
      </c>
      <c r="E68" s="112">
        <v>730.68539899999996</v>
      </c>
      <c r="F68" s="107">
        <v>56</v>
      </c>
      <c r="G68" s="107">
        <v>71</v>
      </c>
      <c r="H68" s="107">
        <v>55</v>
      </c>
    </row>
    <row r="69" spans="1:8" ht="10.5" customHeight="1" x14ac:dyDescent="0.2">
      <c r="A69" s="111" t="s">
        <v>38</v>
      </c>
      <c r="B69" s="14" t="s">
        <v>568</v>
      </c>
      <c r="C69" s="107">
        <v>943.36919699999999</v>
      </c>
      <c r="D69" s="107">
        <v>427.22132500000004</v>
      </c>
      <c r="E69" s="107">
        <v>727.01459699999998</v>
      </c>
      <c r="F69" s="107">
        <v>50</v>
      </c>
      <c r="G69" s="107">
        <v>77</v>
      </c>
      <c r="H69" s="107">
        <v>56</v>
      </c>
    </row>
    <row r="70" spans="1:8" ht="10.5" customHeight="1" x14ac:dyDescent="0.2">
      <c r="A70" s="111" t="s">
        <v>220</v>
      </c>
      <c r="B70" s="14" t="s">
        <v>464</v>
      </c>
      <c r="C70" s="107">
        <v>747.16499999999996</v>
      </c>
      <c r="D70" s="107">
        <v>944.75800000000004</v>
      </c>
      <c r="E70" s="107">
        <v>719.6400000000001</v>
      </c>
      <c r="F70" s="107">
        <v>59</v>
      </c>
      <c r="G70" s="107">
        <v>51</v>
      </c>
      <c r="H70" s="107">
        <v>57</v>
      </c>
    </row>
    <row r="71" spans="1:8" ht="10.5" customHeight="1" x14ac:dyDescent="0.2">
      <c r="A71" s="111" t="s">
        <v>14</v>
      </c>
      <c r="B71" s="14" t="s">
        <v>342</v>
      </c>
      <c r="C71" s="107">
        <v>8448.7299179999991</v>
      </c>
      <c r="D71" s="107">
        <v>1684.2427999999993</v>
      </c>
      <c r="E71" s="107">
        <v>713.95585000000005</v>
      </c>
      <c r="F71" s="107">
        <v>11</v>
      </c>
      <c r="G71" s="107">
        <v>37</v>
      </c>
      <c r="H71" s="107">
        <v>58</v>
      </c>
    </row>
    <row r="72" spans="1:8" ht="10.5" customHeight="1" x14ac:dyDescent="0.2">
      <c r="A72" s="111" t="s">
        <v>278</v>
      </c>
      <c r="B72" s="14" t="s">
        <v>482</v>
      </c>
      <c r="C72" s="107">
        <v>408.53</v>
      </c>
      <c r="D72" s="107">
        <v>283.97000000000003</v>
      </c>
      <c r="E72" s="107">
        <v>701.29000000000008</v>
      </c>
      <c r="F72" s="107">
        <v>77</v>
      </c>
      <c r="G72" s="107">
        <v>88</v>
      </c>
      <c r="H72" s="107">
        <v>59</v>
      </c>
    </row>
    <row r="73" spans="1:8" ht="10.5" customHeight="1" x14ac:dyDescent="0.2">
      <c r="A73" s="111" t="s">
        <v>119</v>
      </c>
      <c r="B73" s="14" t="s">
        <v>452</v>
      </c>
      <c r="C73" s="107">
        <v>820.97034200000007</v>
      </c>
      <c r="D73" s="107">
        <v>776.70336599999996</v>
      </c>
      <c r="E73" s="107">
        <v>689.35320099999979</v>
      </c>
      <c r="F73" s="107">
        <v>55</v>
      </c>
      <c r="G73" s="107">
        <v>57</v>
      </c>
      <c r="H73" s="107">
        <v>60</v>
      </c>
    </row>
    <row r="74" spans="1:8" ht="10.5" customHeight="1" x14ac:dyDescent="0.2">
      <c r="A74" s="111" t="s">
        <v>122</v>
      </c>
      <c r="B74" s="14" t="s">
        <v>446</v>
      </c>
      <c r="C74" s="107">
        <v>516.21265700000004</v>
      </c>
      <c r="D74" s="107">
        <v>856.78173199999981</v>
      </c>
      <c r="E74" s="107">
        <v>660.28887400000008</v>
      </c>
      <c r="F74" s="107">
        <v>67</v>
      </c>
      <c r="G74" s="107">
        <v>53</v>
      </c>
      <c r="H74" s="107">
        <v>61</v>
      </c>
    </row>
    <row r="75" spans="1:8" ht="10.5" customHeight="1" x14ac:dyDescent="0.2">
      <c r="A75" s="111" t="s">
        <v>217</v>
      </c>
      <c r="B75" s="14" t="s">
        <v>435</v>
      </c>
      <c r="C75" s="107">
        <v>2679.2922149999999</v>
      </c>
      <c r="D75" s="107">
        <v>1313.863546</v>
      </c>
      <c r="E75" s="107">
        <v>655.70044199999995</v>
      </c>
      <c r="F75" s="107">
        <v>24</v>
      </c>
      <c r="G75" s="107">
        <v>40</v>
      </c>
      <c r="H75" s="107">
        <v>62</v>
      </c>
    </row>
    <row r="76" spans="1:8" ht="10.5" customHeight="1" x14ac:dyDescent="0.2">
      <c r="A76" s="111" t="s">
        <v>218</v>
      </c>
      <c r="B76" s="14" t="s">
        <v>357</v>
      </c>
      <c r="C76" s="107">
        <v>692.832718</v>
      </c>
      <c r="D76" s="107">
        <v>688.07756300000005</v>
      </c>
      <c r="E76" s="107">
        <v>643.98000900000011</v>
      </c>
      <c r="F76" s="107">
        <v>61</v>
      </c>
      <c r="G76" s="107">
        <v>61</v>
      </c>
      <c r="H76" s="107">
        <v>63</v>
      </c>
    </row>
    <row r="77" spans="1:8" ht="10.5" customHeight="1" x14ac:dyDescent="0.2">
      <c r="A77" s="111" t="s">
        <v>294</v>
      </c>
      <c r="B77" s="14" t="s">
        <v>463</v>
      </c>
      <c r="C77" s="107">
        <v>607.82999999999993</v>
      </c>
      <c r="D77" s="107">
        <v>803.70370000000003</v>
      </c>
      <c r="E77" s="107">
        <v>628.98</v>
      </c>
      <c r="F77" s="107">
        <v>65</v>
      </c>
      <c r="G77" s="107">
        <v>54</v>
      </c>
      <c r="H77" s="107">
        <v>64</v>
      </c>
    </row>
    <row r="78" spans="1:8" ht="10.5" customHeight="1" x14ac:dyDescent="0.2">
      <c r="A78" s="111" t="s">
        <v>224</v>
      </c>
      <c r="B78" s="14" t="s">
        <v>360</v>
      </c>
      <c r="C78" s="107">
        <v>338.518216</v>
      </c>
      <c r="D78" s="107">
        <v>658.54290600000002</v>
      </c>
      <c r="E78" s="107">
        <v>593.91669600000012</v>
      </c>
      <c r="F78" s="107">
        <v>82</v>
      </c>
      <c r="G78" s="107">
        <v>63</v>
      </c>
      <c r="H78" s="107">
        <v>65</v>
      </c>
    </row>
    <row r="79" spans="1:8" ht="10.5" customHeight="1" x14ac:dyDescent="0.2">
      <c r="A79" s="111" t="s">
        <v>274</v>
      </c>
      <c r="B79" s="14" t="s">
        <v>358</v>
      </c>
      <c r="C79" s="107">
        <v>171.02586299999999</v>
      </c>
      <c r="D79" s="107">
        <v>336.35137700000001</v>
      </c>
      <c r="E79" s="107">
        <v>588.41368000000011</v>
      </c>
      <c r="F79" s="107">
        <v>109</v>
      </c>
      <c r="G79" s="107">
        <v>86</v>
      </c>
      <c r="H79" s="107">
        <v>66</v>
      </c>
    </row>
    <row r="80" spans="1:8" ht="10.5" customHeight="1" x14ac:dyDescent="0.2">
      <c r="A80" s="111" t="s">
        <v>302</v>
      </c>
      <c r="B80" s="14" t="s">
        <v>363</v>
      </c>
      <c r="C80" s="107">
        <v>247.36675999999997</v>
      </c>
      <c r="D80" s="107">
        <v>645.56918099999996</v>
      </c>
      <c r="E80" s="107">
        <v>558.04540399999996</v>
      </c>
      <c r="F80" s="107">
        <v>98</v>
      </c>
      <c r="G80" s="107">
        <v>64</v>
      </c>
      <c r="H80" s="107">
        <v>67</v>
      </c>
    </row>
    <row r="81" spans="1:8" ht="10.5" customHeight="1" x14ac:dyDescent="0.2">
      <c r="A81" s="111" t="s">
        <v>115</v>
      </c>
      <c r="B81" s="14" t="s">
        <v>554</v>
      </c>
      <c r="C81" s="107">
        <v>39.755721000000001</v>
      </c>
      <c r="D81" s="107">
        <v>256.30969699999997</v>
      </c>
      <c r="E81" s="107">
        <v>548.74955299999999</v>
      </c>
      <c r="F81" s="107">
        <v>182</v>
      </c>
      <c r="G81" s="107">
        <v>95</v>
      </c>
      <c r="H81" s="107">
        <v>68</v>
      </c>
    </row>
    <row r="82" spans="1:8" ht="10.5" customHeight="1" x14ac:dyDescent="0.2">
      <c r="A82" s="111" t="s">
        <v>128</v>
      </c>
      <c r="B82" s="14" t="s">
        <v>557</v>
      </c>
      <c r="C82" s="107">
        <v>444.33498300000002</v>
      </c>
      <c r="D82" s="107">
        <v>603.44176500000003</v>
      </c>
      <c r="E82" s="107">
        <v>532.52587100000005</v>
      </c>
      <c r="F82" s="107">
        <v>70</v>
      </c>
      <c r="G82" s="107">
        <v>67</v>
      </c>
      <c r="H82" s="107">
        <v>69</v>
      </c>
    </row>
    <row r="83" spans="1:8" ht="10.5" customHeight="1" x14ac:dyDescent="0.2">
      <c r="A83" s="111" t="s">
        <v>76</v>
      </c>
      <c r="B83" s="14" t="s">
        <v>394</v>
      </c>
      <c r="C83" s="255" t="s">
        <v>653</v>
      </c>
      <c r="D83" s="255" t="s">
        <v>653</v>
      </c>
      <c r="E83" s="107">
        <v>527.78399999999999</v>
      </c>
      <c r="F83" s="255" t="s">
        <v>653</v>
      </c>
      <c r="G83" s="255" t="s">
        <v>653</v>
      </c>
      <c r="H83" s="107">
        <v>70</v>
      </c>
    </row>
    <row r="84" spans="1:8" ht="10.5" customHeight="1" x14ac:dyDescent="0.2">
      <c r="A84" s="111" t="s">
        <v>313</v>
      </c>
      <c r="B84" s="14" t="s">
        <v>398</v>
      </c>
      <c r="C84" s="107">
        <v>44.765000000000001</v>
      </c>
      <c r="D84" s="107">
        <v>501.01378099999999</v>
      </c>
      <c r="E84" s="107">
        <v>500</v>
      </c>
      <c r="F84" s="107">
        <v>177</v>
      </c>
      <c r="G84" s="107">
        <v>74</v>
      </c>
      <c r="H84" s="107">
        <v>71</v>
      </c>
    </row>
    <row r="85" spans="1:8" ht="10.5" customHeight="1" x14ac:dyDescent="0.2">
      <c r="A85" s="111" t="s">
        <v>273</v>
      </c>
      <c r="B85" s="14" t="s">
        <v>356</v>
      </c>
      <c r="C85" s="107">
        <v>1009</v>
      </c>
      <c r="D85" s="107">
        <v>711.7</v>
      </c>
      <c r="E85" s="107">
        <v>472.9</v>
      </c>
      <c r="F85" s="107">
        <v>47</v>
      </c>
      <c r="G85" s="107">
        <v>58</v>
      </c>
      <c r="H85" s="107">
        <v>72</v>
      </c>
    </row>
    <row r="86" spans="1:8" ht="10.5" customHeight="1" x14ac:dyDescent="0.2">
      <c r="A86" s="111" t="s">
        <v>223</v>
      </c>
      <c r="B86" s="14" t="s">
        <v>572</v>
      </c>
      <c r="C86" s="107">
        <v>442.69142999999997</v>
      </c>
      <c r="D86" s="107">
        <v>405.46428900000001</v>
      </c>
      <c r="E86" s="107">
        <v>472.42910799999993</v>
      </c>
      <c r="F86" s="107">
        <v>71</v>
      </c>
      <c r="G86" s="107">
        <v>80</v>
      </c>
      <c r="H86" s="107">
        <v>73</v>
      </c>
    </row>
    <row r="87" spans="1:8" ht="10.5" customHeight="1" x14ac:dyDescent="0.2">
      <c r="A87" s="111" t="s">
        <v>179</v>
      </c>
      <c r="B87" s="14" t="s">
        <v>487</v>
      </c>
      <c r="C87" s="107">
        <v>322.80920800000007</v>
      </c>
      <c r="D87" s="107">
        <v>236.99154799999999</v>
      </c>
      <c r="E87" s="107">
        <v>450.59694400000012</v>
      </c>
      <c r="F87" s="107">
        <v>83</v>
      </c>
      <c r="G87" s="107">
        <v>99</v>
      </c>
      <c r="H87" s="107">
        <v>74</v>
      </c>
    </row>
    <row r="88" spans="1:8" ht="10.5" customHeight="1" x14ac:dyDescent="0.2">
      <c r="A88" s="111" t="s">
        <v>149</v>
      </c>
      <c r="B88" s="14" t="s">
        <v>493</v>
      </c>
      <c r="C88" s="107">
        <v>120.78097100000001</v>
      </c>
      <c r="D88" s="107">
        <v>574.28433700000005</v>
      </c>
      <c r="E88" s="107">
        <v>437.15008799999998</v>
      </c>
      <c r="F88" s="107">
        <v>122</v>
      </c>
      <c r="G88" s="107">
        <v>68</v>
      </c>
      <c r="H88" s="107">
        <v>75</v>
      </c>
    </row>
    <row r="89" spans="1:8" ht="10.5" customHeight="1" x14ac:dyDescent="0.2">
      <c r="A89" s="111" t="s">
        <v>256</v>
      </c>
      <c r="B89" s="14" t="s">
        <v>364</v>
      </c>
      <c r="C89" s="107">
        <v>397.87448399999994</v>
      </c>
      <c r="D89" s="107">
        <v>794.35</v>
      </c>
      <c r="E89" s="107">
        <v>418.80819699999995</v>
      </c>
      <c r="F89" s="107">
        <v>80</v>
      </c>
      <c r="G89" s="107">
        <v>55</v>
      </c>
      <c r="H89" s="107">
        <v>76</v>
      </c>
    </row>
    <row r="90" spans="1:8" ht="10.5" customHeight="1" x14ac:dyDescent="0.2">
      <c r="A90" s="111" t="s">
        <v>103</v>
      </c>
      <c r="B90" s="14" t="s">
        <v>461</v>
      </c>
      <c r="C90" s="107">
        <v>2349.484375</v>
      </c>
      <c r="D90" s="107">
        <v>1152.1442749999999</v>
      </c>
      <c r="E90" s="107">
        <v>414.07097999999996</v>
      </c>
      <c r="F90" s="107">
        <v>25</v>
      </c>
      <c r="G90" s="107">
        <v>43</v>
      </c>
      <c r="H90" s="107">
        <v>77</v>
      </c>
    </row>
    <row r="91" spans="1:8" ht="10.5" customHeight="1" x14ac:dyDescent="0.2">
      <c r="A91" s="111" t="s">
        <v>315</v>
      </c>
      <c r="B91" s="14" t="s">
        <v>470</v>
      </c>
      <c r="C91" s="107">
        <v>291.11219700000004</v>
      </c>
      <c r="D91" s="107">
        <v>343.97544700000003</v>
      </c>
      <c r="E91" s="107">
        <v>409.04947499999997</v>
      </c>
      <c r="F91" s="107">
        <v>88</v>
      </c>
      <c r="G91" s="107">
        <v>83</v>
      </c>
      <c r="H91" s="107">
        <v>78</v>
      </c>
    </row>
    <row r="92" spans="1:8" ht="10.5" customHeight="1" x14ac:dyDescent="0.2">
      <c r="A92" s="111" t="s">
        <v>121</v>
      </c>
      <c r="B92" s="14" t="s">
        <v>359</v>
      </c>
      <c r="C92" s="107">
        <v>493.85015999999996</v>
      </c>
      <c r="D92" s="107">
        <v>543.93255099999999</v>
      </c>
      <c r="E92" s="107">
        <v>403.56866700000006</v>
      </c>
      <c r="F92" s="107">
        <v>69</v>
      </c>
      <c r="G92" s="107">
        <v>70</v>
      </c>
      <c r="H92" s="107">
        <v>79</v>
      </c>
    </row>
    <row r="93" spans="1:8" ht="10.5" customHeight="1" x14ac:dyDescent="0.2">
      <c r="A93" s="111" t="s">
        <v>297</v>
      </c>
      <c r="B93" s="14" t="s">
        <v>395</v>
      </c>
      <c r="C93" s="107">
        <v>0.14399999999999999</v>
      </c>
      <c r="D93" s="107">
        <v>51.901079999999993</v>
      </c>
      <c r="E93" s="107">
        <v>401.53630000000004</v>
      </c>
      <c r="F93" s="107">
        <v>402</v>
      </c>
      <c r="G93" s="107">
        <v>171</v>
      </c>
      <c r="H93" s="107">
        <v>80</v>
      </c>
    </row>
    <row r="94" spans="1:8" ht="10.5" customHeight="1" x14ac:dyDescent="0.2">
      <c r="A94" s="111" t="s">
        <v>135</v>
      </c>
      <c r="B94" s="14" t="s">
        <v>476</v>
      </c>
      <c r="C94" s="107">
        <v>115.297887</v>
      </c>
      <c r="D94" s="107">
        <v>155.022471</v>
      </c>
      <c r="E94" s="107">
        <v>394.40353499999998</v>
      </c>
      <c r="F94" s="107">
        <v>128</v>
      </c>
      <c r="G94" s="107">
        <v>118</v>
      </c>
      <c r="H94" s="107">
        <v>81</v>
      </c>
    </row>
    <row r="95" spans="1:8" ht="10.5" customHeight="1" x14ac:dyDescent="0.2">
      <c r="A95" s="111" t="s">
        <v>123</v>
      </c>
      <c r="B95" s="14" t="s">
        <v>442</v>
      </c>
      <c r="C95" s="107">
        <v>258.20001000000002</v>
      </c>
      <c r="D95" s="107">
        <v>300.80002000000002</v>
      </c>
      <c r="E95" s="107">
        <v>387.04999999999995</v>
      </c>
      <c r="F95" s="107">
        <v>95</v>
      </c>
      <c r="G95" s="107">
        <v>87</v>
      </c>
      <c r="H95" s="107">
        <v>82</v>
      </c>
    </row>
    <row r="96" spans="1:8" ht="10.5" customHeight="1" x14ac:dyDescent="0.2">
      <c r="A96" s="111" t="s">
        <v>187</v>
      </c>
      <c r="B96" s="14" t="s">
        <v>489</v>
      </c>
      <c r="C96" s="107">
        <v>411.05522499999995</v>
      </c>
      <c r="D96" s="107">
        <v>519.67329399999994</v>
      </c>
      <c r="E96" s="107">
        <v>361.85696000000002</v>
      </c>
      <c r="F96" s="107">
        <v>76</v>
      </c>
      <c r="G96" s="107">
        <v>72</v>
      </c>
      <c r="H96" s="107">
        <v>83</v>
      </c>
    </row>
    <row r="97" spans="1:8" ht="10.5" customHeight="1" x14ac:dyDescent="0.2">
      <c r="A97" s="111" t="s">
        <v>291</v>
      </c>
      <c r="B97" s="14" t="s">
        <v>383</v>
      </c>
      <c r="C97" s="107">
        <v>115.95992199999999</v>
      </c>
      <c r="D97" s="107">
        <v>169.05789300000004</v>
      </c>
      <c r="E97" s="107">
        <v>347.93541099999999</v>
      </c>
      <c r="F97" s="107">
        <v>126</v>
      </c>
      <c r="G97" s="107">
        <v>113</v>
      </c>
      <c r="H97" s="107">
        <v>84</v>
      </c>
    </row>
    <row r="98" spans="1:8" ht="10.5" customHeight="1" x14ac:dyDescent="0.2">
      <c r="A98" s="111" t="s">
        <v>420</v>
      </c>
      <c r="B98" s="14" t="s">
        <v>566</v>
      </c>
      <c r="C98" s="107">
        <v>171.74800500000001</v>
      </c>
      <c r="D98" s="107">
        <v>75.034999999999997</v>
      </c>
      <c r="E98" s="107">
        <v>336.39</v>
      </c>
      <c r="F98" s="107">
        <v>108</v>
      </c>
      <c r="G98" s="107">
        <v>148</v>
      </c>
      <c r="H98" s="107">
        <v>85</v>
      </c>
    </row>
    <row r="99" spans="1:8" ht="10.5" customHeight="1" x14ac:dyDescent="0.2">
      <c r="A99" s="111" t="s">
        <v>129</v>
      </c>
      <c r="B99" s="14" t="s">
        <v>479</v>
      </c>
      <c r="C99" s="107">
        <v>403.08189099999998</v>
      </c>
      <c r="D99" s="107">
        <v>468.26634300000001</v>
      </c>
      <c r="E99" s="107">
        <v>335.78924500000005</v>
      </c>
      <c r="F99" s="107">
        <v>79</v>
      </c>
      <c r="G99" s="107">
        <v>75</v>
      </c>
      <c r="H99" s="107">
        <v>86</v>
      </c>
    </row>
    <row r="100" spans="1:8" ht="10.5" customHeight="1" x14ac:dyDescent="0.2">
      <c r="A100" s="111" t="s">
        <v>180</v>
      </c>
      <c r="B100" s="14" t="s">
        <v>491</v>
      </c>
      <c r="C100" s="112">
        <v>256.48692299999999</v>
      </c>
      <c r="D100" s="112">
        <v>248.90596400000001</v>
      </c>
      <c r="E100" s="112">
        <v>333.59829000000002</v>
      </c>
      <c r="F100" s="107">
        <v>96</v>
      </c>
      <c r="G100" s="107">
        <v>97</v>
      </c>
      <c r="H100" s="107">
        <v>87</v>
      </c>
    </row>
    <row r="101" spans="1:8" ht="10.5" customHeight="1" x14ac:dyDescent="0.2">
      <c r="A101" s="111" t="s">
        <v>321</v>
      </c>
      <c r="B101" s="14" t="s">
        <v>498</v>
      </c>
      <c r="C101" s="107">
        <v>424.52403100000004</v>
      </c>
      <c r="D101" s="107">
        <v>166.25117499999999</v>
      </c>
      <c r="E101" s="107">
        <v>332.494011</v>
      </c>
      <c r="F101" s="107">
        <v>74</v>
      </c>
      <c r="G101" s="107">
        <v>116</v>
      </c>
      <c r="H101" s="107">
        <v>88</v>
      </c>
    </row>
    <row r="102" spans="1:8" ht="10.5" customHeight="1" x14ac:dyDescent="0.2">
      <c r="A102" s="111" t="s">
        <v>142</v>
      </c>
      <c r="B102" s="14" t="s">
        <v>562</v>
      </c>
      <c r="C102" s="255" t="s">
        <v>653</v>
      </c>
      <c r="D102" s="107">
        <v>692.19600000000003</v>
      </c>
      <c r="E102" s="107">
        <v>331.6</v>
      </c>
      <c r="F102" s="255" t="s">
        <v>653</v>
      </c>
      <c r="G102" s="107">
        <v>59</v>
      </c>
      <c r="H102" s="107">
        <v>89</v>
      </c>
    </row>
    <row r="103" spans="1:8" ht="10.5" customHeight="1" x14ac:dyDescent="0.2">
      <c r="A103" s="111" t="s">
        <v>334</v>
      </c>
      <c r="B103" s="14" t="s">
        <v>401</v>
      </c>
      <c r="C103" s="107">
        <v>216.04757000000001</v>
      </c>
      <c r="D103" s="107">
        <v>0.13499900000000001</v>
      </c>
      <c r="E103" s="107">
        <v>328.41477000000003</v>
      </c>
      <c r="F103" s="107">
        <v>101</v>
      </c>
      <c r="G103" s="107">
        <v>391</v>
      </c>
      <c r="H103" s="107">
        <v>90</v>
      </c>
    </row>
    <row r="104" spans="1:8" ht="10.5" customHeight="1" x14ac:dyDescent="0.2">
      <c r="A104" s="111" t="s">
        <v>281</v>
      </c>
      <c r="B104" s="14" t="s">
        <v>362</v>
      </c>
      <c r="C104" s="107">
        <v>423.13876400000004</v>
      </c>
      <c r="D104" s="107">
        <v>417.98108300000001</v>
      </c>
      <c r="E104" s="107">
        <v>307.97567900000001</v>
      </c>
      <c r="F104" s="107">
        <v>75</v>
      </c>
      <c r="G104" s="107">
        <v>79</v>
      </c>
      <c r="H104" s="107">
        <v>91</v>
      </c>
    </row>
    <row r="105" spans="1:8" ht="10.5" customHeight="1" x14ac:dyDescent="0.2">
      <c r="A105" s="111" t="s">
        <v>323</v>
      </c>
      <c r="B105" s="14" t="s">
        <v>494</v>
      </c>
      <c r="C105" s="107">
        <v>173.61433700000003</v>
      </c>
      <c r="D105" s="107">
        <v>277.32194399999997</v>
      </c>
      <c r="E105" s="107">
        <v>307.72342799999996</v>
      </c>
      <c r="F105" s="107">
        <v>107</v>
      </c>
      <c r="G105" s="107">
        <v>89</v>
      </c>
      <c r="H105" s="107">
        <v>92</v>
      </c>
    </row>
    <row r="106" spans="1:8" ht="10.5" customHeight="1" x14ac:dyDescent="0.2">
      <c r="A106" s="111" t="s">
        <v>241</v>
      </c>
      <c r="B106" s="14" t="s">
        <v>365</v>
      </c>
      <c r="C106" s="107">
        <v>434.15421300000003</v>
      </c>
      <c r="D106" s="107">
        <v>557.00263999999993</v>
      </c>
      <c r="E106" s="107">
        <v>304.14</v>
      </c>
      <c r="F106" s="107">
        <v>73</v>
      </c>
      <c r="G106" s="107">
        <v>69</v>
      </c>
      <c r="H106" s="107">
        <v>93</v>
      </c>
    </row>
    <row r="107" spans="1:8" ht="10.5" customHeight="1" x14ac:dyDescent="0.2">
      <c r="A107" s="111" t="s">
        <v>109</v>
      </c>
      <c r="B107" s="14" t="s">
        <v>443</v>
      </c>
      <c r="C107" s="107">
        <v>160.005</v>
      </c>
      <c r="D107" s="107">
        <v>84.568213000000014</v>
      </c>
      <c r="E107" s="107">
        <v>304.09100000000001</v>
      </c>
      <c r="F107" s="107">
        <v>110</v>
      </c>
      <c r="G107" s="107">
        <v>137</v>
      </c>
      <c r="H107" s="107">
        <v>94</v>
      </c>
    </row>
    <row r="108" spans="1:8" ht="10.5" customHeight="1" x14ac:dyDescent="0.2">
      <c r="A108" s="111" t="s">
        <v>317</v>
      </c>
      <c r="B108" s="14" t="s">
        <v>445</v>
      </c>
      <c r="C108" s="107">
        <v>44.864520999999996</v>
      </c>
      <c r="D108" s="107">
        <v>81.814212999999995</v>
      </c>
      <c r="E108" s="107">
        <v>303.72192899999993</v>
      </c>
      <c r="F108" s="107">
        <v>176</v>
      </c>
      <c r="G108" s="107">
        <v>140</v>
      </c>
      <c r="H108" s="107">
        <v>95</v>
      </c>
    </row>
    <row r="109" spans="1:8" ht="10.5" customHeight="1" x14ac:dyDescent="0.2">
      <c r="A109" s="111" t="s">
        <v>328</v>
      </c>
      <c r="B109" s="14" t="s">
        <v>571</v>
      </c>
      <c r="C109" s="107">
        <v>549.85799999999995</v>
      </c>
      <c r="D109" s="107">
        <v>150.148</v>
      </c>
      <c r="E109" s="107">
        <v>300.95500000000004</v>
      </c>
      <c r="F109" s="107">
        <v>66</v>
      </c>
      <c r="G109" s="107">
        <v>119</v>
      </c>
      <c r="H109" s="107">
        <v>96</v>
      </c>
    </row>
    <row r="110" spans="1:8" ht="10.5" customHeight="1" x14ac:dyDescent="0.2">
      <c r="A110" s="111" t="s">
        <v>141</v>
      </c>
      <c r="B110" s="14" t="s">
        <v>468</v>
      </c>
      <c r="C110" s="107">
        <v>434.20639999999997</v>
      </c>
      <c r="D110" s="107">
        <v>338.62585200000001</v>
      </c>
      <c r="E110" s="107">
        <v>300.84312099999994</v>
      </c>
      <c r="F110" s="107">
        <v>72</v>
      </c>
      <c r="G110" s="107">
        <v>85</v>
      </c>
      <c r="H110" s="107">
        <v>97</v>
      </c>
    </row>
    <row r="111" spans="1:8" ht="10.5" customHeight="1" x14ac:dyDescent="0.2">
      <c r="A111" s="111" t="s">
        <v>303</v>
      </c>
      <c r="B111" s="14" t="s">
        <v>484</v>
      </c>
      <c r="C111" s="107">
        <v>322.29495899999995</v>
      </c>
      <c r="D111" s="107">
        <v>235.51173299999999</v>
      </c>
      <c r="E111" s="107">
        <v>295.13229100000001</v>
      </c>
      <c r="F111" s="107">
        <v>84</v>
      </c>
      <c r="G111" s="107">
        <v>100</v>
      </c>
      <c r="H111" s="107">
        <v>98</v>
      </c>
    </row>
    <row r="112" spans="1:8" ht="10.5" customHeight="1" x14ac:dyDescent="0.2">
      <c r="A112" s="111" t="s">
        <v>336</v>
      </c>
      <c r="B112" s="14" t="s">
        <v>565</v>
      </c>
      <c r="C112" s="107">
        <v>100.336</v>
      </c>
      <c r="D112" s="107">
        <v>231.88799999999998</v>
      </c>
      <c r="E112" s="107">
        <v>288.87850000000003</v>
      </c>
      <c r="F112" s="107">
        <v>141</v>
      </c>
      <c r="G112" s="107">
        <v>102</v>
      </c>
      <c r="H112" s="107">
        <v>99</v>
      </c>
    </row>
    <row r="113" spans="1:8" ht="10.5" customHeight="1" x14ac:dyDescent="0.2">
      <c r="A113" s="111" t="s">
        <v>225</v>
      </c>
      <c r="B113" s="14" t="s">
        <v>480</v>
      </c>
      <c r="C113" s="107">
        <v>1354.298796</v>
      </c>
      <c r="D113" s="107">
        <v>1271.3159230000001</v>
      </c>
      <c r="E113" s="107">
        <v>288.78499999999997</v>
      </c>
      <c r="F113" s="107">
        <v>41</v>
      </c>
      <c r="G113" s="107">
        <v>41</v>
      </c>
      <c r="H113" s="107">
        <v>100</v>
      </c>
    </row>
    <row r="114" spans="1:8" ht="10.5" customHeight="1" x14ac:dyDescent="0.2">
      <c r="A114" s="109"/>
      <c r="B114" s="199" t="s">
        <v>22</v>
      </c>
      <c r="C114" s="107">
        <v>23456.174297000001</v>
      </c>
      <c r="D114" s="107">
        <v>18620.412725999984</v>
      </c>
      <c r="E114" s="107">
        <v>12747.208459999993</v>
      </c>
      <c r="F114" s="107"/>
      <c r="G114" s="107"/>
      <c r="H114" s="107"/>
    </row>
    <row r="115" spans="1:8" ht="8.1" customHeight="1" x14ac:dyDescent="0.2">
      <c r="A115" s="9" t="s">
        <v>48</v>
      </c>
      <c r="B115" s="200"/>
      <c r="C115" s="95"/>
      <c r="D115" s="95"/>
      <c r="E115" s="95"/>
      <c r="F115" s="95"/>
      <c r="G115" s="95"/>
      <c r="H115" s="95"/>
    </row>
    <row r="116" spans="1:8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8" ht="8.1" customHeight="1" x14ac:dyDescent="0.2">
      <c r="A117" s="12" t="s">
        <v>393</v>
      </c>
      <c r="B117" s="12"/>
      <c r="C117" s="12"/>
      <c r="D117" s="12"/>
      <c r="E117" s="12"/>
      <c r="F117" s="12"/>
      <c r="G117" s="12"/>
      <c r="H117" s="22"/>
    </row>
  </sheetData>
  <mergeCells count="21">
    <mergeCell ref="D5:D6"/>
    <mergeCell ref="E5:E6"/>
    <mergeCell ref="F5:F6"/>
    <mergeCell ref="G5:G6"/>
    <mergeCell ref="H5:H6"/>
    <mergeCell ref="A60:F60"/>
    <mergeCell ref="A4:A6"/>
    <mergeCell ref="B4:B6"/>
    <mergeCell ref="A61:A63"/>
    <mergeCell ref="B61:B63"/>
    <mergeCell ref="C61:E61"/>
    <mergeCell ref="F61:H61"/>
    <mergeCell ref="C62:C63"/>
    <mergeCell ref="D62:D63"/>
    <mergeCell ref="E62:E63"/>
    <mergeCell ref="F62:F63"/>
    <mergeCell ref="G62:G63"/>
    <mergeCell ref="H62:H63"/>
    <mergeCell ref="C4:E4"/>
    <mergeCell ref="F4:H4"/>
    <mergeCell ref="C5:C6"/>
  </mergeCells>
  <phoneticPr fontId="3" type="noConversion"/>
  <conditionalFormatting sqref="C8:E58">
    <cfRule type="containsBlanks" dxfId="70" priority="8">
      <formula>LEN(TRIM(C8))=0</formula>
    </cfRule>
  </conditionalFormatting>
  <conditionalFormatting sqref="C65:E114">
    <cfRule type="containsBlanks" dxfId="69" priority="5">
      <formula>LEN(TRIM(C65))=0</formula>
    </cfRule>
  </conditionalFormatting>
  <conditionalFormatting sqref="F102">
    <cfRule type="containsBlanks" dxfId="68" priority="1">
      <formula>LEN(TRIM(F102))=0</formula>
    </cfRule>
  </conditionalFormatting>
  <conditionalFormatting sqref="F83:G83">
    <cfRule type="containsBlanks" dxfId="67" priority="2">
      <formula>LEN(TRIM(F83))=0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ignoredErrors>
    <ignoredError sqref="A115:H116 A122:H123 A118:B118 F118:H118 A119:B119 F119:H119 A120:B121 F120:H121 H11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K117"/>
  <sheetViews>
    <sheetView showGridLines="0" topLeftCell="A100" zoomScale="150" zoomScaleNormal="120" zoomScalePageLayoutView="120" workbookViewId="0">
      <selection activeCell="G30" sqref="G30"/>
    </sheetView>
  </sheetViews>
  <sheetFormatPr baseColWidth="10" defaultColWidth="11.42578125" defaultRowHeight="13.5" x14ac:dyDescent="0.2"/>
  <cols>
    <col min="1" max="1" width="11.140625" style="16" customWidth="1"/>
    <col min="2" max="2" width="38.140625" style="16" customWidth="1"/>
    <col min="3" max="5" width="7.140625" style="16" customWidth="1"/>
    <col min="6" max="6" width="6.140625" style="16" customWidth="1"/>
    <col min="7" max="7" width="6.5703125" style="16" customWidth="1"/>
    <col min="8" max="8" width="6.140625" style="16" customWidth="1"/>
    <col min="9" max="9" width="11.42578125" style="16"/>
    <col min="10" max="10" width="11.42578125" style="162"/>
    <col min="11" max="16384" width="11.42578125" style="16"/>
  </cols>
  <sheetData>
    <row r="1" spans="1:11" ht="15" customHeight="1" x14ac:dyDescent="0.25">
      <c r="A1" s="92" t="s">
        <v>644</v>
      </c>
      <c r="B1" s="92"/>
      <c r="C1" s="92"/>
      <c r="D1" s="92"/>
      <c r="E1" s="92"/>
      <c r="F1" s="92"/>
      <c r="G1" s="92"/>
      <c r="H1" s="92"/>
    </row>
    <row r="2" spans="1:11" x14ac:dyDescent="0.25">
      <c r="A2" s="92" t="s">
        <v>67</v>
      </c>
      <c r="B2" s="92"/>
      <c r="C2" s="92"/>
      <c r="D2" s="92"/>
      <c r="E2" s="92"/>
      <c r="F2" s="92"/>
      <c r="G2" s="92"/>
      <c r="H2" s="92"/>
    </row>
    <row r="3" spans="1:11" ht="4.3499999999999996" customHeight="1" x14ac:dyDescent="0.25">
      <c r="A3" s="50"/>
    </row>
    <row r="4" spans="1:11" s="17" customFormat="1" ht="13.35" customHeight="1" x14ac:dyDescent="0.2">
      <c r="A4" s="282" t="s">
        <v>20</v>
      </c>
      <c r="B4" s="285" t="s">
        <v>21</v>
      </c>
      <c r="C4" s="288" t="s">
        <v>61</v>
      </c>
      <c r="D4" s="288"/>
      <c r="E4" s="288"/>
      <c r="F4" s="288" t="s">
        <v>19</v>
      </c>
      <c r="G4" s="288"/>
      <c r="H4" s="288"/>
    </row>
    <row r="5" spans="1:11" s="17" customFormat="1" ht="13.35" customHeight="1" x14ac:dyDescent="0.2">
      <c r="A5" s="283"/>
      <c r="B5" s="286"/>
      <c r="C5" s="227" t="s">
        <v>610</v>
      </c>
      <c r="D5" s="227" t="s">
        <v>624</v>
      </c>
      <c r="E5" s="227" t="s">
        <v>643</v>
      </c>
      <c r="F5" s="279" t="s">
        <v>609</v>
      </c>
      <c r="G5" s="279" t="s">
        <v>623</v>
      </c>
      <c r="H5" s="279" t="s">
        <v>641</v>
      </c>
    </row>
    <row r="6" spans="1:11" ht="15.95" customHeight="1" x14ac:dyDescent="0.2">
      <c r="A6" s="289" t="s">
        <v>49</v>
      </c>
      <c r="B6" s="290"/>
      <c r="C6" s="234">
        <f>SUM($C$8:$C$58)+SUM($C$65:$C$114)</f>
        <v>1103930.5012300003</v>
      </c>
      <c r="D6" s="234">
        <f>SUM($D$8:$D$58)+SUM($D$65:$D$114)</f>
        <v>766492.53713000007</v>
      </c>
      <c r="E6" s="234">
        <f>SUM($E$8:$E$58)+SUM($E$65:$E$114)</f>
        <v>623544.2614800001</v>
      </c>
      <c r="F6" s="280"/>
      <c r="G6" s="280"/>
      <c r="H6" s="280"/>
      <c r="I6" s="17"/>
      <c r="J6" s="17"/>
    </row>
    <row r="7" spans="1:11" ht="3.95" customHeight="1" x14ac:dyDescent="0.2">
      <c r="A7" s="44"/>
      <c r="B7" s="44"/>
      <c r="C7" s="126"/>
      <c r="D7" s="126"/>
      <c r="E7" s="126"/>
      <c r="F7" s="122"/>
      <c r="G7" s="122"/>
      <c r="H7" s="122"/>
      <c r="I7" s="17"/>
      <c r="J7" s="17"/>
    </row>
    <row r="8" spans="1:11" ht="11.25" customHeight="1" x14ac:dyDescent="0.25">
      <c r="A8" s="111" t="s">
        <v>71</v>
      </c>
      <c r="B8" s="14" t="s">
        <v>423</v>
      </c>
      <c r="C8" s="107">
        <v>21212.142340000006</v>
      </c>
      <c r="D8" s="107">
        <v>64606.198899999996</v>
      </c>
      <c r="E8" s="107">
        <v>132093.09099</v>
      </c>
      <c r="F8" s="107">
        <v>7</v>
      </c>
      <c r="G8" s="107">
        <v>4</v>
      </c>
      <c r="H8" s="107">
        <v>1</v>
      </c>
      <c r="J8" s="166"/>
    </row>
    <row r="9" spans="1:11" ht="11.25" customHeight="1" x14ac:dyDescent="0.2">
      <c r="A9" s="111" t="s">
        <v>77</v>
      </c>
      <c r="B9" s="14" t="s">
        <v>424</v>
      </c>
      <c r="C9" s="107">
        <v>205000.66867000004</v>
      </c>
      <c r="D9" s="107">
        <v>99614.704000000012</v>
      </c>
      <c r="E9" s="107">
        <v>36644.475019999983</v>
      </c>
      <c r="F9" s="107">
        <v>2</v>
      </c>
      <c r="G9" s="107">
        <v>1</v>
      </c>
      <c r="H9" s="107">
        <v>2</v>
      </c>
    </row>
    <row r="10" spans="1:11" ht="11.25" customHeight="1" x14ac:dyDescent="0.2">
      <c r="A10" s="111" t="s">
        <v>13</v>
      </c>
      <c r="B10" s="14" t="s">
        <v>341</v>
      </c>
      <c r="C10" s="107">
        <v>69579.556629999992</v>
      </c>
      <c r="D10" s="107">
        <v>85980.546439999976</v>
      </c>
      <c r="E10" s="107">
        <v>33775.933809999995</v>
      </c>
      <c r="F10" s="107">
        <v>4</v>
      </c>
      <c r="G10" s="107">
        <v>3</v>
      </c>
      <c r="H10" s="107">
        <v>3</v>
      </c>
      <c r="K10" s="162"/>
    </row>
    <row r="11" spans="1:11" ht="11.25" customHeight="1" x14ac:dyDescent="0.2">
      <c r="A11" s="108" t="s">
        <v>12</v>
      </c>
      <c r="B11" s="14" t="s">
        <v>340</v>
      </c>
      <c r="C11" s="112">
        <v>330136.82684000017</v>
      </c>
      <c r="D11" s="112">
        <v>90428.257659999974</v>
      </c>
      <c r="E11" s="112">
        <v>28763.397790000006</v>
      </c>
      <c r="F11" s="107">
        <v>1</v>
      </c>
      <c r="G11" s="107">
        <v>2</v>
      </c>
      <c r="H11" s="107">
        <v>4</v>
      </c>
      <c r="K11" s="162"/>
    </row>
    <row r="12" spans="1:11" ht="11.25" customHeight="1" x14ac:dyDescent="0.2">
      <c r="A12" s="111" t="s">
        <v>78</v>
      </c>
      <c r="B12" s="14" t="s">
        <v>552</v>
      </c>
      <c r="C12" s="107">
        <v>27251.351849999999</v>
      </c>
      <c r="D12" s="107">
        <v>22337.959490000001</v>
      </c>
      <c r="E12" s="107">
        <v>28556.534329999995</v>
      </c>
      <c r="F12" s="107">
        <v>6</v>
      </c>
      <c r="G12" s="107">
        <v>6</v>
      </c>
      <c r="H12" s="107">
        <v>5</v>
      </c>
      <c r="K12" s="162"/>
    </row>
    <row r="13" spans="1:11" ht="11.25" customHeight="1" x14ac:dyDescent="0.2">
      <c r="A13" s="111" t="s">
        <v>97</v>
      </c>
      <c r="B13" s="14" t="s">
        <v>425</v>
      </c>
      <c r="C13" s="107">
        <v>6271.6645100000005</v>
      </c>
      <c r="D13" s="107">
        <v>19450.612410000002</v>
      </c>
      <c r="E13" s="107">
        <v>26804.154839999992</v>
      </c>
      <c r="F13" s="107">
        <v>21</v>
      </c>
      <c r="G13" s="107">
        <v>7</v>
      </c>
      <c r="H13" s="107">
        <v>6</v>
      </c>
      <c r="K13" s="162"/>
    </row>
    <row r="14" spans="1:11" ht="11.25" customHeight="1" x14ac:dyDescent="0.2">
      <c r="A14" s="111" t="s">
        <v>11</v>
      </c>
      <c r="B14" s="14" t="s">
        <v>550</v>
      </c>
      <c r="C14" s="107">
        <v>82725.885559999981</v>
      </c>
      <c r="D14" s="107">
        <v>50204.280419999996</v>
      </c>
      <c r="E14" s="107">
        <v>22442.514539999993</v>
      </c>
      <c r="F14" s="107">
        <v>3</v>
      </c>
      <c r="G14" s="107">
        <v>5</v>
      </c>
      <c r="H14" s="107">
        <v>7</v>
      </c>
      <c r="K14" s="162"/>
    </row>
    <row r="15" spans="1:11" ht="11.25" customHeight="1" x14ac:dyDescent="0.2">
      <c r="A15" s="111" t="s">
        <v>39</v>
      </c>
      <c r="B15" s="14" t="s">
        <v>551</v>
      </c>
      <c r="C15" s="107">
        <v>10462.589150000002</v>
      </c>
      <c r="D15" s="107">
        <v>18162.181300000004</v>
      </c>
      <c r="E15" s="107">
        <v>17160.07258</v>
      </c>
      <c r="F15" s="107">
        <v>11</v>
      </c>
      <c r="G15" s="107">
        <v>8</v>
      </c>
      <c r="H15" s="107">
        <v>8</v>
      </c>
      <c r="K15" s="162"/>
    </row>
    <row r="16" spans="1:11" ht="11.25" customHeight="1" x14ac:dyDescent="0.2">
      <c r="A16" s="111" t="s">
        <v>329</v>
      </c>
      <c r="B16" s="14" t="s">
        <v>553</v>
      </c>
      <c r="C16" s="107">
        <v>15024.164379999998</v>
      </c>
      <c r="D16" s="107">
        <v>9054.333419999999</v>
      </c>
      <c r="E16" s="107">
        <v>15128.778460000001</v>
      </c>
      <c r="F16" s="107">
        <v>9</v>
      </c>
      <c r="G16" s="107">
        <v>16</v>
      </c>
      <c r="H16" s="107">
        <v>9</v>
      </c>
    </row>
    <row r="17" spans="1:8" ht="11.25" customHeight="1" x14ac:dyDescent="0.2">
      <c r="A17" s="111" t="s">
        <v>15</v>
      </c>
      <c r="B17" s="14" t="s">
        <v>343</v>
      </c>
      <c r="C17" s="107">
        <v>9872.443009999999</v>
      </c>
      <c r="D17" s="107">
        <v>10531.42542</v>
      </c>
      <c r="E17" s="107">
        <v>12809.149309999999</v>
      </c>
      <c r="F17" s="107">
        <v>12</v>
      </c>
      <c r="G17" s="107">
        <v>11</v>
      </c>
      <c r="H17" s="107">
        <v>10</v>
      </c>
    </row>
    <row r="18" spans="1:8" ht="11.25" customHeight="1" x14ac:dyDescent="0.2">
      <c r="A18" s="111" t="s">
        <v>99</v>
      </c>
      <c r="B18" s="14" t="s">
        <v>427</v>
      </c>
      <c r="C18" s="107">
        <v>15821.20938</v>
      </c>
      <c r="D18" s="107">
        <v>15719.608029999999</v>
      </c>
      <c r="E18" s="107">
        <v>11891.032400000002</v>
      </c>
      <c r="F18" s="107">
        <v>8</v>
      </c>
      <c r="G18" s="107">
        <v>10</v>
      </c>
      <c r="H18" s="107">
        <v>11</v>
      </c>
    </row>
    <row r="19" spans="1:8" ht="11.25" customHeight="1" x14ac:dyDescent="0.2">
      <c r="A19" s="111" t="s">
        <v>69</v>
      </c>
      <c r="B19" s="14" t="s">
        <v>426</v>
      </c>
      <c r="C19" s="107">
        <v>8016.4266500000003</v>
      </c>
      <c r="D19" s="107">
        <v>9503.9551100000008</v>
      </c>
      <c r="E19" s="107">
        <v>11493.860690000003</v>
      </c>
      <c r="F19" s="107">
        <v>15</v>
      </c>
      <c r="G19" s="107">
        <v>13</v>
      </c>
      <c r="H19" s="107">
        <v>12</v>
      </c>
    </row>
    <row r="20" spans="1:8" ht="11.25" customHeight="1" x14ac:dyDescent="0.2">
      <c r="A20" s="111" t="s">
        <v>73</v>
      </c>
      <c r="B20" s="14" t="s">
        <v>346</v>
      </c>
      <c r="C20" s="107">
        <v>7840.8028100000001</v>
      </c>
      <c r="D20" s="107">
        <v>9451.5145200000006</v>
      </c>
      <c r="E20" s="107">
        <v>9084.9774000000034</v>
      </c>
      <c r="F20" s="107">
        <v>16</v>
      </c>
      <c r="G20" s="107">
        <v>15</v>
      </c>
      <c r="H20" s="107">
        <v>13</v>
      </c>
    </row>
    <row r="21" spans="1:8" ht="11.25" customHeight="1" x14ac:dyDescent="0.2">
      <c r="A21" s="111" t="s">
        <v>107</v>
      </c>
      <c r="B21" s="14" t="s">
        <v>428</v>
      </c>
      <c r="C21" s="107">
        <v>7418.1074599999974</v>
      </c>
      <c r="D21" s="107">
        <v>7998.9001200000021</v>
      </c>
      <c r="E21" s="107">
        <v>7101.4099800000013</v>
      </c>
      <c r="F21" s="107">
        <v>19</v>
      </c>
      <c r="G21" s="107">
        <v>18</v>
      </c>
      <c r="H21" s="107">
        <v>14</v>
      </c>
    </row>
    <row r="22" spans="1:8" ht="11.25" customHeight="1" x14ac:dyDescent="0.2">
      <c r="A22" s="111" t="s">
        <v>101</v>
      </c>
      <c r="B22" s="14" t="s">
        <v>429</v>
      </c>
      <c r="C22" s="107">
        <v>6585.3559299999997</v>
      </c>
      <c r="D22" s="107">
        <v>6612.3520600000002</v>
      </c>
      <c r="E22" s="107">
        <v>6312.0591499999991</v>
      </c>
      <c r="F22" s="107">
        <v>20</v>
      </c>
      <c r="G22" s="107">
        <v>20</v>
      </c>
      <c r="H22" s="107">
        <v>15</v>
      </c>
    </row>
    <row r="23" spans="1:8" ht="11.25" customHeight="1" x14ac:dyDescent="0.2">
      <c r="A23" s="111" t="s">
        <v>105</v>
      </c>
      <c r="B23" s="14" t="s">
        <v>430</v>
      </c>
      <c r="C23" s="107">
        <v>4553.3412400000007</v>
      </c>
      <c r="D23" s="107">
        <v>5577.7532699999992</v>
      </c>
      <c r="E23" s="107">
        <v>6009.9762899999996</v>
      </c>
      <c r="F23" s="107">
        <v>31</v>
      </c>
      <c r="G23" s="107">
        <v>22</v>
      </c>
      <c r="H23" s="107">
        <v>16</v>
      </c>
    </row>
    <row r="24" spans="1:8" ht="11.25" customHeight="1" x14ac:dyDescent="0.2">
      <c r="A24" s="111" t="s">
        <v>127</v>
      </c>
      <c r="B24" s="14" t="s">
        <v>478</v>
      </c>
      <c r="C24" s="107">
        <v>56.247690000000006</v>
      </c>
      <c r="D24" s="107">
        <v>274.64927</v>
      </c>
      <c r="E24" s="107">
        <v>5826.7362099999991</v>
      </c>
      <c r="F24" s="107">
        <v>231</v>
      </c>
      <c r="G24" s="107">
        <v>135</v>
      </c>
      <c r="H24" s="107">
        <v>17</v>
      </c>
    </row>
    <row r="25" spans="1:8" ht="11.25" customHeight="1" x14ac:dyDescent="0.2">
      <c r="A25" s="111" t="s">
        <v>221</v>
      </c>
      <c r="B25" s="14" t="s">
        <v>437</v>
      </c>
      <c r="C25" s="107">
        <v>4933.6513000000004</v>
      </c>
      <c r="D25" s="107">
        <v>4640.0459799999999</v>
      </c>
      <c r="E25" s="107">
        <v>5709.2061900000026</v>
      </c>
      <c r="F25" s="107">
        <v>28</v>
      </c>
      <c r="G25" s="107">
        <v>26</v>
      </c>
      <c r="H25" s="107">
        <v>18</v>
      </c>
    </row>
    <row r="26" spans="1:8" ht="11.25" customHeight="1" x14ac:dyDescent="0.2">
      <c r="A26" s="111" t="s">
        <v>102</v>
      </c>
      <c r="B26" s="14" t="s">
        <v>431</v>
      </c>
      <c r="C26" s="107">
        <v>4568.2360099999996</v>
      </c>
      <c r="D26" s="107">
        <v>15735.21859</v>
      </c>
      <c r="E26" s="107">
        <v>5601.53856</v>
      </c>
      <c r="F26" s="107">
        <v>30</v>
      </c>
      <c r="G26" s="107">
        <v>9</v>
      </c>
      <c r="H26" s="107">
        <v>19</v>
      </c>
    </row>
    <row r="27" spans="1:8" ht="11.25" customHeight="1" x14ac:dyDescent="0.2">
      <c r="A27" s="111" t="s">
        <v>117</v>
      </c>
      <c r="B27" s="14" t="s">
        <v>351</v>
      </c>
      <c r="C27" s="107">
        <v>5666.2268100000001</v>
      </c>
      <c r="D27" s="107">
        <v>5418.22721</v>
      </c>
      <c r="E27" s="107">
        <v>5580.2086300000001</v>
      </c>
      <c r="F27" s="107">
        <v>25</v>
      </c>
      <c r="G27" s="107">
        <v>23</v>
      </c>
      <c r="H27" s="107">
        <v>20</v>
      </c>
    </row>
    <row r="28" spans="1:8" ht="11.25" customHeight="1" x14ac:dyDescent="0.2">
      <c r="A28" s="111" t="s">
        <v>108</v>
      </c>
      <c r="B28" s="14" t="s">
        <v>438</v>
      </c>
      <c r="C28" s="107">
        <v>3185.59915</v>
      </c>
      <c r="D28" s="107">
        <v>4469.82827</v>
      </c>
      <c r="E28" s="107">
        <v>5279.3295899999994</v>
      </c>
      <c r="F28" s="107">
        <v>38</v>
      </c>
      <c r="G28" s="107">
        <v>27</v>
      </c>
      <c r="H28" s="107">
        <v>21</v>
      </c>
    </row>
    <row r="29" spans="1:8" ht="11.25" customHeight="1" x14ac:dyDescent="0.2">
      <c r="A29" s="111" t="s">
        <v>100</v>
      </c>
      <c r="B29" s="14" t="s">
        <v>434</v>
      </c>
      <c r="C29" s="107">
        <v>5833.3810299999996</v>
      </c>
      <c r="D29" s="107">
        <v>6115.9324400000014</v>
      </c>
      <c r="E29" s="107">
        <v>5082.6053099999999</v>
      </c>
      <c r="F29" s="107">
        <v>24</v>
      </c>
      <c r="G29" s="107">
        <v>21</v>
      </c>
      <c r="H29" s="107">
        <v>22</v>
      </c>
    </row>
    <row r="30" spans="1:8" ht="11.25" customHeight="1" x14ac:dyDescent="0.2">
      <c r="A30" s="111" t="s">
        <v>130</v>
      </c>
      <c r="B30" s="14" t="s">
        <v>368</v>
      </c>
      <c r="C30" s="107">
        <v>5300.4263599999995</v>
      </c>
      <c r="D30" s="107">
        <v>2334.5450900000001</v>
      </c>
      <c r="E30" s="107">
        <v>4837.3284700000004</v>
      </c>
      <c r="F30" s="107">
        <v>26</v>
      </c>
      <c r="G30" s="107">
        <v>45</v>
      </c>
      <c r="H30" s="107">
        <v>23</v>
      </c>
    </row>
    <row r="31" spans="1:8" ht="11.25" customHeight="1" x14ac:dyDescent="0.2">
      <c r="A31" s="111" t="s">
        <v>104</v>
      </c>
      <c r="B31" s="14" t="s">
        <v>344</v>
      </c>
      <c r="C31" s="107">
        <v>8763.4610600000015</v>
      </c>
      <c r="D31" s="107">
        <v>9490.3137499999975</v>
      </c>
      <c r="E31" s="107">
        <v>4395.1073000000015</v>
      </c>
      <c r="F31" s="107">
        <v>14</v>
      </c>
      <c r="G31" s="107">
        <v>14</v>
      </c>
      <c r="H31" s="107">
        <v>24</v>
      </c>
    </row>
    <row r="32" spans="1:8" ht="11.25" customHeight="1" x14ac:dyDescent="0.2">
      <c r="A32" s="111" t="s">
        <v>106</v>
      </c>
      <c r="B32" s="14" t="s">
        <v>353</v>
      </c>
      <c r="C32" s="107">
        <v>3736.7380599999997</v>
      </c>
      <c r="D32" s="107">
        <v>3067.5883600000002</v>
      </c>
      <c r="E32" s="107">
        <v>4374.9856599999985</v>
      </c>
      <c r="F32" s="107">
        <v>34</v>
      </c>
      <c r="G32" s="107">
        <v>36</v>
      </c>
      <c r="H32" s="107">
        <v>25</v>
      </c>
    </row>
    <row r="33" spans="1:8" ht="11.25" customHeight="1" x14ac:dyDescent="0.2">
      <c r="A33" s="111" t="s">
        <v>147</v>
      </c>
      <c r="B33" s="14" t="s">
        <v>439</v>
      </c>
      <c r="C33" s="107">
        <v>5849.5032700000002</v>
      </c>
      <c r="D33" s="107">
        <v>3270.7902900000004</v>
      </c>
      <c r="E33" s="107">
        <v>4154.0309500000003</v>
      </c>
      <c r="F33" s="107">
        <v>23</v>
      </c>
      <c r="G33" s="107">
        <v>34</v>
      </c>
      <c r="H33" s="107">
        <v>26</v>
      </c>
    </row>
    <row r="34" spans="1:8" ht="11.25" customHeight="1" x14ac:dyDescent="0.2">
      <c r="A34" s="111" t="s">
        <v>414</v>
      </c>
      <c r="B34" s="14" t="s">
        <v>440</v>
      </c>
      <c r="C34" s="107">
        <v>2874.5699400000003</v>
      </c>
      <c r="D34" s="107">
        <v>4163.0543500000003</v>
      </c>
      <c r="E34" s="107">
        <v>3761.1876499999998</v>
      </c>
      <c r="F34" s="107">
        <v>42</v>
      </c>
      <c r="G34" s="107">
        <v>29</v>
      </c>
      <c r="H34" s="107">
        <v>27</v>
      </c>
    </row>
    <row r="35" spans="1:8" ht="11.25" customHeight="1" x14ac:dyDescent="0.2">
      <c r="A35" s="111" t="s">
        <v>118</v>
      </c>
      <c r="B35" s="14" t="s">
        <v>348</v>
      </c>
      <c r="C35" s="107">
        <v>4021.3348900000005</v>
      </c>
      <c r="D35" s="107">
        <v>3683.6141700000003</v>
      </c>
      <c r="E35" s="107">
        <v>3739.9681300000002</v>
      </c>
      <c r="F35" s="107">
        <v>32</v>
      </c>
      <c r="G35" s="107">
        <v>31</v>
      </c>
      <c r="H35" s="107">
        <v>28</v>
      </c>
    </row>
    <row r="36" spans="1:8" ht="11.25" customHeight="1" x14ac:dyDescent="0.2">
      <c r="A36" s="111" t="s">
        <v>115</v>
      </c>
      <c r="B36" s="14" t="s">
        <v>554</v>
      </c>
      <c r="C36" s="107">
        <v>262.33645000000001</v>
      </c>
      <c r="D36" s="107">
        <v>1825.2537700000003</v>
      </c>
      <c r="E36" s="107">
        <v>3722.3893999999991</v>
      </c>
      <c r="F36" s="107">
        <v>142</v>
      </c>
      <c r="G36" s="107">
        <v>56</v>
      </c>
      <c r="H36" s="107">
        <v>29</v>
      </c>
    </row>
    <row r="37" spans="1:8" ht="11.25" customHeight="1" x14ac:dyDescent="0.2">
      <c r="A37" s="111" t="s">
        <v>98</v>
      </c>
      <c r="B37" s="14" t="s">
        <v>347</v>
      </c>
      <c r="C37" s="107">
        <v>5947.9413100000002</v>
      </c>
      <c r="D37" s="107">
        <v>3615.5289600000001</v>
      </c>
      <c r="E37" s="107">
        <v>3584.0571800000002</v>
      </c>
      <c r="F37" s="107">
        <v>22</v>
      </c>
      <c r="G37" s="107">
        <v>32</v>
      </c>
      <c r="H37" s="107">
        <v>30</v>
      </c>
    </row>
    <row r="38" spans="1:8" ht="11.25" customHeight="1" x14ac:dyDescent="0.2">
      <c r="A38" s="111" t="s">
        <v>113</v>
      </c>
      <c r="B38" s="14" t="s">
        <v>349</v>
      </c>
      <c r="C38" s="107">
        <v>3752.6948799999996</v>
      </c>
      <c r="D38" s="107">
        <v>3499.0874799999997</v>
      </c>
      <c r="E38" s="107">
        <v>3583.3915299999994</v>
      </c>
      <c r="F38" s="107">
        <v>33</v>
      </c>
      <c r="G38" s="107">
        <v>33</v>
      </c>
      <c r="H38" s="107">
        <v>31</v>
      </c>
    </row>
    <row r="39" spans="1:8" ht="11.25" customHeight="1" x14ac:dyDescent="0.2">
      <c r="A39" s="111" t="s">
        <v>120</v>
      </c>
      <c r="B39" s="14" t="s">
        <v>449</v>
      </c>
      <c r="C39" s="107">
        <v>3497.1795400000001</v>
      </c>
      <c r="D39" s="107">
        <v>2020.7030600000001</v>
      </c>
      <c r="E39" s="107">
        <v>3498.1959499999998</v>
      </c>
      <c r="F39" s="107">
        <v>35</v>
      </c>
      <c r="G39" s="107">
        <v>51</v>
      </c>
      <c r="H39" s="107">
        <v>32</v>
      </c>
    </row>
    <row r="40" spans="1:8" ht="11.25" customHeight="1" x14ac:dyDescent="0.2">
      <c r="A40" s="111" t="s">
        <v>110</v>
      </c>
      <c r="B40" s="14" t="s">
        <v>345</v>
      </c>
      <c r="C40" s="107">
        <v>12373.067959999995</v>
      </c>
      <c r="D40" s="107">
        <v>9572.267530000001</v>
      </c>
      <c r="E40" s="107">
        <v>3300.0782300000014</v>
      </c>
      <c r="F40" s="107">
        <v>10</v>
      </c>
      <c r="G40" s="107">
        <v>12</v>
      </c>
      <c r="H40" s="107">
        <v>33</v>
      </c>
    </row>
    <row r="41" spans="1:8" ht="11.25" customHeight="1" x14ac:dyDescent="0.2">
      <c r="A41" s="111" t="s">
        <v>416</v>
      </c>
      <c r="B41" s="14" t="s">
        <v>455</v>
      </c>
      <c r="C41" s="107">
        <v>2867.0272099999997</v>
      </c>
      <c r="D41" s="107">
        <v>3094.77988</v>
      </c>
      <c r="E41" s="107">
        <v>3173.1933399999998</v>
      </c>
      <c r="F41" s="107">
        <v>43</v>
      </c>
      <c r="G41" s="107">
        <v>35</v>
      </c>
      <c r="H41" s="107">
        <v>34</v>
      </c>
    </row>
    <row r="42" spans="1:8" ht="11.25" customHeight="1" x14ac:dyDescent="0.2">
      <c r="A42" s="111" t="s">
        <v>116</v>
      </c>
      <c r="B42" s="14" t="s">
        <v>352</v>
      </c>
      <c r="C42" s="107">
        <v>2775.29736</v>
      </c>
      <c r="D42" s="107">
        <v>3990.7638999999999</v>
      </c>
      <c r="E42" s="107">
        <v>3121.518689999999</v>
      </c>
      <c r="F42" s="107">
        <v>44</v>
      </c>
      <c r="G42" s="107">
        <v>30</v>
      </c>
      <c r="H42" s="107">
        <v>35</v>
      </c>
    </row>
    <row r="43" spans="1:8" ht="11.25" customHeight="1" x14ac:dyDescent="0.2">
      <c r="A43" s="111" t="s">
        <v>301</v>
      </c>
      <c r="B43" s="14" t="s">
        <v>457</v>
      </c>
      <c r="C43" s="112">
        <v>3003.0923199999997</v>
      </c>
      <c r="D43" s="112">
        <v>2237.9292</v>
      </c>
      <c r="E43" s="112">
        <v>3104.4382299999997</v>
      </c>
      <c r="F43" s="107">
        <v>40</v>
      </c>
      <c r="G43" s="107">
        <v>47</v>
      </c>
      <c r="H43" s="107">
        <v>36</v>
      </c>
    </row>
    <row r="44" spans="1:8" ht="11.25" customHeight="1" x14ac:dyDescent="0.2">
      <c r="A44" s="111" t="s">
        <v>14</v>
      </c>
      <c r="B44" s="14" t="s">
        <v>342</v>
      </c>
      <c r="C44" s="107">
        <v>43432.314670000014</v>
      </c>
      <c r="D44" s="107">
        <v>7031.4953199999991</v>
      </c>
      <c r="E44" s="107">
        <v>3093.2485300000012</v>
      </c>
      <c r="F44" s="107">
        <v>5</v>
      </c>
      <c r="G44" s="107">
        <v>19</v>
      </c>
      <c r="H44" s="107">
        <v>37</v>
      </c>
    </row>
    <row r="45" spans="1:8" ht="11.25" customHeight="1" x14ac:dyDescent="0.2">
      <c r="A45" s="111" t="s">
        <v>277</v>
      </c>
      <c r="B45" s="14" t="s">
        <v>444</v>
      </c>
      <c r="C45" s="107">
        <v>3253.1754700000001</v>
      </c>
      <c r="D45" s="107">
        <v>2514.7354200000004</v>
      </c>
      <c r="E45" s="107">
        <v>3022.3247400000005</v>
      </c>
      <c r="F45" s="107">
        <v>36</v>
      </c>
      <c r="G45" s="107">
        <v>42</v>
      </c>
      <c r="H45" s="107">
        <v>38</v>
      </c>
    </row>
    <row r="46" spans="1:8" ht="11.25" customHeight="1" x14ac:dyDescent="0.2">
      <c r="A46" s="111" t="s">
        <v>119</v>
      </c>
      <c r="B46" s="14" t="s">
        <v>452</v>
      </c>
      <c r="C46" s="107">
        <v>2901.9899500000001</v>
      </c>
      <c r="D46" s="107">
        <v>3035.1949800000007</v>
      </c>
      <c r="E46" s="107">
        <v>2843.9793099999997</v>
      </c>
      <c r="F46" s="107">
        <v>41</v>
      </c>
      <c r="G46" s="107">
        <v>38</v>
      </c>
      <c r="H46" s="107">
        <v>39</v>
      </c>
    </row>
    <row r="47" spans="1:8" ht="11.25" customHeight="1" x14ac:dyDescent="0.2">
      <c r="A47" s="111" t="s">
        <v>309</v>
      </c>
      <c r="B47" s="14" t="s">
        <v>458</v>
      </c>
      <c r="C47" s="107">
        <v>2133.0369700000001</v>
      </c>
      <c r="D47" s="107">
        <v>1093.8812700000001</v>
      </c>
      <c r="E47" s="107">
        <v>2774.1763799999999</v>
      </c>
      <c r="F47" s="107">
        <v>48</v>
      </c>
      <c r="G47" s="107">
        <v>77</v>
      </c>
      <c r="H47" s="107">
        <v>40</v>
      </c>
    </row>
    <row r="48" spans="1:8" ht="11.25" customHeight="1" x14ac:dyDescent="0.2">
      <c r="A48" s="111" t="s">
        <v>111</v>
      </c>
      <c r="B48" s="14" t="s">
        <v>450</v>
      </c>
      <c r="C48" s="107">
        <v>2171.67128</v>
      </c>
      <c r="D48" s="107">
        <v>2598.9330599999998</v>
      </c>
      <c r="E48" s="107">
        <v>2711.8598599999996</v>
      </c>
      <c r="F48" s="107">
        <v>46</v>
      </c>
      <c r="G48" s="107">
        <v>40</v>
      </c>
      <c r="H48" s="107">
        <v>41</v>
      </c>
    </row>
    <row r="49" spans="1:8" ht="11.25" customHeight="1" x14ac:dyDescent="0.2">
      <c r="A49" s="111" t="s">
        <v>122</v>
      </c>
      <c r="B49" s="14" t="s">
        <v>446</v>
      </c>
      <c r="C49" s="107">
        <v>1928.2074700000001</v>
      </c>
      <c r="D49" s="107">
        <v>3057.4614300000003</v>
      </c>
      <c r="E49" s="107">
        <v>2571.4291500000004</v>
      </c>
      <c r="F49" s="107">
        <v>52</v>
      </c>
      <c r="G49" s="107">
        <v>37</v>
      </c>
      <c r="H49" s="107">
        <v>42</v>
      </c>
    </row>
    <row r="50" spans="1:8" ht="11.25" customHeight="1" x14ac:dyDescent="0.2">
      <c r="A50" s="111" t="s">
        <v>315</v>
      </c>
      <c r="B50" s="14" t="s">
        <v>470</v>
      </c>
      <c r="C50" s="107">
        <v>1719.4872599999999</v>
      </c>
      <c r="D50" s="107">
        <v>2211.2084299999997</v>
      </c>
      <c r="E50" s="107">
        <v>2566.3375099999998</v>
      </c>
      <c r="F50" s="107">
        <v>54</v>
      </c>
      <c r="G50" s="107">
        <v>48</v>
      </c>
      <c r="H50" s="107">
        <v>43</v>
      </c>
    </row>
    <row r="51" spans="1:8" ht="11.25" customHeight="1" x14ac:dyDescent="0.2">
      <c r="A51" s="111" t="s">
        <v>297</v>
      </c>
      <c r="B51" s="14" t="s">
        <v>395</v>
      </c>
      <c r="C51" s="107">
        <v>1.6274599999999999</v>
      </c>
      <c r="D51" s="107">
        <v>360.43307999999996</v>
      </c>
      <c r="E51" s="107">
        <v>2526.6255000000006</v>
      </c>
      <c r="F51" s="107">
        <v>388</v>
      </c>
      <c r="G51" s="107">
        <v>125</v>
      </c>
      <c r="H51" s="107">
        <v>44</v>
      </c>
    </row>
    <row r="52" spans="1:8" ht="11.25" customHeight="1" x14ac:dyDescent="0.2">
      <c r="A52" s="111" t="s">
        <v>128</v>
      </c>
      <c r="B52" s="14" t="s">
        <v>557</v>
      </c>
      <c r="C52" s="107">
        <v>1683.3107500000001</v>
      </c>
      <c r="D52" s="107">
        <v>2396.9869599999988</v>
      </c>
      <c r="E52" s="107">
        <v>2342.5259600000009</v>
      </c>
      <c r="F52" s="107">
        <v>55</v>
      </c>
      <c r="G52" s="107">
        <v>44</v>
      </c>
      <c r="H52" s="107">
        <v>45</v>
      </c>
    </row>
    <row r="53" spans="1:8" ht="11.25" customHeight="1" x14ac:dyDescent="0.2">
      <c r="A53" s="111" t="s">
        <v>134</v>
      </c>
      <c r="B53" s="14" t="s">
        <v>451</v>
      </c>
      <c r="C53" s="107">
        <v>2708.6770099999999</v>
      </c>
      <c r="D53" s="107">
        <v>1832.1417099999999</v>
      </c>
      <c r="E53" s="107">
        <v>2316.8632499999999</v>
      </c>
      <c r="F53" s="107">
        <v>45</v>
      </c>
      <c r="G53" s="107">
        <v>55</v>
      </c>
      <c r="H53" s="107">
        <v>46</v>
      </c>
    </row>
    <row r="54" spans="1:8" ht="11.25" customHeight="1" x14ac:dyDescent="0.2">
      <c r="A54" s="111" t="s">
        <v>123</v>
      </c>
      <c r="B54" s="14" t="s">
        <v>442</v>
      </c>
      <c r="C54" s="107">
        <v>1444.5062600000001</v>
      </c>
      <c r="D54" s="107">
        <v>1703.3157899999999</v>
      </c>
      <c r="E54" s="107">
        <v>2310.0139200000003</v>
      </c>
      <c r="F54" s="107">
        <v>60</v>
      </c>
      <c r="G54" s="107">
        <v>62</v>
      </c>
      <c r="H54" s="107">
        <v>47</v>
      </c>
    </row>
    <row r="55" spans="1:8" ht="11.25" customHeight="1" x14ac:dyDescent="0.2">
      <c r="A55" s="111" t="s">
        <v>137</v>
      </c>
      <c r="B55" s="14" t="s">
        <v>459</v>
      </c>
      <c r="C55" s="107">
        <v>2157.75909</v>
      </c>
      <c r="D55" s="107">
        <v>2179.2899600000001</v>
      </c>
      <c r="E55" s="107">
        <v>2298.9124399999996</v>
      </c>
      <c r="F55" s="107">
        <v>47</v>
      </c>
      <c r="G55" s="107">
        <v>49</v>
      </c>
      <c r="H55" s="107">
        <v>48</v>
      </c>
    </row>
    <row r="56" spans="1:8" ht="11.25" customHeight="1" x14ac:dyDescent="0.2">
      <c r="A56" s="111" t="s">
        <v>276</v>
      </c>
      <c r="B56" s="14" t="s">
        <v>465</v>
      </c>
      <c r="C56" s="107">
        <v>1677.9943300000002</v>
      </c>
      <c r="D56" s="107">
        <v>1788.4326199999998</v>
      </c>
      <c r="E56" s="107">
        <v>2128.92065</v>
      </c>
      <c r="F56" s="107">
        <v>56</v>
      </c>
      <c r="G56" s="107">
        <v>59</v>
      </c>
      <c r="H56" s="107">
        <v>49</v>
      </c>
    </row>
    <row r="57" spans="1:8" ht="11.25" customHeight="1" x14ac:dyDescent="0.2">
      <c r="A57" s="111" t="s">
        <v>225</v>
      </c>
      <c r="B57" s="14" t="s">
        <v>480</v>
      </c>
      <c r="C57" s="107">
        <v>9523.0214099999994</v>
      </c>
      <c r="D57" s="107">
        <v>8966.5452300000015</v>
      </c>
      <c r="E57" s="107">
        <v>2122.2555000000002</v>
      </c>
      <c r="F57" s="107">
        <v>13</v>
      </c>
      <c r="G57" s="107">
        <v>17</v>
      </c>
      <c r="H57" s="107">
        <v>50</v>
      </c>
    </row>
    <row r="58" spans="1:8" ht="11.25" customHeight="1" x14ac:dyDescent="0.2">
      <c r="A58" s="111" t="s">
        <v>139</v>
      </c>
      <c r="B58" s="14" t="s">
        <v>555</v>
      </c>
      <c r="C58" s="107">
        <v>1337.5799400000001</v>
      </c>
      <c r="D58" s="107">
        <v>1888.15858</v>
      </c>
      <c r="E58" s="107">
        <v>1996.2298700000003</v>
      </c>
      <c r="F58" s="107">
        <v>64</v>
      </c>
      <c r="G58" s="107">
        <v>53</v>
      </c>
      <c r="H58" s="107">
        <v>51</v>
      </c>
    </row>
    <row r="59" spans="1:8" x14ac:dyDescent="0.2">
      <c r="A59" s="66"/>
      <c r="B59" s="67"/>
      <c r="C59" s="68"/>
      <c r="D59" s="68"/>
      <c r="E59" s="68"/>
      <c r="F59" s="68"/>
      <c r="G59" s="68"/>
      <c r="H59" s="65" t="s">
        <v>26</v>
      </c>
    </row>
    <row r="60" spans="1:8" x14ac:dyDescent="0.2">
      <c r="A60" s="281" t="s">
        <v>626</v>
      </c>
      <c r="B60" s="281"/>
      <c r="C60" s="281"/>
      <c r="D60" s="281"/>
      <c r="E60" s="281"/>
      <c r="F60" s="281"/>
      <c r="G60" s="64"/>
      <c r="H60" s="64"/>
    </row>
    <row r="61" spans="1:8" ht="15" customHeight="1" x14ac:dyDescent="0.2">
      <c r="A61" s="282" t="s">
        <v>20</v>
      </c>
      <c r="B61" s="285" t="s">
        <v>21</v>
      </c>
      <c r="C61" s="288" t="s">
        <v>61</v>
      </c>
      <c r="D61" s="288"/>
      <c r="E61" s="288"/>
      <c r="F61" s="288" t="s">
        <v>19</v>
      </c>
      <c r="G61" s="288"/>
      <c r="H61" s="288"/>
    </row>
    <row r="62" spans="1:8" ht="11.1" customHeight="1" x14ac:dyDescent="0.2">
      <c r="A62" s="283"/>
      <c r="B62" s="286"/>
      <c r="C62" s="279" t="s">
        <v>609</v>
      </c>
      <c r="D62" s="279" t="s">
        <v>623</v>
      </c>
      <c r="E62" s="279" t="s">
        <v>641</v>
      </c>
      <c r="F62" s="279" t="s">
        <v>609</v>
      </c>
      <c r="G62" s="279" t="s">
        <v>623</v>
      </c>
      <c r="H62" s="279" t="s">
        <v>641</v>
      </c>
    </row>
    <row r="63" spans="1:8" ht="12.75" customHeight="1" x14ac:dyDescent="0.2">
      <c r="A63" s="284"/>
      <c r="B63" s="287"/>
      <c r="C63" s="280"/>
      <c r="D63" s="280"/>
      <c r="E63" s="280"/>
      <c r="F63" s="280"/>
      <c r="G63" s="280"/>
      <c r="H63" s="280"/>
    </row>
    <row r="64" spans="1:8" ht="3.95" customHeight="1" x14ac:dyDescent="0.2">
      <c r="A64" s="120"/>
      <c r="B64" s="121"/>
      <c r="C64" s="122"/>
      <c r="D64" s="122"/>
      <c r="E64" s="122"/>
      <c r="F64" s="122"/>
      <c r="G64" s="122"/>
      <c r="H64" s="122"/>
    </row>
    <row r="65" spans="1:8" ht="11.25" customHeight="1" x14ac:dyDescent="0.2">
      <c r="A65" s="111" t="s">
        <v>124</v>
      </c>
      <c r="B65" s="14" t="s">
        <v>367</v>
      </c>
      <c r="C65" s="107">
        <v>1287.5698800000002</v>
      </c>
      <c r="D65" s="107">
        <v>1997.6317200000008</v>
      </c>
      <c r="E65" s="107">
        <v>1980.3225400000001</v>
      </c>
      <c r="F65" s="107">
        <v>67</v>
      </c>
      <c r="G65" s="107">
        <v>52</v>
      </c>
      <c r="H65" s="107">
        <v>52</v>
      </c>
    </row>
    <row r="66" spans="1:8" ht="11.25" customHeight="1" x14ac:dyDescent="0.2">
      <c r="A66" s="111" t="s">
        <v>75</v>
      </c>
      <c r="B66" s="14" t="s">
        <v>436</v>
      </c>
      <c r="C66" s="107">
        <v>7547.0086999999994</v>
      </c>
      <c r="D66" s="107">
        <v>4398.5606300000009</v>
      </c>
      <c r="E66" s="107">
        <v>1911.4677099999999</v>
      </c>
      <c r="F66" s="107">
        <v>18</v>
      </c>
      <c r="G66" s="107">
        <v>28</v>
      </c>
      <c r="H66" s="107">
        <v>53</v>
      </c>
    </row>
    <row r="67" spans="1:8" ht="11.25" customHeight="1" x14ac:dyDescent="0.2">
      <c r="A67" s="111" t="s">
        <v>133</v>
      </c>
      <c r="B67" s="14" t="s">
        <v>460</v>
      </c>
      <c r="C67" s="107">
        <v>2025.8017299999999</v>
      </c>
      <c r="D67" s="107">
        <v>1305.5605199999998</v>
      </c>
      <c r="E67" s="107">
        <v>1813.7290700000001</v>
      </c>
      <c r="F67" s="107">
        <v>50</v>
      </c>
      <c r="G67" s="107">
        <v>72</v>
      </c>
      <c r="H67" s="107">
        <v>54</v>
      </c>
    </row>
    <row r="68" spans="1:8" ht="11.25" customHeight="1" x14ac:dyDescent="0.2">
      <c r="A68" s="111" t="s">
        <v>319</v>
      </c>
      <c r="B68" s="14" t="s">
        <v>441</v>
      </c>
      <c r="C68" s="112">
        <v>309.91746999999998</v>
      </c>
      <c r="D68" s="112">
        <v>642.47058000000004</v>
      </c>
      <c r="E68" s="112">
        <v>1795.67462</v>
      </c>
      <c r="F68" s="107">
        <v>130</v>
      </c>
      <c r="G68" s="107">
        <v>95</v>
      </c>
      <c r="H68" s="107">
        <v>55</v>
      </c>
    </row>
    <row r="69" spans="1:8" ht="11.25" customHeight="1" x14ac:dyDescent="0.2">
      <c r="A69" s="111" t="s">
        <v>109</v>
      </c>
      <c r="B69" s="14" t="s">
        <v>443</v>
      </c>
      <c r="C69" s="107">
        <v>853.0086</v>
      </c>
      <c r="D69" s="107">
        <v>608.99921000000006</v>
      </c>
      <c r="E69" s="107">
        <v>1761.4308899999999</v>
      </c>
      <c r="F69" s="107">
        <v>78</v>
      </c>
      <c r="G69" s="107">
        <v>100</v>
      </c>
      <c r="H69" s="107">
        <v>56</v>
      </c>
    </row>
    <row r="70" spans="1:8" ht="11.25" customHeight="1" x14ac:dyDescent="0.2">
      <c r="A70" s="111" t="s">
        <v>279</v>
      </c>
      <c r="B70" s="14" t="s">
        <v>361</v>
      </c>
      <c r="C70" s="107">
        <v>1942.41074</v>
      </c>
      <c r="D70" s="107">
        <v>1300.8951399999999</v>
      </c>
      <c r="E70" s="107">
        <v>1733.4943900000003</v>
      </c>
      <c r="F70" s="107">
        <v>51</v>
      </c>
      <c r="G70" s="107">
        <v>73</v>
      </c>
      <c r="H70" s="107">
        <v>57</v>
      </c>
    </row>
    <row r="71" spans="1:8" ht="11.25" customHeight="1" x14ac:dyDescent="0.2">
      <c r="A71" s="111" t="s">
        <v>415</v>
      </c>
      <c r="B71" s="14" t="s">
        <v>448</v>
      </c>
      <c r="C71" s="107">
        <v>1564.5927800000002</v>
      </c>
      <c r="D71" s="107">
        <v>2908.0625699999996</v>
      </c>
      <c r="E71" s="107">
        <v>1587.4172700000001</v>
      </c>
      <c r="F71" s="107">
        <v>58</v>
      </c>
      <c r="G71" s="107">
        <v>39</v>
      </c>
      <c r="H71" s="107">
        <v>58</v>
      </c>
    </row>
    <row r="72" spans="1:8" ht="11.25" customHeight="1" x14ac:dyDescent="0.2">
      <c r="A72" s="111" t="s">
        <v>335</v>
      </c>
      <c r="B72" s="14" t="s">
        <v>558</v>
      </c>
      <c r="C72" s="107">
        <v>1027.5204900000001</v>
      </c>
      <c r="D72" s="107">
        <v>1220.44048</v>
      </c>
      <c r="E72" s="107">
        <v>1558.8193700000002</v>
      </c>
      <c r="F72" s="107">
        <v>75</v>
      </c>
      <c r="G72" s="107">
        <v>75</v>
      </c>
      <c r="H72" s="107">
        <v>59</v>
      </c>
    </row>
    <row r="73" spans="1:8" ht="11.25" customHeight="1" x14ac:dyDescent="0.2">
      <c r="A73" s="111" t="s">
        <v>224</v>
      </c>
      <c r="B73" s="14" t="s">
        <v>360</v>
      </c>
      <c r="C73" s="107">
        <v>1029.7810099999999</v>
      </c>
      <c r="D73" s="107">
        <v>1815.3986400000001</v>
      </c>
      <c r="E73" s="107">
        <v>1548.5842499999999</v>
      </c>
      <c r="F73" s="107">
        <v>74</v>
      </c>
      <c r="G73" s="107">
        <v>57</v>
      </c>
      <c r="H73" s="107">
        <v>60</v>
      </c>
    </row>
    <row r="74" spans="1:8" ht="11.25" customHeight="1" x14ac:dyDescent="0.2">
      <c r="A74" s="111" t="s">
        <v>131</v>
      </c>
      <c r="B74" s="14" t="s">
        <v>354</v>
      </c>
      <c r="C74" s="107">
        <v>1243.7857800000004</v>
      </c>
      <c r="D74" s="107">
        <v>1644.5585500000002</v>
      </c>
      <c r="E74" s="107">
        <v>1534.3239399999995</v>
      </c>
      <c r="F74" s="107">
        <v>68</v>
      </c>
      <c r="G74" s="107">
        <v>64</v>
      </c>
      <c r="H74" s="107">
        <v>61</v>
      </c>
    </row>
    <row r="75" spans="1:8" ht="11.25" customHeight="1" x14ac:dyDescent="0.2">
      <c r="A75" s="111" t="s">
        <v>302</v>
      </c>
      <c r="B75" s="14" t="s">
        <v>363</v>
      </c>
      <c r="C75" s="107">
        <v>690.58461</v>
      </c>
      <c r="D75" s="107">
        <v>1795.1705399999998</v>
      </c>
      <c r="E75" s="107">
        <v>1499.82755</v>
      </c>
      <c r="F75" s="107">
        <v>88</v>
      </c>
      <c r="G75" s="107">
        <v>58</v>
      </c>
      <c r="H75" s="107">
        <v>62</v>
      </c>
    </row>
    <row r="76" spans="1:8" ht="11.25" customHeight="1" x14ac:dyDescent="0.2">
      <c r="A76" s="111" t="s">
        <v>144</v>
      </c>
      <c r="B76" s="14" t="s">
        <v>466</v>
      </c>
      <c r="C76" s="107">
        <v>1325.72579</v>
      </c>
      <c r="D76" s="107">
        <v>1381.7567500000005</v>
      </c>
      <c r="E76" s="107">
        <v>1494.2872100000004</v>
      </c>
      <c r="F76" s="107">
        <v>65</v>
      </c>
      <c r="G76" s="107">
        <v>71</v>
      </c>
      <c r="H76" s="107">
        <v>63</v>
      </c>
    </row>
    <row r="77" spans="1:8" ht="11.25" customHeight="1" x14ac:dyDescent="0.2">
      <c r="A77" s="111" t="s">
        <v>135</v>
      </c>
      <c r="B77" s="14" t="s">
        <v>476</v>
      </c>
      <c r="C77" s="107">
        <v>455.07186000000002</v>
      </c>
      <c r="D77" s="107">
        <v>623.30846999999972</v>
      </c>
      <c r="E77" s="107">
        <v>1432.49864</v>
      </c>
      <c r="F77" s="107">
        <v>111</v>
      </c>
      <c r="G77" s="107">
        <v>99</v>
      </c>
      <c r="H77" s="107">
        <v>64</v>
      </c>
    </row>
    <row r="78" spans="1:8" ht="11.25" customHeight="1" x14ac:dyDescent="0.2">
      <c r="A78" s="111" t="s">
        <v>217</v>
      </c>
      <c r="B78" s="14" t="s">
        <v>435</v>
      </c>
      <c r="C78" s="107">
        <v>5201.5497200000018</v>
      </c>
      <c r="D78" s="107">
        <v>2563.3565200000003</v>
      </c>
      <c r="E78" s="107">
        <v>1390.0188499999997</v>
      </c>
      <c r="F78" s="107">
        <v>27</v>
      </c>
      <c r="G78" s="107">
        <v>41</v>
      </c>
      <c r="H78" s="107">
        <v>65</v>
      </c>
    </row>
    <row r="79" spans="1:8" ht="11.25" customHeight="1" x14ac:dyDescent="0.2">
      <c r="A79" s="111" t="s">
        <v>275</v>
      </c>
      <c r="B79" s="14" t="s">
        <v>453</v>
      </c>
      <c r="C79" s="107">
        <v>1160.229</v>
      </c>
      <c r="D79" s="107">
        <v>1648.0712099999998</v>
      </c>
      <c r="E79" s="107">
        <v>1389.1271699999998</v>
      </c>
      <c r="F79" s="107">
        <v>71</v>
      </c>
      <c r="G79" s="107">
        <v>63</v>
      </c>
      <c r="H79" s="107">
        <v>66</v>
      </c>
    </row>
    <row r="80" spans="1:8" ht="11.25" customHeight="1" x14ac:dyDescent="0.2">
      <c r="A80" s="111" t="s">
        <v>136</v>
      </c>
      <c r="B80" s="14" t="s">
        <v>467</v>
      </c>
      <c r="C80" s="107">
        <v>828.79794000000004</v>
      </c>
      <c r="D80" s="107">
        <v>981.34346000000016</v>
      </c>
      <c r="E80" s="107">
        <v>1367.1934799999999</v>
      </c>
      <c r="F80" s="107">
        <v>79</v>
      </c>
      <c r="G80" s="107">
        <v>81</v>
      </c>
      <c r="H80" s="107">
        <v>67</v>
      </c>
    </row>
    <row r="81" spans="1:8" ht="11.25" customHeight="1" x14ac:dyDescent="0.2">
      <c r="A81" s="111" t="s">
        <v>179</v>
      </c>
      <c r="B81" s="14" t="s">
        <v>487</v>
      </c>
      <c r="C81" s="107">
        <v>958.4738000000001</v>
      </c>
      <c r="D81" s="107">
        <v>632.17759000000001</v>
      </c>
      <c r="E81" s="107">
        <v>1355.5366799999995</v>
      </c>
      <c r="F81" s="107">
        <v>76</v>
      </c>
      <c r="G81" s="107">
        <v>97</v>
      </c>
      <c r="H81" s="107">
        <v>68</v>
      </c>
    </row>
    <row r="82" spans="1:8" ht="11.25" customHeight="1" x14ac:dyDescent="0.2">
      <c r="A82" s="111" t="s">
        <v>121</v>
      </c>
      <c r="B82" s="14" t="s">
        <v>359</v>
      </c>
      <c r="C82" s="107">
        <v>1587.7398399999997</v>
      </c>
      <c r="D82" s="107">
        <v>1762.4720600000001</v>
      </c>
      <c r="E82" s="107">
        <v>1350.1121600000001</v>
      </c>
      <c r="F82" s="107">
        <v>57</v>
      </c>
      <c r="G82" s="107">
        <v>60</v>
      </c>
      <c r="H82" s="107">
        <v>69</v>
      </c>
    </row>
    <row r="83" spans="1:8" ht="11.25" customHeight="1" x14ac:dyDescent="0.2">
      <c r="A83" s="111" t="s">
        <v>294</v>
      </c>
      <c r="B83" s="14" t="s">
        <v>463</v>
      </c>
      <c r="C83" s="107">
        <v>1491.3427799999999</v>
      </c>
      <c r="D83" s="107">
        <v>1852.96822</v>
      </c>
      <c r="E83" s="107">
        <v>1349.9570699999999</v>
      </c>
      <c r="F83" s="107">
        <v>59</v>
      </c>
      <c r="G83" s="107">
        <v>54</v>
      </c>
      <c r="H83" s="107">
        <v>70</v>
      </c>
    </row>
    <row r="84" spans="1:8" ht="11.25" customHeight="1" x14ac:dyDescent="0.2">
      <c r="A84" s="111" t="s">
        <v>143</v>
      </c>
      <c r="B84" s="14" t="s">
        <v>556</v>
      </c>
      <c r="C84" s="107">
        <v>1380.1928499999997</v>
      </c>
      <c r="D84" s="107">
        <v>2079.8125900000005</v>
      </c>
      <c r="E84" s="107">
        <v>1348.0896099999998</v>
      </c>
      <c r="F84" s="107">
        <v>61</v>
      </c>
      <c r="G84" s="107">
        <v>50</v>
      </c>
      <c r="H84" s="107">
        <v>71</v>
      </c>
    </row>
    <row r="85" spans="1:8" ht="11.25" customHeight="1" x14ac:dyDescent="0.2">
      <c r="A85" s="111" t="s">
        <v>313</v>
      </c>
      <c r="B85" s="14" t="s">
        <v>398</v>
      </c>
      <c r="C85" s="107">
        <v>260.79097999999999</v>
      </c>
      <c r="D85" s="107">
        <v>1397.9765199999999</v>
      </c>
      <c r="E85" s="107">
        <v>1325</v>
      </c>
      <c r="F85" s="107">
        <v>143</v>
      </c>
      <c r="G85" s="107">
        <v>70</v>
      </c>
      <c r="H85" s="107">
        <v>72</v>
      </c>
    </row>
    <row r="86" spans="1:8" ht="11.25" customHeight="1" x14ac:dyDescent="0.2">
      <c r="A86" s="111" t="s">
        <v>205</v>
      </c>
      <c r="B86" s="14" t="s">
        <v>433</v>
      </c>
      <c r="C86" s="107">
        <v>3216.3064600000002</v>
      </c>
      <c r="D86" s="107">
        <v>4960.1150400000024</v>
      </c>
      <c r="E86" s="107">
        <v>1319.1263700000002</v>
      </c>
      <c r="F86" s="107">
        <v>37</v>
      </c>
      <c r="G86" s="107">
        <v>24</v>
      </c>
      <c r="H86" s="107">
        <v>73</v>
      </c>
    </row>
    <row r="87" spans="1:8" ht="11.25" customHeight="1" x14ac:dyDescent="0.2">
      <c r="A87" s="111" t="s">
        <v>132</v>
      </c>
      <c r="B87" s="14" t="s">
        <v>432</v>
      </c>
      <c r="C87" s="107">
        <v>1158.3485699999999</v>
      </c>
      <c r="D87" s="107">
        <v>1754.9460199999999</v>
      </c>
      <c r="E87" s="107">
        <v>1307.80538</v>
      </c>
      <c r="F87" s="107">
        <v>72</v>
      </c>
      <c r="G87" s="107">
        <v>61</v>
      </c>
      <c r="H87" s="107">
        <v>74</v>
      </c>
    </row>
    <row r="88" spans="1:8" ht="11.25" customHeight="1" x14ac:dyDescent="0.2">
      <c r="A88" s="111" t="s">
        <v>317</v>
      </c>
      <c r="B88" s="14" t="s">
        <v>445</v>
      </c>
      <c r="C88" s="107">
        <v>318.81446999999997</v>
      </c>
      <c r="D88" s="107">
        <v>493.55934999999994</v>
      </c>
      <c r="E88" s="107">
        <v>1273.5354999999997</v>
      </c>
      <c r="F88" s="107">
        <v>129</v>
      </c>
      <c r="G88" s="107">
        <v>117</v>
      </c>
      <c r="H88" s="107">
        <v>75</v>
      </c>
    </row>
    <row r="89" spans="1:8" ht="11.25" customHeight="1" x14ac:dyDescent="0.2">
      <c r="A89" s="111" t="s">
        <v>326</v>
      </c>
      <c r="B89" s="14" t="s">
        <v>396</v>
      </c>
      <c r="C89" s="107">
        <v>799.52519999999993</v>
      </c>
      <c r="D89" s="107">
        <v>364.18436000000008</v>
      </c>
      <c r="E89" s="107">
        <v>1232.0852300000001</v>
      </c>
      <c r="F89" s="107">
        <v>81</v>
      </c>
      <c r="G89" s="107">
        <v>124</v>
      </c>
      <c r="H89" s="107">
        <v>76</v>
      </c>
    </row>
    <row r="90" spans="1:8" ht="11.25" customHeight="1" x14ac:dyDescent="0.2">
      <c r="A90" s="111" t="s">
        <v>308</v>
      </c>
      <c r="B90" s="14" t="s">
        <v>447</v>
      </c>
      <c r="C90" s="107">
        <v>774.75263000000007</v>
      </c>
      <c r="D90" s="107">
        <v>2455.7634699999999</v>
      </c>
      <c r="E90" s="107">
        <v>1194.8305399999999</v>
      </c>
      <c r="F90" s="107">
        <v>82</v>
      </c>
      <c r="G90" s="107">
        <v>43</v>
      </c>
      <c r="H90" s="107">
        <v>77</v>
      </c>
    </row>
    <row r="91" spans="1:8" ht="11.25" customHeight="1" x14ac:dyDescent="0.2">
      <c r="A91" s="111" t="s">
        <v>178</v>
      </c>
      <c r="B91" s="14" t="s">
        <v>454</v>
      </c>
      <c r="C91" s="107">
        <v>3111.3318899999999</v>
      </c>
      <c r="D91" s="107">
        <v>1521.36472</v>
      </c>
      <c r="E91" s="107">
        <v>1156.4158400000001</v>
      </c>
      <c r="F91" s="107">
        <v>39</v>
      </c>
      <c r="G91" s="107">
        <v>67</v>
      </c>
      <c r="H91" s="107">
        <v>78</v>
      </c>
    </row>
    <row r="92" spans="1:8" ht="11.25" customHeight="1" x14ac:dyDescent="0.2">
      <c r="A92" s="111" t="s">
        <v>337</v>
      </c>
      <c r="B92" s="14" t="s">
        <v>563</v>
      </c>
      <c r="C92" s="107">
        <v>733.23524999999995</v>
      </c>
      <c r="D92" s="107">
        <v>715.57637999999997</v>
      </c>
      <c r="E92" s="107">
        <v>1146.3345099999999</v>
      </c>
      <c r="F92" s="107">
        <v>84</v>
      </c>
      <c r="G92" s="107">
        <v>91</v>
      </c>
      <c r="H92" s="107">
        <v>79</v>
      </c>
    </row>
    <row r="93" spans="1:8" ht="11.25" customHeight="1" x14ac:dyDescent="0.2">
      <c r="A93" s="111" t="s">
        <v>112</v>
      </c>
      <c r="B93" s="14" t="s">
        <v>355</v>
      </c>
      <c r="C93" s="107">
        <v>1216.5217500000001</v>
      </c>
      <c r="D93" s="107">
        <v>1136.9697100000001</v>
      </c>
      <c r="E93" s="107">
        <v>1107.59394</v>
      </c>
      <c r="F93" s="107">
        <v>69</v>
      </c>
      <c r="G93" s="107">
        <v>76</v>
      </c>
      <c r="H93" s="107">
        <v>80</v>
      </c>
    </row>
    <row r="94" spans="1:8" ht="11.25" customHeight="1" x14ac:dyDescent="0.2">
      <c r="A94" s="111" t="s">
        <v>177</v>
      </c>
      <c r="B94" s="14" t="s">
        <v>469</v>
      </c>
      <c r="C94" s="107">
        <v>1297.8198200000002</v>
      </c>
      <c r="D94" s="107">
        <v>1447.03889</v>
      </c>
      <c r="E94" s="107">
        <v>1064.6504100000002</v>
      </c>
      <c r="F94" s="107">
        <v>66</v>
      </c>
      <c r="G94" s="107">
        <v>69</v>
      </c>
      <c r="H94" s="107">
        <v>81</v>
      </c>
    </row>
    <row r="95" spans="1:8" ht="11.25" customHeight="1" x14ac:dyDescent="0.2">
      <c r="A95" s="111" t="s">
        <v>320</v>
      </c>
      <c r="B95" s="14" t="s">
        <v>503</v>
      </c>
      <c r="C95" s="107">
        <v>2057.0765499999998</v>
      </c>
      <c r="D95" s="107">
        <v>1479.06005</v>
      </c>
      <c r="E95" s="107">
        <v>1039.1895500000001</v>
      </c>
      <c r="F95" s="107">
        <v>49</v>
      </c>
      <c r="G95" s="107">
        <v>68</v>
      </c>
      <c r="H95" s="107">
        <v>82</v>
      </c>
    </row>
    <row r="96" spans="1:8" ht="11.25" customHeight="1" x14ac:dyDescent="0.2">
      <c r="A96" s="111" t="s">
        <v>138</v>
      </c>
      <c r="B96" s="14" t="s">
        <v>560</v>
      </c>
      <c r="C96" s="107">
        <v>560.36500000000012</v>
      </c>
      <c r="D96" s="107">
        <v>820.70501999999999</v>
      </c>
      <c r="E96" s="107">
        <v>1033.1914200000001</v>
      </c>
      <c r="F96" s="107">
        <v>101</v>
      </c>
      <c r="G96" s="107">
        <v>86</v>
      </c>
      <c r="H96" s="107">
        <v>83</v>
      </c>
    </row>
    <row r="97" spans="1:8" ht="11.25" customHeight="1" x14ac:dyDescent="0.2">
      <c r="A97" s="111" t="s">
        <v>274</v>
      </c>
      <c r="B97" s="14" t="s">
        <v>358</v>
      </c>
      <c r="C97" s="107">
        <v>297.53733999999997</v>
      </c>
      <c r="D97" s="107">
        <v>586.76366999999993</v>
      </c>
      <c r="E97" s="107">
        <v>1014.6594700000001</v>
      </c>
      <c r="F97" s="107">
        <v>135</v>
      </c>
      <c r="G97" s="107">
        <v>103</v>
      </c>
      <c r="H97" s="107">
        <v>84</v>
      </c>
    </row>
    <row r="98" spans="1:8" ht="11.25" customHeight="1" x14ac:dyDescent="0.2">
      <c r="A98" s="111" t="s">
        <v>125</v>
      </c>
      <c r="B98" s="14" t="s">
        <v>462</v>
      </c>
      <c r="C98" s="107">
        <v>694.90226999999982</v>
      </c>
      <c r="D98" s="107">
        <v>1609.4174399999997</v>
      </c>
      <c r="E98" s="107">
        <v>1005.9477999999998</v>
      </c>
      <c r="F98" s="107">
        <v>86</v>
      </c>
      <c r="G98" s="107">
        <v>66</v>
      </c>
      <c r="H98" s="107">
        <v>85</v>
      </c>
    </row>
    <row r="99" spans="1:8" ht="11.25" customHeight="1" x14ac:dyDescent="0.2">
      <c r="A99" s="111" t="s">
        <v>129</v>
      </c>
      <c r="B99" s="14" t="s">
        <v>479</v>
      </c>
      <c r="C99" s="107">
        <v>1091.77919</v>
      </c>
      <c r="D99" s="107">
        <v>1298.7778499999999</v>
      </c>
      <c r="E99" s="107">
        <v>983.74913000000015</v>
      </c>
      <c r="F99" s="107">
        <v>73</v>
      </c>
      <c r="G99" s="107">
        <v>74</v>
      </c>
      <c r="H99" s="107">
        <v>86</v>
      </c>
    </row>
    <row r="100" spans="1:8" ht="11.25" customHeight="1" x14ac:dyDescent="0.2">
      <c r="A100" s="111" t="s">
        <v>103</v>
      </c>
      <c r="B100" s="14" t="s">
        <v>461</v>
      </c>
      <c r="C100" s="112">
        <v>4637.0076399999989</v>
      </c>
      <c r="D100" s="112">
        <v>2289.6413300000013</v>
      </c>
      <c r="E100" s="112">
        <v>976.90575000000024</v>
      </c>
      <c r="F100" s="107">
        <v>29</v>
      </c>
      <c r="G100" s="107">
        <v>46</v>
      </c>
      <c r="H100" s="107">
        <v>87</v>
      </c>
    </row>
    <row r="101" spans="1:8" ht="11.25" customHeight="1" x14ac:dyDescent="0.2">
      <c r="A101" s="111" t="s">
        <v>146</v>
      </c>
      <c r="B101" s="14" t="s">
        <v>471</v>
      </c>
      <c r="C101" s="107">
        <v>577.63964999999996</v>
      </c>
      <c r="D101" s="107">
        <v>820.85705999999993</v>
      </c>
      <c r="E101" s="107">
        <v>940.04231000000016</v>
      </c>
      <c r="F101" s="107">
        <v>97</v>
      </c>
      <c r="G101" s="107">
        <v>85</v>
      </c>
      <c r="H101" s="107">
        <v>88</v>
      </c>
    </row>
    <row r="102" spans="1:8" ht="11.25" customHeight="1" x14ac:dyDescent="0.2">
      <c r="A102" s="111" t="s">
        <v>141</v>
      </c>
      <c r="B102" s="14" t="s">
        <v>468</v>
      </c>
      <c r="C102" s="107">
        <v>1380.11151</v>
      </c>
      <c r="D102" s="107">
        <v>1040.7462799999998</v>
      </c>
      <c r="E102" s="107">
        <v>933.57556999999997</v>
      </c>
      <c r="F102" s="107">
        <v>62</v>
      </c>
      <c r="G102" s="107">
        <v>78</v>
      </c>
      <c r="H102" s="107">
        <v>89</v>
      </c>
    </row>
    <row r="103" spans="1:8" ht="11.25" customHeight="1" x14ac:dyDescent="0.2">
      <c r="A103" s="111" t="s">
        <v>310</v>
      </c>
      <c r="B103" s="14" t="s">
        <v>474</v>
      </c>
      <c r="C103" s="107">
        <v>162.57338999999999</v>
      </c>
      <c r="D103" s="107">
        <v>607.60442</v>
      </c>
      <c r="E103" s="107">
        <v>867.05367000000001</v>
      </c>
      <c r="F103" s="107">
        <v>167</v>
      </c>
      <c r="G103" s="107">
        <v>101</v>
      </c>
      <c r="H103" s="107">
        <v>90</v>
      </c>
    </row>
    <row r="104" spans="1:8" ht="11.25" customHeight="1" x14ac:dyDescent="0.2">
      <c r="A104" s="108" t="s">
        <v>291</v>
      </c>
      <c r="B104" s="14" t="s">
        <v>383</v>
      </c>
      <c r="C104" s="107">
        <v>276.0489</v>
      </c>
      <c r="D104" s="107">
        <v>417.43485999999996</v>
      </c>
      <c r="E104" s="107">
        <v>834.96491000000003</v>
      </c>
      <c r="F104" s="107">
        <v>139</v>
      </c>
      <c r="G104" s="107">
        <v>121</v>
      </c>
      <c r="H104" s="107">
        <v>91</v>
      </c>
    </row>
    <row r="105" spans="1:8" ht="11.25" customHeight="1" x14ac:dyDescent="0.2">
      <c r="A105" s="108" t="s">
        <v>303</v>
      </c>
      <c r="B105" s="14" t="s">
        <v>484</v>
      </c>
      <c r="C105" s="107">
        <v>645.72923000000003</v>
      </c>
      <c r="D105" s="107">
        <v>553.06101999999998</v>
      </c>
      <c r="E105" s="107">
        <v>832.11364999999989</v>
      </c>
      <c r="F105" s="107">
        <v>92</v>
      </c>
      <c r="G105" s="107">
        <v>109</v>
      </c>
      <c r="H105" s="107">
        <v>92</v>
      </c>
    </row>
    <row r="106" spans="1:8" ht="11.25" customHeight="1" x14ac:dyDescent="0.2">
      <c r="A106" s="108" t="s">
        <v>278</v>
      </c>
      <c r="B106" s="14" t="s">
        <v>482</v>
      </c>
      <c r="C106" s="107">
        <v>463.02571999999998</v>
      </c>
      <c r="D106" s="107">
        <v>340.11323000000004</v>
      </c>
      <c r="E106" s="107">
        <v>798.9333499999999</v>
      </c>
      <c r="F106" s="107">
        <v>110</v>
      </c>
      <c r="G106" s="107">
        <v>128</v>
      </c>
      <c r="H106" s="107">
        <v>93</v>
      </c>
    </row>
    <row r="107" spans="1:8" ht="11.25" customHeight="1" x14ac:dyDescent="0.2">
      <c r="A107" s="108" t="s">
        <v>126</v>
      </c>
      <c r="B107" s="14" t="s">
        <v>456</v>
      </c>
      <c r="C107" s="107">
        <v>1361.39068</v>
      </c>
      <c r="D107" s="107">
        <v>1618.5374000000002</v>
      </c>
      <c r="E107" s="107">
        <v>798.14634000000001</v>
      </c>
      <c r="F107" s="107">
        <v>63</v>
      </c>
      <c r="G107" s="107">
        <v>65</v>
      </c>
      <c r="H107" s="107">
        <v>94</v>
      </c>
    </row>
    <row r="108" spans="1:8" ht="11.25" customHeight="1" x14ac:dyDescent="0.2">
      <c r="A108" s="111" t="s">
        <v>167</v>
      </c>
      <c r="B108" s="14" t="s">
        <v>486</v>
      </c>
      <c r="C108" s="107">
        <v>323.64269999999993</v>
      </c>
      <c r="D108" s="107">
        <v>197.62621999999999</v>
      </c>
      <c r="E108" s="107">
        <v>789.88606000000004</v>
      </c>
      <c r="F108" s="107">
        <v>128</v>
      </c>
      <c r="G108" s="107">
        <v>153</v>
      </c>
      <c r="H108" s="107">
        <v>95</v>
      </c>
    </row>
    <row r="109" spans="1:8" ht="11.25" customHeight="1" x14ac:dyDescent="0.2">
      <c r="A109" s="111" t="s">
        <v>213</v>
      </c>
      <c r="B109" s="14" t="s">
        <v>485</v>
      </c>
      <c r="C109" s="107">
        <v>895.45407999999998</v>
      </c>
      <c r="D109" s="107">
        <v>817.87025000000006</v>
      </c>
      <c r="E109" s="107">
        <v>754.46535999999981</v>
      </c>
      <c r="F109" s="107">
        <v>77</v>
      </c>
      <c r="G109" s="107">
        <v>87</v>
      </c>
      <c r="H109" s="107">
        <v>96</v>
      </c>
    </row>
    <row r="110" spans="1:8" ht="11.25" customHeight="1" x14ac:dyDescent="0.2">
      <c r="A110" s="111" t="s">
        <v>322</v>
      </c>
      <c r="B110" s="14" t="s">
        <v>497</v>
      </c>
      <c r="C110" s="107">
        <v>590.18831000000011</v>
      </c>
      <c r="D110" s="107">
        <v>800.75742000000014</v>
      </c>
      <c r="E110" s="107">
        <v>752.57501000000025</v>
      </c>
      <c r="F110" s="107">
        <v>94</v>
      </c>
      <c r="G110" s="107">
        <v>88</v>
      </c>
      <c r="H110" s="107">
        <v>97</v>
      </c>
    </row>
    <row r="111" spans="1:8" ht="11.25" customHeight="1" x14ac:dyDescent="0.2">
      <c r="A111" s="111" t="s">
        <v>324</v>
      </c>
      <c r="B111" s="14" t="s">
        <v>397</v>
      </c>
      <c r="C111" s="107">
        <v>334.08665000000002</v>
      </c>
      <c r="D111" s="107">
        <v>631.73103999999989</v>
      </c>
      <c r="E111" s="107">
        <v>732.63774000000001</v>
      </c>
      <c r="F111" s="107">
        <v>127</v>
      </c>
      <c r="G111" s="107">
        <v>98</v>
      </c>
      <c r="H111" s="107">
        <v>98</v>
      </c>
    </row>
    <row r="112" spans="1:8" ht="11.25" customHeight="1" x14ac:dyDescent="0.2">
      <c r="A112" s="111" t="s">
        <v>280</v>
      </c>
      <c r="B112" s="14" t="s">
        <v>481</v>
      </c>
      <c r="C112" s="107">
        <v>510.45535999999998</v>
      </c>
      <c r="D112" s="107">
        <v>14.011620000000001</v>
      </c>
      <c r="E112" s="107">
        <v>728.89975000000004</v>
      </c>
      <c r="F112" s="107">
        <v>108</v>
      </c>
      <c r="G112" s="107">
        <v>296</v>
      </c>
      <c r="H112" s="107">
        <v>99</v>
      </c>
    </row>
    <row r="113" spans="1:8" ht="11.25" customHeight="1" x14ac:dyDescent="0.2">
      <c r="A113" s="111" t="s">
        <v>145</v>
      </c>
      <c r="B113" s="14" t="s">
        <v>559</v>
      </c>
      <c r="C113" s="107">
        <v>351.81270000000001</v>
      </c>
      <c r="D113" s="107">
        <v>563.43238999999994</v>
      </c>
      <c r="E113" s="107">
        <v>680.89117999999996</v>
      </c>
      <c r="F113" s="107">
        <v>124</v>
      </c>
      <c r="G113" s="107">
        <v>107</v>
      </c>
      <c r="H113" s="107">
        <v>100</v>
      </c>
    </row>
    <row r="114" spans="1:8" ht="11.25" customHeight="1" x14ac:dyDescent="0.2">
      <c r="A114" s="151"/>
      <c r="B114" s="201" t="s">
        <v>22</v>
      </c>
      <c r="C114" s="143">
        <v>44806.213640000009</v>
      </c>
      <c r="D114" s="143">
        <v>40160.960689999964</v>
      </c>
      <c r="E114" s="143">
        <v>34590.527920000044</v>
      </c>
      <c r="F114" s="143"/>
      <c r="G114" s="143"/>
      <c r="H114" s="143"/>
    </row>
    <row r="115" spans="1:8" ht="8.1" customHeight="1" x14ac:dyDescent="0.2">
      <c r="A115" s="9" t="s">
        <v>48</v>
      </c>
      <c r="B115" s="38"/>
      <c r="C115" s="22"/>
      <c r="D115" s="22"/>
      <c r="E115" s="22"/>
      <c r="F115" s="22"/>
      <c r="G115" s="22"/>
      <c r="H115" s="22"/>
    </row>
    <row r="116" spans="1:8" ht="8.1" customHeight="1" x14ac:dyDescent="0.2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8" ht="8.1" customHeight="1" x14ac:dyDescent="0.2">
      <c r="A117" s="12" t="s">
        <v>393</v>
      </c>
      <c r="B117" s="12"/>
      <c r="C117" s="12"/>
      <c r="D117" s="12"/>
      <c r="E117" s="12"/>
      <c r="F117" s="12"/>
      <c r="G117" s="12"/>
      <c r="H117" s="22"/>
    </row>
  </sheetData>
  <mergeCells count="19">
    <mergeCell ref="A4:A5"/>
    <mergeCell ref="B4:B5"/>
    <mergeCell ref="C4:E4"/>
    <mergeCell ref="F4:H4"/>
    <mergeCell ref="G5:G6"/>
    <mergeCell ref="H5:H6"/>
    <mergeCell ref="F5:F6"/>
    <mergeCell ref="E62:E63"/>
    <mergeCell ref="A61:A63"/>
    <mergeCell ref="B61:B63"/>
    <mergeCell ref="A6:B6"/>
    <mergeCell ref="A60:F60"/>
    <mergeCell ref="C61:E61"/>
    <mergeCell ref="F61:H61"/>
    <mergeCell ref="G62:G63"/>
    <mergeCell ref="H62:H63"/>
    <mergeCell ref="D62:D63"/>
    <mergeCell ref="C62:C63"/>
    <mergeCell ref="F62:F63"/>
  </mergeCells>
  <phoneticPr fontId="12" type="noConversion"/>
  <conditionalFormatting sqref="C8:E58">
    <cfRule type="containsBlanks" dxfId="66" priority="6">
      <formula>LEN(TRIM(C8))=0</formula>
    </cfRule>
  </conditionalFormatting>
  <conditionalFormatting sqref="C65:E114">
    <cfRule type="containsBlanks" dxfId="65" priority="3">
      <formula>LEN(TRIM(C65))=0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ignoredErrors>
    <ignoredError sqref="A21768:A26376 A2:A6 B5 B1:H3 B4 B60:H60 A59 B59:H59 B61:H61 A61:A64 B64:H64 B62:B63 B115:H116 A115:A116 B122:H127 B119 F119:H119 B118 F118:H118 B120:B121 F120:H121 A118:A127 H11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J512"/>
  <sheetViews>
    <sheetView showGridLines="0" topLeftCell="A43" zoomScale="150" zoomScaleNormal="150" zoomScalePageLayoutView="150" workbookViewId="0">
      <selection activeCell="I27" sqref="I27"/>
    </sheetView>
  </sheetViews>
  <sheetFormatPr baseColWidth="10" defaultColWidth="11.42578125" defaultRowHeight="13.5" x14ac:dyDescent="0.25"/>
  <cols>
    <col min="1" max="1" width="14.140625" style="24" customWidth="1"/>
    <col min="2" max="3" width="7.7109375" style="24" customWidth="1"/>
    <col min="4" max="4" width="7.42578125" style="24" customWidth="1"/>
    <col min="5" max="6" width="8.140625" style="24" customWidth="1"/>
    <col min="7" max="8" width="7.42578125" style="24" customWidth="1"/>
    <col min="9" max="16384" width="11.42578125" style="24"/>
  </cols>
  <sheetData>
    <row r="1" spans="1:10" ht="15" customHeight="1" x14ac:dyDescent="0.25">
      <c r="A1" s="92" t="s">
        <v>645</v>
      </c>
      <c r="B1" s="49"/>
      <c r="C1" s="49"/>
      <c r="D1" s="49"/>
      <c r="E1" s="49"/>
      <c r="F1" s="49"/>
    </row>
    <row r="2" spans="1:10" ht="3" customHeight="1" x14ac:dyDescent="0.25"/>
    <row r="3" spans="1:10" ht="14.1" customHeight="1" x14ac:dyDescent="0.25">
      <c r="A3" s="288" t="s">
        <v>10</v>
      </c>
      <c r="B3" s="288" t="s">
        <v>16</v>
      </c>
      <c r="C3" s="288"/>
      <c r="D3" s="288"/>
      <c r="E3" s="288" t="s">
        <v>61</v>
      </c>
      <c r="F3" s="288"/>
      <c r="G3" s="288"/>
      <c r="H3" s="288"/>
    </row>
    <row r="4" spans="1:10" ht="25.5" x14ac:dyDescent="0.25">
      <c r="A4" s="288"/>
      <c r="B4" s="221">
        <v>2023</v>
      </c>
      <c r="C4" s="222" t="s">
        <v>596</v>
      </c>
      <c r="D4" s="235" t="s">
        <v>606</v>
      </c>
      <c r="E4" s="221">
        <v>2023</v>
      </c>
      <c r="F4" s="222" t="s">
        <v>596</v>
      </c>
      <c r="G4" s="235" t="s">
        <v>606</v>
      </c>
      <c r="H4" s="235" t="s">
        <v>614</v>
      </c>
    </row>
    <row r="5" spans="1:10" ht="15" customHeight="1" x14ac:dyDescent="0.25">
      <c r="A5" s="291" t="s">
        <v>49</v>
      </c>
      <c r="B5" s="291"/>
      <c r="C5" s="291"/>
      <c r="D5" s="291"/>
      <c r="E5" s="236">
        <f>SUM($E$7:$E$57)</f>
        <v>2273436.2381500006</v>
      </c>
      <c r="F5" s="236">
        <f>SUM($F$7:$F$57)</f>
        <v>2493967.29984</v>
      </c>
      <c r="G5" s="237">
        <f>(F5/E5-1)*100</f>
        <v>9.7003407436425668</v>
      </c>
      <c r="H5" s="237">
        <f>SUM($H$7:$H$57)</f>
        <v>99.999999999999943</v>
      </c>
      <c r="I5" s="6"/>
      <c r="J5" s="6"/>
    </row>
    <row r="6" spans="1:10" ht="3" customHeight="1" x14ac:dyDescent="0.25">
      <c r="A6" s="127"/>
      <c r="B6" s="79"/>
      <c r="C6" s="79"/>
      <c r="D6" s="79"/>
      <c r="E6" s="129"/>
      <c r="F6" s="129"/>
      <c r="G6" s="128"/>
      <c r="H6" s="128"/>
      <c r="I6" s="6"/>
      <c r="J6" s="6"/>
    </row>
    <row r="7" spans="1:10" ht="12" customHeight="1" x14ac:dyDescent="0.25">
      <c r="A7" s="4" t="s">
        <v>79</v>
      </c>
      <c r="B7" s="173">
        <v>340062.8183419999</v>
      </c>
      <c r="C7" s="173">
        <v>241329.88480600016</v>
      </c>
      <c r="D7" s="69">
        <f>IFERROR(((C7/B7-1)*100),"")</f>
        <v>-29.03373383111364</v>
      </c>
      <c r="E7" s="80">
        <v>737719.40114000067</v>
      </c>
      <c r="F7" s="80">
        <v>802600.89387999976</v>
      </c>
      <c r="G7" s="69">
        <f>IFERROR(((F7/E7-1)*100),"")</f>
        <v>8.7948741269020978</v>
      </c>
      <c r="H7" s="69">
        <f>(F7/$F$5)*100</f>
        <v>32.181692756416268</v>
      </c>
    </row>
    <row r="8" spans="1:10" ht="12" customHeight="1" x14ac:dyDescent="0.25">
      <c r="A8" s="4" t="s">
        <v>408</v>
      </c>
      <c r="B8" s="173">
        <v>183713.07127200032</v>
      </c>
      <c r="C8" s="173">
        <v>163725.20444899984</v>
      </c>
      <c r="D8" s="69">
        <f t="shared" ref="D8:D54" si="0">IFERROR(((C8/B8-1)*100),"")</f>
        <v>-10.879937221999313</v>
      </c>
      <c r="E8" s="80">
        <v>319978.80015000014</v>
      </c>
      <c r="F8" s="80">
        <v>405178.31269999972</v>
      </c>
      <c r="G8" s="69">
        <f t="shared" ref="G8:G9" si="1">IFERROR(((F8/E8-1)*100),"")</f>
        <v>26.626611672416935</v>
      </c>
      <c r="H8" s="69">
        <f t="shared" ref="H8:H9" si="2">(F8/$F$5)*100</f>
        <v>16.246336218040785</v>
      </c>
    </row>
    <row r="9" spans="1:10" ht="12" customHeight="1" x14ac:dyDescent="0.25">
      <c r="A9" s="4" t="s">
        <v>227</v>
      </c>
      <c r="B9" s="173">
        <v>62241.751924000047</v>
      </c>
      <c r="C9" s="173">
        <v>46384.560467000018</v>
      </c>
      <c r="D9" s="69">
        <f t="shared" si="0"/>
        <v>-25.476775583634549</v>
      </c>
      <c r="E9" s="80">
        <v>124441.51247999986</v>
      </c>
      <c r="F9" s="80">
        <v>123684.15892</v>
      </c>
      <c r="G9" s="69">
        <f t="shared" si="1"/>
        <v>-0.60860202106718386</v>
      </c>
      <c r="H9" s="69">
        <f t="shared" si="2"/>
        <v>4.9593336259033922</v>
      </c>
    </row>
    <row r="10" spans="1:10" ht="12" customHeight="1" x14ac:dyDescent="0.25">
      <c r="A10" s="4" t="s">
        <v>80</v>
      </c>
      <c r="B10" s="173">
        <v>67550.068329999965</v>
      </c>
      <c r="C10" s="173">
        <v>67443.92911099999</v>
      </c>
      <c r="D10" s="69">
        <f t="shared" si="0"/>
        <v>-0.15712673817213085</v>
      </c>
      <c r="E10" s="80">
        <v>119887.17727999996</v>
      </c>
      <c r="F10" s="80">
        <v>152968.81544999991</v>
      </c>
      <c r="G10" s="69">
        <f t="shared" ref="G10:G31" si="3">IFERROR(((F10/E10-1)*100),"")</f>
        <v>27.593975369640098</v>
      </c>
      <c r="H10" s="69">
        <f t="shared" ref="H10:H31" si="4">(F10/$F$5)*100</f>
        <v>6.1335533733667482</v>
      </c>
    </row>
    <row r="11" spans="1:10" ht="12" customHeight="1" x14ac:dyDescent="0.25">
      <c r="A11" s="4" t="s">
        <v>87</v>
      </c>
      <c r="B11" s="173">
        <v>49130.634204000009</v>
      </c>
      <c r="C11" s="173">
        <v>34071.907940000012</v>
      </c>
      <c r="D11" s="69">
        <f t="shared" si="0"/>
        <v>-30.650380374642062</v>
      </c>
      <c r="E11" s="80">
        <v>107654.27429999993</v>
      </c>
      <c r="F11" s="80">
        <v>80068.413500000039</v>
      </c>
      <c r="G11" s="69">
        <f t="shared" si="3"/>
        <v>-25.624491901850956</v>
      </c>
      <c r="H11" s="69">
        <f t="shared" si="4"/>
        <v>3.2104836941982686</v>
      </c>
    </row>
    <row r="12" spans="1:10" ht="12" customHeight="1" x14ac:dyDescent="0.25">
      <c r="A12" s="4" t="s">
        <v>82</v>
      </c>
      <c r="B12" s="173">
        <v>111296.77071699992</v>
      </c>
      <c r="C12" s="173">
        <v>92280.778481999994</v>
      </c>
      <c r="D12" s="69">
        <f t="shared" si="0"/>
        <v>-17.0858436525107</v>
      </c>
      <c r="E12" s="80">
        <v>106881.74597999998</v>
      </c>
      <c r="F12" s="80">
        <v>90583.55581999998</v>
      </c>
      <c r="G12" s="69">
        <f t="shared" si="3"/>
        <v>-15.248806061841247</v>
      </c>
      <c r="H12" s="69">
        <f t="shared" si="4"/>
        <v>3.6321067973028898</v>
      </c>
    </row>
    <row r="13" spans="1:10" ht="12" customHeight="1" x14ac:dyDescent="0.25">
      <c r="A13" s="4" t="s">
        <v>90</v>
      </c>
      <c r="B13" s="173">
        <v>63144.068765999997</v>
      </c>
      <c r="C13" s="173">
        <v>66664.331346999752</v>
      </c>
      <c r="D13" s="69">
        <f t="shared" si="0"/>
        <v>5.5749695098761931</v>
      </c>
      <c r="E13" s="80">
        <v>77415.087670000023</v>
      </c>
      <c r="F13" s="80">
        <v>92486.711900000038</v>
      </c>
      <c r="G13" s="69">
        <f t="shared" si="3"/>
        <v>19.468587692164551</v>
      </c>
      <c r="H13" s="69">
        <f t="shared" si="4"/>
        <v>3.7084171835746806</v>
      </c>
    </row>
    <row r="14" spans="1:10" ht="12" customHeight="1" x14ac:dyDescent="0.25">
      <c r="A14" s="4" t="s">
        <v>84</v>
      </c>
      <c r="B14" s="173">
        <v>22433.235380999991</v>
      </c>
      <c r="C14" s="173">
        <v>16240.119960000007</v>
      </c>
      <c r="D14" s="69">
        <f t="shared" si="0"/>
        <v>-27.606875761867556</v>
      </c>
      <c r="E14" s="80">
        <v>64880.462710000007</v>
      </c>
      <c r="F14" s="80">
        <v>55574.568610000024</v>
      </c>
      <c r="G14" s="69">
        <f t="shared" si="3"/>
        <v>-14.343137689376661</v>
      </c>
      <c r="H14" s="69">
        <f t="shared" si="4"/>
        <v>2.2283599553837532</v>
      </c>
    </row>
    <row r="15" spans="1:10" ht="12" customHeight="1" x14ac:dyDescent="0.25">
      <c r="A15" s="4" t="s">
        <v>150</v>
      </c>
      <c r="B15" s="173">
        <v>58419.422408000028</v>
      </c>
      <c r="C15" s="173">
        <v>28110.032047000019</v>
      </c>
      <c r="D15" s="69">
        <f t="shared" si="0"/>
        <v>-51.882386219637468</v>
      </c>
      <c r="E15" s="80">
        <v>61987.803429999978</v>
      </c>
      <c r="F15" s="80">
        <v>45654.339949999958</v>
      </c>
      <c r="G15" s="69">
        <f t="shared" si="3"/>
        <v>-26.349479375317209</v>
      </c>
      <c r="H15" s="69">
        <f t="shared" si="4"/>
        <v>1.8305909605522455</v>
      </c>
    </row>
    <row r="16" spans="1:10" ht="12" customHeight="1" x14ac:dyDescent="0.25">
      <c r="A16" s="4" t="s">
        <v>81</v>
      </c>
      <c r="B16" s="173">
        <v>26633.653408999988</v>
      </c>
      <c r="C16" s="173">
        <v>20298.685219999978</v>
      </c>
      <c r="D16" s="69">
        <f t="shared" si="0"/>
        <v>-23.78557718581451</v>
      </c>
      <c r="E16" s="80">
        <v>56407.640640000027</v>
      </c>
      <c r="F16" s="80">
        <v>79744.025229999999</v>
      </c>
      <c r="G16" s="69">
        <f t="shared" si="3"/>
        <v>41.370963800694007</v>
      </c>
      <c r="H16" s="69">
        <f t="shared" si="4"/>
        <v>3.1974767766648733</v>
      </c>
    </row>
    <row r="17" spans="1:8" ht="12" customHeight="1" x14ac:dyDescent="0.25">
      <c r="A17" s="4" t="s">
        <v>94</v>
      </c>
      <c r="B17" s="173">
        <v>28003.515539</v>
      </c>
      <c r="C17" s="173">
        <v>18150.987338000021</v>
      </c>
      <c r="D17" s="69">
        <f t="shared" si="0"/>
        <v>-35.18318329453507</v>
      </c>
      <c r="E17" s="80">
        <v>55912.732789999958</v>
      </c>
      <c r="F17" s="80">
        <v>56325.035810000023</v>
      </c>
      <c r="G17" s="69">
        <f t="shared" si="3"/>
        <v>0.73740452205870444</v>
      </c>
      <c r="H17" s="69">
        <f t="shared" si="4"/>
        <v>2.2584512561016155</v>
      </c>
    </row>
    <row r="18" spans="1:8" ht="12" customHeight="1" x14ac:dyDescent="0.25">
      <c r="A18" s="4" t="s">
        <v>86</v>
      </c>
      <c r="B18" s="173">
        <v>18972.289327999995</v>
      </c>
      <c r="C18" s="173">
        <v>15016.08774699999</v>
      </c>
      <c r="D18" s="69">
        <f t="shared" si="0"/>
        <v>-20.852526084774059</v>
      </c>
      <c r="E18" s="80">
        <v>53883.000420000011</v>
      </c>
      <c r="F18" s="80">
        <v>45649.511460000002</v>
      </c>
      <c r="G18" s="69">
        <f t="shared" si="3"/>
        <v>-15.280308995086965</v>
      </c>
      <c r="H18" s="69">
        <f t="shared" si="4"/>
        <v>1.8303973537635652</v>
      </c>
    </row>
    <row r="19" spans="1:8" ht="12" customHeight="1" x14ac:dyDescent="0.25">
      <c r="A19" s="4" t="s">
        <v>83</v>
      </c>
      <c r="B19" s="173">
        <v>13730.149821000005</v>
      </c>
      <c r="C19" s="173">
        <v>17151.380302000009</v>
      </c>
      <c r="D19" s="69">
        <f t="shared" si="0"/>
        <v>24.917648573413942</v>
      </c>
      <c r="E19" s="80">
        <v>42288.873249999975</v>
      </c>
      <c r="F19" s="80">
        <v>56080.97578999999</v>
      </c>
      <c r="G19" s="69">
        <f t="shared" si="3"/>
        <v>32.614022271212974</v>
      </c>
      <c r="H19" s="69">
        <f t="shared" si="4"/>
        <v>2.2486652408633367</v>
      </c>
    </row>
    <row r="20" spans="1:8" ht="12" customHeight="1" x14ac:dyDescent="0.25">
      <c r="A20" s="4" t="s">
        <v>85</v>
      </c>
      <c r="B20" s="173">
        <v>20729.912026000016</v>
      </c>
      <c r="C20" s="173">
        <v>18637.54567499999</v>
      </c>
      <c r="D20" s="69">
        <f t="shared" si="0"/>
        <v>-10.093464691870002</v>
      </c>
      <c r="E20" s="80">
        <v>35122.895730000004</v>
      </c>
      <c r="F20" s="80">
        <v>56871.247490000016</v>
      </c>
      <c r="G20" s="69">
        <f t="shared" si="3"/>
        <v>61.920725236284532</v>
      </c>
      <c r="H20" s="69">
        <f t="shared" si="4"/>
        <v>2.2803525729326353</v>
      </c>
    </row>
    <row r="21" spans="1:8" ht="12" customHeight="1" x14ac:dyDescent="0.25">
      <c r="A21" s="4" t="s">
        <v>152</v>
      </c>
      <c r="B21" s="173">
        <v>12456.852061000011</v>
      </c>
      <c r="C21" s="173">
        <v>7731.6980730000023</v>
      </c>
      <c r="D21" s="69">
        <f t="shared" si="0"/>
        <v>-37.932167491926386</v>
      </c>
      <c r="E21" s="80">
        <v>34276.790870000004</v>
      </c>
      <c r="F21" s="80">
        <v>26140.201059999996</v>
      </c>
      <c r="G21" s="69">
        <f t="shared" si="3"/>
        <v>-23.737898453969265</v>
      </c>
      <c r="H21" s="69">
        <f t="shared" si="4"/>
        <v>1.0481372815785122</v>
      </c>
    </row>
    <row r="22" spans="1:8" ht="12" customHeight="1" x14ac:dyDescent="0.25">
      <c r="A22" s="4" t="s">
        <v>153</v>
      </c>
      <c r="B22" s="173">
        <v>12308.084715000012</v>
      </c>
      <c r="C22" s="173">
        <v>11583.393818000004</v>
      </c>
      <c r="D22" s="69">
        <f t="shared" si="0"/>
        <v>-5.8879258128343714</v>
      </c>
      <c r="E22" s="80">
        <v>23374.296139999991</v>
      </c>
      <c r="F22" s="80">
        <v>25136.716989999968</v>
      </c>
      <c r="G22" s="69">
        <f t="shared" si="3"/>
        <v>7.5399953840063594</v>
      </c>
      <c r="H22" s="69">
        <f t="shared" si="4"/>
        <v>1.0079008249872647</v>
      </c>
    </row>
    <row r="23" spans="1:8" ht="12" customHeight="1" x14ac:dyDescent="0.25">
      <c r="A23" s="4" t="s">
        <v>151</v>
      </c>
      <c r="B23" s="173">
        <v>12461.704899999999</v>
      </c>
      <c r="C23" s="173">
        <v>6834.4451999999956</v>
      </c>
      <c r="D23" s="69">
        <f t="shared" si="0"/>
        <v>-45.156419167011443</v>
      </c>
      <c r="E23" s="80">
        <v>22590.552390000012</v>
      </c>
      <c r="F23" s="80">
        <v>17055.845760000004</v>
      </c>
      <c r="G23" s="69">
        <f t="shared" si="3"/>
        <v>-24.500094262635276</v>
      </c>
      <c r="H23" s="69">
        <f t="shared" si="4"/>
        <v>0.68388409748171985</v>
      </c>
    </row>
    <row r="24" spans="1:8" ht="12" customHeight="1" x14ac:dyDescent="0.25">
      <c r="A24" s="4" t="s">
        <v>93</v>
      </c>
      <c r="B24" s="173">
        <v>10459.742741</v>
      </c>
      <c r="C24" s="173">
        <v>10505.385977000002</v>
      </c>
      <c r="D24" s="69">
        <f t="shared" si="0"/>
        <v>0.43637054113281337</v>
      </c>
      <c r="E24" s="80">
        <v>17160.64651000001</v>
      </c>
      <c r="F24" s="80">
        <v>25521.288119999997</v>
      </c>
      <c r="G24" s="69">
        <f t="shared" si="3"/>
        <v>48.719852163658281</v>
      </c>
      <c r="H24" s="69">
        <f t="shared" si="4"/>
        <v>1.0233208800146383</v>
      </c>
    </row>
    <row r="25" spans="1:8" ht="12" customHeight="1" x14ac:dyDescent="0.25">
      <c r="A25" s="4" t="s">
        <v>228</v>
      </c>
      <c r="B25" s="173">
        <v>6129.3438999999998</v>
      </c>
      <c r="C25" s="173">
        <v>5936.385449000004</v>
      </c>
      <c r="D25" s="69">
        <f t="shared" si="0"/>
        <v>-3.1481093922629433</v>
      </c>
      <c r="E25" s="80">
        <v>15667.813330000008</v>
      </c>
      <c r="F25" s="80">
        <v>18682.72262</v>
      </c>
      <c r="G25" s="69">
        <f t="shared" si="3"/>
        <v>19.242693453764748</v>
      </c>
      <c r="H25" s="69">
        <f t="shared" si="4"/>
        <v>0.7491165830922718</v>
      </c>
    </row>
    <row r="26" spans="1:8" ht="12" customHeight="1" x14ac:dyDescent="0.25">
      <c r="A26" s="4" t="s">
        <v>412</v>
      </c>
      <c r="B26" s="173">
        <v>4625.603787</v>
      </c>
      <c r="C26" s="173">
        <v>4932.4317080000001</v>
      </c>
      <c r="D26" s="69">
        <f t="shared" si="0"/>
        <v>6.63325124954115</v>
      </c>
      <c r="E26" s="80">
        <v>15389.851280000006</v>
      </c>
      <c r="F26" s="80">
        <v>21750.471279999994</v>
      </c>
      <c r="G26" s="69">
        <f t="shared" si="3"/>
        <v>41.329964041081915</v>
      </c>
      <c r="H26" s="69">
        <f t="shared" si="4"/>
        <v>0.87212335468052815</v>
      </c>
    </row>
    <row r="27" spans="1:8" ht="12" customHeight="1" x14ac:dyDescent="0.25">
      <c r="A27" s="4" t="s">
        <v>405</v>
      </c>
      <c r="B27" s="173">
        <v>6023.3713999999991</v>
      </c>
      <c r="C27" s="173">
        <v>5337.7007499999991</v>
      </c>
      <c r="D27" s="69">
        <f t="shared" si="0"/>
        <v>-11.38350276723763</v>
      </c>
      <c r="E27" s="80">
        <v>14811.066130000001</v>
      </c>
      <c r="F27" s="80">
        <v>23413.376649999998</v>
      </c>
      <c r="G27" s="69">
        <f t="shared" si="3"/>
        <v>58.080292427942837</v>
      </c>
      <c r="H27" s="69">
        <f t="shared" si="4"/>
        <v>0.93880046669024408</v>
      </c>
    </row>
    <row r="28" spans="1:8" ht="12" customHeight="1" x14ac:dyDescent="0.25">
      <c r="A28" s="4" t="s">
        <v>230</v>
      </c>
      <c r="B28" s="173">
        <v>10165.99409</v>
      </c>
      <c r="C28" s="173">
        <v>6763.3215199999995</v>
      </c>
      <c r="D28" s="69">
        <f t="shared" si="0"/>
        <v>-33.471124809595487</v>
      </c>
      <c r="E28" s="80">
        <v>14287.207970000003</v>
      </c>
      <c r="F28" s="80">
        <v>9311.6205499999978</v>
      </c>
      <c r="G28" s="69">
        <f t="shared" si="3"/>
        <v>-34.825470661921109</v>
      </c>
      <c r="H28" s="69">
        <f t="shared" si="4"/>
        <v>0.37336578352881306</v>
      </c>
    </row>
    <row r="29" spans="1:8" ht="12" customHeight="1" x14ac:dyDescent="0.25">
      <c r="A29" s="4" t="s">
        <v>231</v>
      </c>
      <c r="B29" s="173">
        <v>8943.8153340000008</v>
      </c>
      <c r="C29" s="173">
        <v>13865.873597999998</v>
      </c>
      <c r="D29" s="69">
        <f t="shared" si="0"/>
        <v>55.033093598083859</v>
      </c>
      <c r="E29" s="80">
        <v>13497.327350000007</v>
      </c>
      <c r="F29" s="80">
        <v>19067.648360000007</v>
      </c>
      <c r="G29" s="69">
        <f t="shared" si="3"/>
        <v>41.269807463030794</v>
      </c>
      <c r="H29" s="69">
        <f t="shared" si="4"/>
        <v>0.76455085683053214</v>
      </c>
    </row>
    <row r="30" spans="1:8" ht="12" customHeight="1" x14ac:dyDescent="0.25">
      <c r="A30" s="4" t="s">
        <v>229</v>
      </c>
      <c r="B30" s="173">
        <v>10331.832386999993</v>
      </c>
      <c r="C30" s="173">
        <v>10281.157288999999</v>
      </c>
      <c r="D30" s="69">
        <f t="shared" si="0"/>
        <v>-0.49047541715597776</v>
      </c>
      <c r="E30" s="80">
        <v>11616.479930000001</v>
      </c>
      <c r="F30" s="80">
        <v>13552.689510000009</v>
      </c>
      <c r="G30" s="69">
        <f t="shared" si="3"/>
        <v>16.667782251314133</v>
      </c>
      <c r="H30" s="69">
        <f t="shared" si="4"/>
        <v>0.54341889369878582</v>
      </c>
    </row>
    <row r="31" spans="1:8" ht="12" customHeight="1" x14ac:dyDescent="0.25">
      <c r="A31" s="4" t="s">
        <v>95</v>
      </c>
      <c r="B31" s="173">
        <v>4524.670952999998</v>
      </c>
      <c r="C31" s="173">
        <v>6893.7202280000038</v>
      </c>
      <c r="D31" s="69">
        <f t="shared" si="0"/>
        <v>52.358487492427528</v>
      </c>
      <c r="E31" s="80">
        <v>10577.183940000001</v>
      </c>
      <c r="F31" s="80">
        <v>14160.158169999999</v>
      </c>
      <c r="G31" s="69">
        <f t="shared" si="3"/>
        <v>33.874557257628602</v>
      </c>
      <c r="H31" s="69">
        <f t="shared" si="4"/>
        <v>0.5677764167520738</v>
      </c>
    </row>
    <row r="32" spans="1:8" ht="12" customHeight="1" x14ac:dyDescent="0.25">
      <c r="A32" s="4" t="s">
        <v>96</v>
      </c>
      <c r="B32" s="173">
        <v>2126.4655360000002</v>
      </c>
      <c r="C32" s="173">
        <v>2125.7047319999997</v>
      </c>
      <c r="D32" s="69">
        <f t="shared" si="0"/>
        <v>-3.5777866469988151E-2</v>
      </c>
      <c r="E32" s="80">
        <v>8165.4382199999982</v>
      </c>
      <c r="F32" s="80">
        <v>5963.0800399999998</v>
      </c>
      <c r="G32" s="69">
        <f t="shared" ref="G32:G51" si="5">IFERROR(((F32/E32-1)*100),"")</f>
        <v>-26.971708323083721</v>
      </c>
      <c r="H32" s="69">
        <f t="shared" ref="H32:H51" si="6">(F32/$F$5)*100</f>
        <v>0.23910016945220414</v>
      </c>
    </row>
    <row r="33" spans="1:8" ht="12" customHeight="1" x14ac:dyDescent="0.25">
      <c r="A33" s="4" t="s">
        <v>154</v>
      </c>
      <c r="B33" s="173">
        <v>1741.4336430000003</v>
      </c>
      <c r="C33" s="173">
        <v>1655.0574260000003</v>
      </c>
      <c r="D33" s="69">
        <f t="shared" si="0"/>
        <v>-4.9600636433782324</v>
      </c>
      <c r="E33" s="80">
        <v>6507.5162800000016</v>
      </c>
      <c r="F33" s="80">
        <v>6644.8369499999999</v>
      </c>
      <c r="G33" s="69">
        <f t="shared" si="5"/>
        <v>2.1101855775917944</v>
      </c>
      <c r="H33" s="69">
        <f t="shared" si="6"/>
        <v>0.26643641039023641</v>
      </c>
    </row>
    <row r="34" spans="1:8" ht="12" customHeight="1" x14ac:dyDescent="0.25">
      <c r="A34" s="4" t="s">
        <v>88</v>
      </c>
      <c r="B34" s="173">
        <v>3084.1666800000003</v>
      </c>
      <c r="C34" s="173">
        <v>6060.2658809999994</v>
      </c>
      <c r="D34" s="69">
        <f t="shared" si="0"/>
        <v>96.49605581628289</v>
      </c>
      <c r="E34" s="80">
        <v>6386.4985000000006</v>
      </c>
      <c r="F34" s="80">
        <v>10884.692390000002</v>
      </c>
      <c r="G34" s="69">
        <f t="shared" si="5"/>
        <v>70.432865364330709</v>
      </c>
      <c r="H34" s="69">
        <f t="shared" si="6"/>
        <v>0.43644086234403739</v>
      </c>
    </row>
    <row r="35" spans="1:8" ht="12" customHeight="1" x14ac:dyDescent="0.25">
      <c r="A35" s="4" t="s">
        <v>159</v>
      </c>
      <c r="B35" s="173">
        <v>3165.0185580000002</v>
      </c>
      <c r="C35" s="173">
        <v>2873.6541599999991</v>
      </c>
      <c r="D35" s="69">
        <f t="shared" si="0"/>
        <v>-9.2057721830268395</v>
      </c>
      <c r="E35" s="80">
        <v>6336.7471300000016</v>
      </c>
      <c r="F35" s="80">
        <v>5718.8116300000011</v>
      </c>
      <c r="G35" s="69">
        <f t="shared" si="5"/>
        <v>-9.7516199924487239</v>
      </c>
      <c r="H35" s="69">
        <f t="shared" si="6"/>
        <v>0.22930579845080126</v>
      </c>
    </row>
    <row r="36" spans="1:8" ht="12" customHeight="1" x14ac:dyDescent="0.25">
      <c r="A36" s="4" t="s">
        <v>155</v>
      </c>
      <c r="B36" s="173">
        <v>2230.2291699999996</v>
      </c>
      <c r="C36" s="173">
        <v>1942.7123799999997</v>
      </c>
      <c r="D36" s="69">
        <f t="shared" si="0"/>
        <v>-12.891804746684398</v>
      </c>
      <c r="E36" s="80">
        <v>5690.0789700000005</v>
      </c>
      <c r="F36" s="80">
        <v>9164.3921600000012</v>
      </c>
      <c r="G36" s="69">
        <f t="shared" si="5"/>
        <v>61.059138340921848</v>
      </c>
      <c r="H36" s="69">
        <f t="shared" si="6"/>
        <v>0.3674624025979788</v>
      </c>
    </row>
    <row r="37" spans="1:8" ht="12" customHeight="1" x14ac:dyDescent="0.25">
      <c r="A37" s="4" t="s">
        <v>160</v>
      </c>
      <c r="B37" s="173">
        <v>2273.3007159999997</v>
      </c>
      <c r="C37" s="173">
        <v>2803.9278939999999</v>
      </c>
      <c r="D37" s="69">
        <f t="shared" si="0"/>
        <v>23.341706368423985</v>
      </c>
      <c r="E37" s="80">
        <v>5428.313079999999</v>
      </c>
      <c r="F37" s="80">
        <v>6476.6019000000015</v>
      </c>
      <c r="G37" s="69">
        <f t="shared" si="5"/>
        <v>19.311502570887139</v>
      </c>
      <c r="H37" s="69">
        <f t="shared" si="6"/>
        <v>0.25969073052463465</v>
      </c>
    </row>
    <row r="38" spans="1:8" ht="12" customHeight="1" x14ac:dyDescent="0.25">
      <c r="A38" s="4" t="s">
        <v>161</v>
      </c>
      <c r="B38" s="173">
        <v>1366.2649299999998</v>
      </c>
      <c r="C38" s="173">
        <v>988.87880000000018</v>
      </c>
      <c r="D38" s="69">
        <f t="shared" si="0"/>
        <v>-27.621738779462024</v>
      </c>
      <c r="E38" s="80">
        <v>5246.4299299999993</v>
      </c>
      <c r="F38" s="80">
        <v>4361.3673899999994</v>
      </c>
      <c r="G38" s="69">
        <f t="shared" si="5"/>
        <v>-16.869805788104753</v>
      </c>
      <c r="H38" s="69">
        <f t="shared" si="6"/>
        <v>0.17487668704717188</v>
      </c>
    </row>
    <row r="39" spans="1:8" ht="12" customHeight="1" x14ac:dyDescent="0.25">
      <c r="A39" s="4" t="s">
        <v>407</v>
      </c>
      <c r="B39" s="173">
        <v>3190.7630399999994</v>
      </c>
      <c r="C39" s="173">
        <v>5760.4863000000023</v>
      </c>
      <c r="D39" s="69">
        <f t="shared" si="0"/>
        <v>80.53632400104533</v>
      </c>
      <c r="E39" s="80">
        <v>4899.166839999999</v>
      </c>
      <c r="F39" s="80">
        <v>7379.9165199999998</v>
      </c>
      <c r="G39" s="69">
        <f t="shared" si="5"/>
        <v>50.636154289450609</v>
      </c>
      <c r="H39" s="69">
        <f t="shared" si="6"/>
        <v>0.29591071705204225</v>
      </c>
    </row>
    <row r="40" spans="1:8" ht="12" customHeight="1" x14ac:dyDescent="0.25">
      <c r="A40" s="4" t="s">
        <v>156</v>
      </c>
      <c r="B40" s="173">
        <v>2579.076493</v>
      </c>
      <c r="C40" s="173">
        <v>1421.4447299999997</v>
      </c>
      <c r="D40" s="69">
        <f t="shared" si="0"/>
        <v>-44.885514878755494</v>
      </c>
      <c r="E40" s="80">
        <v>4644.0054299999983</v>
      </c>
      <c r="F40" s="80">
        <v>3445.2057899999991</v>
      </c>
      <c r="G40" s="69">
        <f t="shared" si="5"/>
        <v>-25.81391555349667</v>
      </c>
      <c r="H40" s="69">
        <f t="shared" si="6"/>
        <v>0.13814157828857762</v>
      </c>
    </row>
    <row r="41" spans="1:8" ht="12" customHeight="1" x14ac:dyDescent="0.25">
      <c r="A41" s="4" t="s">
        <v>163</v>
      </c>
      <c r="B41" s="173">
        <v>2496.4937600000003</v>
      </c>
      <c r="C41" s="173">
        <v>1555.2043000000001</v>
      </c>
      <c r="D41" s="69">
        <f t="shared" si="0"/>
        <v>-37.704458752582667</v>
      </c>
      <c r="E41" s="80">
        <v>4637.7283000000007</v>
      </c>
      <c r="F41" s="80">
        <v>3452.3111699999999</v>
      </c>
      <c r="G41" s="69">
        <f t="shared" si="5"/>
        <v>-25.560297053193061</v>
      </c>
      <c r="H41" s="69">
        <f t="shared" si="6"/>
        <v>0.13842648098158633</v>
      </c>
    </row>
    <row r="42" spans="1:8" ht="12" customHeight="1" x14ac:dyDescent="0.25">
      <c r="A42" s="4" t="s">
        <v>157</v>
      </c>
      <c r="B42" s="173">
        <v>1356.9953000000003</v>
      </c>
      <c r="C42" s="173">
        <v>1477.7143510000001</v>
      </c>
      <c r="D42" s="69">
        <f t="shared" si="0"/>
        <v>8.8960552037284035</v>
      </c>
      <c r="E42" s="80">
        <v>3835.6567799999993</v>
      </c>
      <c r="F42" s="80">
        <v>5194.9128700000001</v>
      </c>
      <c r="G42" s="69">
        <f t="shared" si="5"/>
        <v>35.437375343056665</v>
      </c>
      <c r="H42" s="69">
        <f t="shared" si="6"/>
        <v>0.20829915734393464</v>
      </c>
    </row>
    <row r="43" spans="1:8" ht="12" customHeight="1" x14ac:dyDescent="0.25">
      <c r="A43" s="4" t="s">
        <v>162</v>
      </c>
      <c r="B43" s="173">
        <v>2179.7173609999995</v>
      </c>
      <c r="C43" s="173">
        <v>3004.3863739999997</v>
      </c>
      <c r="D43" s="69">
        <f t="shared" si="0"/>
        <v>37.833758988902247</v>
      </c>
      <c r="E43" s="80">
        <v>3694.4013500000001</v>
      </c>
      <c r="F43" s="80">
        <v>5477.1142999999993</v>
      </c>
      <c r="G43" s="69">
        <f t="shared" si="5"/>
        <v>48.25444723270251</v>
      </c>
      <c r="H43" s="69">
        <f t="shared" si="6"/>
        <v>0.21961451941857388</v>
      </c>
    </row>
    <row r="44" spans="1:8" ht="12" customHeight="1" x14ac:dyDescent="0.25">
      <c r="A44" s="4" t="s">
        <v>339</v>
      </c>
      <c r="B44" s="173">
        <v>1645.4736899999998</v>
      </c>
      <c r="C44" s="173">
        <v>1214.2455199999999</v>
      </c>
      <c r="D44" s="69">
        <f t="shared" si="0"/>
        <v>-26.206931938243262</v>
      </c>
      <c r="E44" s="80">
        <v>3336.1039499999993</v>
      </c>
      <c r="F44" s="80">
        <v>4145.0389799999994</v>
      </c>
      <c r="G44" s="69">
        <f t="shared" si="5"/>
        <v>24.247896412220626</v>
      </c>
      <c r="H44" s="69">
        <f t="shared" si="6"/>
        <v>0.16620261942752512</v>
      </c>
    </row>
    <row r="45" spans="1:8" ht="12" customHeight="1" x14ac:dyDescent="0.25">
      <c r="A45" s="4" t="s">
        <v>158</v>
      </c>
      <c r="B45" s="173">
        <v>1038.585362</v>
      </c>
      <c r="C45" s="173">
        <v>2407.6585490000007</v>
      </c>
      <c r="D45" s="69">
        <f t="shared" si="0"/>
        <v>131.82095926747718</v>
      </c>
      <c r="E45" s="80">
        <v>2994.3865799999994</v>
      </c>
      <c r="F45" s="80">
        <v>4742.0375300000014</v>
      </c>
      <c r="G45" s="69">
        <f t="shared" si="5"/>
        <v>58.364239329445653</v>
      </c>
      <c r="H45" s="69">
        <f t="shared" si="6"/>
        <v>0.19014032502768685</v>
      </c>
    </row>
    <row r="46" spans="1:8" ht="12" customHeight="1" x14ac:dyDescent="0.25">
      <c r="A46" s="4" t="s">
        <v>164</v>
      </c>
      <c r="B46" s="173">
        <v>1144.7900400000001</v>
      </c>
      <c r="C46" s="173">
        <v>1509.870122</v>
      </c>
      <c r="D46" s="69">
        <f t="shared" si="0"/>
        <v>31.890571130405696</v>
      </c>
      <c r="E46" s="80">
        <v>2703.7233500000007</v>
      </c>
      <c r="F46" s="80">
        <v>2842.9359899999995</v>
      </c>
      <c r="G46" s="69">
        <f t="shared" si="5"/>
        <v>5.1489232432008647</v>
      </c>
      <c r="H46" s="69">
        <f t="shared" si="6"/>
        <v>0.11399251265974447</v>
      </c>
    </row>
    <row r="47" spans="1:8" ht="12" customHeight="1" x14ac:dyDescent="0.25">
      <c r="A47" s="4" t="s">
        <v>89</v>
      </c>
      <c r="B47" s="173">
        <v>1348.5500500000001</v>
      </c>
      <c r="C47" s="173">
        <v>568.44380000000001</v>
      </c>
      <c r="D47" s="69">
        <f t="shared" si="0"/>
        <v>-57.847778805095153</v>
      </c>
      <c r="E47" s="80">
        <v>2613.2331300000005</v>
      </c>
      <c r="F47" s="80">
        <v>1840.5065300000006</v>
      </c>
      <c r="G47" s="69">
        <f t="shared" si="5"/>
        <v>-29.569753694344136</v>
      </c>
      <c r="H47" s="69">
        <f t="shared" si="6"/>
        <v>7.379834250906489E-2</v>
      </c>
    </row>
    <row r="48" spans="1:8" ht="12" customHeight="1" x14ac:dyDescent="0.25">
      <c r="A48" s="4" t="s">
        <v>267</v>
      </c>
      <c r="B48" s="173">
        <v>498.72305699999998</v>
      </c>
      <c r="C48" s="173">
        <v>534.76363000000003</v>
      </c>
      <c r="D48" s="69">
        <f t="shared" si="0"/>
        <v>7.2265704370672479</v>
      </c>
      <c r="E48" s="80">
        <v>2543.8897299999999</v>
      </c>
      <c r="F48" s="80">
        <v>1621.17894</v>
      </c>
      <c r="G48" s="69">
        <f t="shared" si="5"/>
        <v>-36.271650422520473</v>
      </c>
      <c r="H48" s="69">
        <f t="shared" si="6"/>
        <v>6.5004017498706032E-2</v>
      </c>
    </row>
    <row r="49" spans="1:8" ht="12" customHeight="1" x14ac:dyDescent="0.25">
      <c r="A49" s="4" t="s">
        <v>91</v>
      </c>
      <c r="B49" s="173">
        <v>711.53525000000002</v>
      </c>
      <c r="C49" s="173">
        <v>541.4689000000003</v>
      </c>
      <c r="D49" s="69">
        <f t="shared" si="0"/>
        <v>-23.901324635708455</v>
      </c>
      <c r="E49" s="80">
        <v>1996.7102300000006</v>
      </c>
      <c r="F49" s="80">
        <v>2560.6849999999999</v>
      </c>
      <c r="G49" s="69">
        <f t="shared" si="5"/>
        <v>28.245198603504896</v>
      </c>
      <c r="H49" s="69">
        <f t="shared" si="6"/>
        <v>0.10267516338984398</v>
      </c>
    </row>
    <row r="50" spans="1:8" ht="12" customHeight="1" x14ac:dyDescent="0.25">
      <c r="A50" s="4" t="s">
        <v>612</v>
      </c>
      <c r="B50" s="173">
        <v>532.95971500000007</v>
      </c>
      <c r="C50" s="173">
        <v>700.39753800000005</v>
      </c>
      <c r="D50" s="69">
        <f t="shared" si="0"/>
        <v>31.41660022090036</v>
      </c>
      <c r="E50" s="80">
        <v>1954.0650499999999</v>
      </c>
      <c r="F50" s="80">
        <v>4014.0146799999998</v>
      </c>
      <c r="G50" s="69">
        <f t="shared" si="5"/>
        <v>105.41868245379038</v>
      </c>
      <c r="H50" s="69">
        <f t="shared" si="6"/>
        <v>0.1609489699507094</v>
      </c>
    </row>
    <row r="51" spans="1:8" ht="12" customHeight="1" x14ac:dyDescent="0.25">
      <c r="A51" s="4" t="s">
        <v>166</v>
      </c>
      <c r="B51" s="173">
        <v>1082.6756260000002</v>
      </c>
      <c r="C51" s="173">
        <v>1459.5443510000002</v>
      </c>
      <c r="D51" s="69">
        <f t="shared" si="0"/>
        <v>34.80901536431189</v>
      </c>
      <c r="E51" s="80">
        <v>1856.80405</v>
      </c>
      <c r="F51" s="80">
        <v>2341.0506200000004</v>
      </c>
      <c r="G51" s="69">
        <f t="shared" si="5"/>
        <v>26.079573124584709</v>
      </c>
      <c r="H51" s="69">
        <f t="shared" si="6"/>
        <v>9.3868537095502011E-2</v>
      </c>
    </row>
    <row r="52" spans="1:8" ht="12" customHeight="1" x14ac:dyDescent="0.25">
      <c r="A52" s="4" t="s">
        <v>406</v>
      </c>
      <c r="B52" s="173">
        <v>323.89819999999997</v>
      </c>
      <c r="C52" s="173">
        <v>168.19444999999999</v>
      </c>
      <c r="D52" s="69">
        <f t="shared" si="0"/>
        <v>-48.071817009171404</v>
      </c>
      <c r="E52" s="80">
        <v>1755.4389699999999</v>
      </c>
      <c r="F52" s="80">
        <v>3549.6505000000002</v>
      </c>
      <c r="G52" s="69">
        <f>IFERROR(((F52/E52-1)*100),"")</f>
        <v>102.20871022363144</v>
      </c>
      <c r="H52" s="69">
        <f>(F52/$F$5)*100</f>
        <v>0.14232947241239802</v>
      </c>
    </row>
    <row r="53" spans="1:8" ht="12" customHeight="1" x14ac:dyDescent="0.25">
      <c r="A53" s="4" t="s">
        <v>591</v>
      </c>
      <c r="B53" s="173">
        <v>626.51808000000005</v>
      </c>
      <c r="C53" s="173">
        <v>339.54</v>
      </c>
      <c r="D53" s="69">
        <f t="shared" si="0"/>
        <v>-45.805235181720541</v>
      </c>
      <c r="E53" s="80">
        <v>1737.9641000000001</v>
      </c>
      <c r="F53" s="80">
        <v>1187.0397600000001</v>
      </c>
      <c r="G53" s="69">
        <f t="shared" ref="G53:G57" si="7">IFERROR(((F53/E53-1)*100),"")</f>
        <v>-31.699408520578764</v>
      </c>
      <c r="H53" s="69">
        <f t="shared" ref="H53:H57" si="8">(F53/$F$5)*100</f>
        <v>4.7596444431174154E-2</v>
      </c>
    </row>
    <row r="54" spans="1:8" ht="12" customHeight="1" x14ac:dyDescent="0.25">
      <c r="A54" s="4" t="s">
        <v>165</v>
      </c>
      <c r="B54" s="173">
        <v>1048.7305799999999</v>
      </c>
      <c r="C54" s="173">
        <v>383.5153499999999</v>
      </c>
      <c r="D54" s="69">
        <f t="shared" si="0"/>
        <v>-63.430517111458705</v>
      </c>
      <c r="E54" s="80">
        <v>1725.5151099999998</v>
      </c>
      <c r="F54" s="80">
        <v>1506.4848399999996</v>
      </c>
      <c r="G54" s="69">
        <f t="shared" si="7"/>
        <v>-12.693616458681733</v>
      </c>
      <c r="H54" s="69">
        <f t="shared" si="8"/>
        <v>6.0405156077894352E-2</v>
      </c>
    </row>
    <row r="55" spans="1:8" ht="12" customHeight="1" x14ac:dyDescent="0.25">
      <c r="A55" s="4" t="s">
        <v>611</v>
      </c>
      <c r="B55" s="173">
        <v>660.58040000000005</v>
      </c>
      <c r="C55" s="173">
        <v>544.35547999999994</v>
      </c>
      <c r="D55" s="69">
        <f>IFERROR(((C55/B55-1)*100),"")</f>
        <v>-17.594363986579086</v>
      </c>
      <c r="E55" s="80">
        <v>1470.6337900000001</v>
      </c>
      <c r="F55" s="80">
        <v>402.83860000000004</v>
      </c>
      <c r="G55" s="69">
        <f t="shared" si="7"/>
        <v>-72.607823732922654</v>
      </c>
      <c r="H55" s="69">
        <f t="shared" si="8"/>
        <v>1.6152521327197997E-2</v>
      </c>
    </row>
    <row r="56" spans="1:8" ht="12" customHeight="1" x14ac:dyDescent="0.25">
      <c r="A56" s="4" t="s">
        <v>613</v>
      </c>
      <c r="B56" s="173">
        <v>326.52199999999999</v>
      </c>
      <c r="C56" s="173">
        <v>114.39178200000001</v>
      </c>
      <c r="D56" s="69">
        <f t="shared" ref="D56:D57" si="9">IFERROR(((C56/B56-1)*100),"")</f>
        <v>-64.966592756383946</v>
      </c>
      <c r="E56" s="80">
        <v>1393.4245800000001</v>
      </c>
      <c r="F56" s="80">
        <v>683.28480999999999</v>
      </c>
      <c r="G56" s="69">
        <f t="shared" si="7"/>
        <v>-50.963631630497005</v>
      </c>
      <c r="H56" s="69">
        <f t="shared" si="8"/>
        <v>2.7397504772570032E-2</v>
      </c>
    </row>
    <row r="57" spans="1:8" ht="12" customHeight="1" x14ac:dyDescent="0.25">
      <c r="A57" s="145" t="s">
        <v>22</v>
      </c>
      <c r="B57" s="174">
        <v>10153.106635</v>
      </c>
      <c r="C57" s="174">
        <v>11720.784863999999</v>
      </c>
      <c r="D57" s="149">
        <f t="shared" si="9"/>
        <v>15.440379830108997</v>
      </c>
      <c r="E57" s="206">
        <v>22171.74090999999</v>
      </c>
      <c r="F57" s="206">
        <v>31104.004369999995</v>
      </c>
      <c r="G57" s="149">
        <f t="shared" si="7"/>
        <v>40.286703223973454</v>
      </c>
      <c r="H57" s="149">
        <f t="shared" si="8"/>
        <v>1.2471696951277376</v>
      </c>
    </row>
    <row r="58" spans="1:8" ht="8.1" customHeight="1" x14ac:dyDescent="0.25">
      <c r="A58" s="9" t="s">
        <v>48</v>
      </c>
      <c r="B58" s="33"/>
      <c r="C58" s="10"/>
      <c r="D58" s="36"/>
      <c r="E58" s="10"/>
      <c r="F58" s="10"/>
      <c r="G58" s="36"/>
      <c r="H58" s="11"/>
    </row>
    <row r="59" spans="1:8" ht="8.1" customHeight="1" x14ac:dyDescent="0.25">
      <c r="A59" s="12" t="s">
        <v>24</v>
      </c>
      <c r="B59" s="33"/>
      <c r="C59" s="10"/>
      <c r="D59" s="36"/>
      <c r="E59" s="10"/>
      <c r="F59" s="10"/>
      <c r="G59" s="36"/>
      <c r="H59" s="11"/>
    </row>
    <row r="60" spans="1:8" ht="8.1" customHeight="1" x14ac:dyDescent="0.25">
      <c r="A60" s="12" t="s">
        <v>393</v>
      </c>
      <c r="B60" s="12"/>
      <c r="C60" s="12"/>
      <c r="D60" s="12"/>
      <c r="E60" s="12"/>
      <c r="F60" s="12"/>
      <c r="G60" s="12"/>
      <c r="H60" s="11"/>
    </row>
    <row r="61" spans="1:8" x14ac:dyDescent="0.25">
      <c r="B61" s="29"/>
      <c r="C61" s="29"/>
      <c r="D61" s="37"/>
      <c r="E61" s="29"/>
      <c r="F61" s="29"/>
      <c r="G61" s="37"/>
    </row>
    <row r="62" spans="1:8" x14ac:dyDescent="0.25">
      <c r="B62" s="29"/>
      <c r="C62" s="29"/>
      <c r="D62" s="29"/>
      <c r="E62" s="29"/>
      <c r="F62" s="29"/>
      <c r="G62" s="37"/>
    </row>
    <row r="63" spans="1:8" x14ac:dyDescent="0.25">
      <c r="B63" s="29"/>
      <c r="C63" s="29"/>
      <c r="D63" s="29"/>
      <c r="E63" s="29"/>
      <c r="F63" s="29"/>
      <c r="G63" s="37"/>
    </row>
    <row r="64" spans="1:8" x14ac:dyDescent="0.25">
      <c r="B64" s="29"/>
      <c r="C64" s="29"/>
      <c r="D64" s="37"/>
      <c r="E64" s="29"/>
      <c r="F64" s="29"/>
      <c r="G64" s="37"/>
    </row>
    <row r="65" spans="2:7" x14ac:dyDescent="0.25">
      <c r="B65" s="29"/>
      <c r="C65" s="29"/>
      <c r="D65" s="37"/>
      <c r="E65" s="29"/>
      <c r="F65" s="29"/>
      <c r="G65" s="37"/>
    </row>
    <row r="66" spans="2:7" x14ac:dyDescent="0.25">
      <c r="B66" s="29"/>
      <c r="C66" s="29"/>
      <c r="D66" s="37"/>
      <c r="E66" s="29"/>
      <c r="F66" s="29"/>
      <c r="G66" s="37"/>
    </row>
    <row r="67" spans="2:7" x14ac:dyDescent="0.25">
      <c r="B67" s="29"/>
      <c r="C67" s="29"/>
      <c r="D67" s="37"/>
      <c r="E67" s="29"/>
      <c r="F67" s="29"/>
      <c r="G67" s="37"/>
    </row>
    <row r="68" spans="2:7" x14ac:dyDescent="0.25">
      <c r="B68" s="29"/>
      <c r="C68" s="29"/>
      <c r="D68" s="37"/>
      <c r="E68" s="29"/>
      <c r="F68" s="29"/>
      <c r="G68" s="37"/>
    </row>
    <row r="69" spans="2:7" x14ac:dyDescent="0.25">
      <c r="B69" s="29"/>
      <c r="C69" s="29"/>
      <c r="D69" s="37"/>
      <c r="E69" s="29"/>
      <c r="F69" s="29"/>
      <c r="G69" s="37"/>
    </row>
    <row r="70" spans="2:7" x14ac:dyDescent="0.25">
      <c r="B70" s="29"/>
      <c r="C70" s="29"/>
      <c r="D70" s="37"/>
      <c r="E70" s="29"/>
      <c r="F70" s="29"/>
      <c r="G70" s="37"/>
    </row>
    <row r="71" spans="2:7" x14ac:dyDescent="0.25">
      <c r="B71" s="29"/>
      <c r="C71" s="29"/>
      <c r="D71" s="37"/>
      <c r="E71" s="29"/>
      <c r="F71" s="29"/>
      <c r="G71" s="37"/>
    </row>
    <row r="72" spans="2:7" x14ac:dyDescent="0.25">
      <c r="B72" s="29"/>
      <c r="C72" s="29"/>
      <c r="D72" s="37"/>
      <c r="E72" s="29"/>
      <c r="F72" s="29"/>
      <c r="G72" s="37"/>
    </row>
    <row r="73" spans="2:7" x14ac:dyDescent="0.25">
      <c r="B73" s="29"/>
      <c r="C73" s="29"/>
      <c r="D73" s="37"/>
      <c r="E73" s="29"/>
      <c r="F73" s="29"/>
      <c r="G73" s="37"/>
    </row>
    <row r="74" spans="2:7" x14ac:dyDescent="0.25">
      <c r="B74" s="29"/>
      <c r="C74" s="29"/>
      <c r="D74" s="37"/>
      <c r="E74" s="29"/>
      <c r="F74" s="29"/>
      <c r="G74" s="37"/>
    </row>
    <row r="75" spans="2:7" x14ac:dyDescent="0.25">
      <c r="B75" s="29"/>
      <c r="C75" s="29"/>
      <c r="D75" s="37"/>
      <c r="E75" s="29"/>
      <c r="F75" s="29"/>
      <c r="G75" s="37"/>
    </row>
    <row r="76" spans="2:7" x14ac:dyDescent="0.25">
      <c r="B76" s="29"/>
      <c r="C76" s="29"/>
      <c r="D76" s="37"/>
      <c r="E76" s="29"/>
      <c r="F76" s="29"/>
      <c r="G76" s="37"/>
    </row>
    <row r="77" spans="2:7" x14ac:dyDescent="0.25">
      <c r="B77" s="29"/>
      <c r="C77" s="29"/>
      <c r="D77" s="37"/>
      <c r="E77" s="29"/>
      <c r="F77" s="29"/>
      <c r="G77" s="37"/>
    </row>
    <row r="78" spans="2:7" x14ac:dyDescent="0.25">
      <c r="B78" s="29"/>
      <c r="C78" s="29"/>
      <c r="D78" s="37"/>
      <c r="E78" s="29"/>
      <c r="F78" s="29"/>
      <c r="G78" s="37"/>
    </row>
    <row r="79" spans="2:7" x14ac:dyDescent="0.25">
      <c r="B79" s="29"/>
      <c r="C79" s="29"/>
      <c r="D79" s="37"/>
      <c r="E79" s="29"/>
      <c r="F79" s="29"/>
      <c r="G79" s="37"/>
    </row>
    <row r="80" spans="2:7" x14ac:dyDescent="0.25">
      <c r="B80" s="29"/>
      <c r="C80" s="29"/>
      <c r="D80" s="37"/>
      <c r="E80" s="29"/>
      <c r="F80" s="29"/>
      <c r="G80" s="37"/>
    </row>
    <row r="81" spans="2:7" x14ac:dyDescent="0.25">
      <c r="B81" s="29"/>
      <c r="C81" s="29"/>
      <c r="D81" s="37"/>
      <c r="E81" s="29"/>
      <c r="F81" s="29"/>
      <c r="G81" s="37"/>
    </row>
    <row r="82" spans="2:7" x14ac:dyDescent="0.25">
      <c r="B82" s="29"/>
      <c r="C82" s="29"/>
      <c r="D82" s="37"/>
      <c r="E82" s="29"/>
      <c r="F82" s="29"/>
      <c r="G82" s="37"/>
    </row>
    <row r="83" spans="2:7" x14ac:dyDescent="0.25">
      <c r="B83" s="29"/>
      <c r="C83" s="29"/>
      <c r="D83" s="37"/>
      <c r="E83" s="29"/>
      <c r="F83" s="29"/>
      <c r="G83" s="37"/>
    </row>
    <row r="84" spans="2:7" x14ac:dyDescent="0.25">
      <c r="B84" s="29"/>
      <c r="C84" s="29"/>
      <c r="D84" s="37"/>
      <c r="E84" s="29"/>
      <c r="F84" s="29"/>
      <c r="G84" s="37"/>
    </row>
    <row r="85" spans="2:7" x14ac:dyDescent="0.25">
      <c r="B85" s="29"/>
      <c r="C85" s="29"/>
      <c r="D85" s="37"/>
      <c r="E85" s="29"/>
      <c r="F85" s="29"/>
      <c r="G85" s="37"/>
    </row>
    <row r="86" spans="2:7" x14ac:dyDescent="0.25">
      <c r="B86" s="29"/>
      <c r="C86" s="29"/>
      <c r="D86" s="37"/>
      <c r="E86" s="29"/>
      <c r="F86" s="29"/>
      <c r="G86" s="37"/>
    </row>
    <row r="87" spans="2:7" x14ac:dyDescent="0.25">
      <c r="B87" s="29"/>
      <c r="C87" s="29"/>
      <c r="D87" s="37"/>
      <c r="E87" s="29"/>
      <c r="F87" s="29"/>
      <c r="G87" s="37"/>
    </row>
    <row r="88" spans="2:7" x14ac:dyDescent="0.25">
      <c r="B88" s="29"/>
      <c r="C88" s="29"/>
      <c r="D88" s="37"/>
      <c r="E88" s="29"/>
      <c r="F88" s="29"/>
      <c r="G88" s="37"/>
    </row>
    <row r="89" spans="2:7" x14ac:dyDescent="0.25">
      <c r="B89" s="29"/>
      <c r="C89" s="29"/>
      <c r="D89" s="37"/>
      <c r="E89" s="29"/>
      <c r="F89" s="29"/>
      <c r="G89" s="37"/>
    </row>
    <row r="90" spans="2:7" x14ac:dyDescent="0.25">
      <c r="B90" s="29"/>
      <c r="C90" s="29"/>
      <c r="D90" s="37"/>
      <c r="E90" s="29"/>
      <c r="F90" s="29"/>
      <c r="G90" s="37"/>
    </row>
    <row r="91" spans="2:7" x14ac:dyDescent="0.25">
      <c r="B91" s="29"/>
      <c r="C91" s="29"/>
      <c r="D91" s="37"/>
      <c r="E91" s="29"/>
      <c r="F91" s="29"/>
      <c r="G91" s="37"/>
    </row>
    <row r="92" spans="2:7" x14ac:dyDescent="0.25">
      <c r="B92" s="29"/>
      <c r="C92" s="29"/>
      <c r="D92" s="37"/>
      <c r="E92" s="29"/>
      <c r="F92" s="29"/>
      <c r="G92" s="37"/>
    </row>
    <row r="93" spans="2:7" x14ac:dyDescent="0.25">
      <c r="B93" s="29"/>
      <c r="C93" s="29"/>
      <c r="D93" s="37"/>
      <c r="E93" s="29"/>
      <c r="F93" s="29"/>
      <c r="G93" s="37"/>
    </row>
    <row r="94" spans="2:7" x14ac:dyDescent="0.25">
      <c r="B94" s="29"/>
      <c r="C94" s="29"/>
      <c r="D94" s="37"/>
      <c r="E94" s="29"/>
      <c r="F94" s="29"/>
      <c r="G94" s="37"/>
    </row>
    <row r="95" spans="2:7" x14ac:dyDescent="0.25">
      <c r="B95" s="29"/>
      <c r="C95" s="29"/>
      <c r="D95" s="37"/>
      <c r="E95" s="29"/>
      <c r="F95" s="29"/>
      <c r="G95" s="37"/>
    </row>
    <row r="96" spans="2:7" x14ac:dyDescent="0.25">
      <c r="B96" s="29"/>
      <c r="C96" s="29"/>
      <c r="D96" s="37"/>
      <c r="E96" s="29"/>
      <c r="F96" s="29"/>
      <c r="G96" s="37"/>
    </row>
    <row r="97" spans="2:7" x14ac:dyDescent="0.25">
      <c r="B97" s="29"/>
      <c r="C97" s="29"/>
      <c r="D97" s="37"/>
      <c r="E97" s="29"/>
      <c r="F97" s="29"/>
      <c r="G97" s="37"/>
    </row>
    <row r="98" spans="2:7" x14ac:dyDescent="0.25">
      <c r="B98" s="29"/>
      <c r="C98" s="29"/>
      <c r="D98" s="37"/>
      <c r="E98" s="29"/>
      <c r="F98" s="29"/>
      <c r="G98" s="37"/>
    </row>
    <row r="99" spans="2:7" x14ac:dyDescent="0.25">
      <c r="B99" s="29"/>
      <c r="C99" s="29"/>
      <c r="D99" s="37"/>
      <c r="E99" s="29"/>
      <c r="F99" s="29"/>
      <c r="G99" s="37"/>
    </row>
    <row r="100" spans="2:7" x14ac:dyDescent="0.25">
      <c r="B100" s="29"/>
      <c r="C100" s="29"/>
      <c r="D100" s="37"/>
      <c r="E100" s="29"/>
      <c r="F100" s="29"/>
      <c r="G100" s="37"/>
    </row>
    <row r="101" spans="2:7" x14ac:dyDescent="0.25">
      <c r="B101" s="29"/>
      <c r="C101" s="29"/>
      <c r="D101" s="37"/>
      <c r="E101" s="29"/>
      <c r="F101" s="29"/>
      <c r="G101" s="37"/>
    </row>
    <row r="102" spans="2:7" x14ac:dyDescent="0.25">
      <c r="B102" s="29"/>
      <c r="C102" s="29"/>
      <c r="D102" s="37"/>
      <c r="E102" s="29"/>
      <c r="F102" s="29"/>
      <c r="G102" s="37"/>
    </row>
    <row r="103" spans="2:7" x14ac:dyDescent="0.25">
      <c r="B103" s="29"/>
      <c r="C103" s="29"/>
      <c r="D103" s="37"/>
      <c r="E103" s="29"/>
      <c r="F103" s="29"/>
      <c r="G103" s="37"/>
    </row>
    <row r="104" spans="2:7" x14ac:dyDescent="0.25">
      <c r="B104" s="29"/>
      <c r="C104" s="29"/>
      <c r="D104" s="37"/>
      <c r="E104" s="29"/>
      <c r="F104" s="29"/>
      <c r="G104" s="37"/>
    </row>
    <row r="105" spans="2:7" x14ac:dyDescent="0.25">
      <c r="B105" s="29"/>
      <c r="C105" s="29"/>
      <c r="D105" s="37"/>
      <c r="E105" s="29"/>
      <c r="F105" s="29"/>
      <c r="G105" s="37"/>
    </row>
    <row r="106" spans="2:7" x14ac:dyDescent="0.25">
      <c r="B106" s="29"/>
      <c r="C106" s="29"/>
      <c r="D106" s="37"/>
      <c r="E106" s="29"/>
      <c r="F106" s="29"/>
      <c r="G106" s="37"/>
    </row>
    <row r="107" spans="2:7" x14ac:dyDescent="0.25">
      <c r="B107" s="29"/>
      <c r="C107" s="29"/>
      <c r="D107" s="37"/>
      <c r="E107" s="29"/>
      <c r="F107" s="29"/>
      <c r="G107" s="37"/>
    </row>
    <row r="108" spans="2:7" x14ac:dyDescent="0.25">
      <c r="B108" s="29"/>
      <c r="C108" s="29"/>
      <c r="D108" s="37"/>
      <c r="E108" s="29"/>
      <c r="F108" s="29"/>
      <c r="G108" s="37"/>
    </row>
    <row r="109" spans="2:7" x14ac:dyDescent="0.25">
      <c r="B109" s="29"/>
      <c r="C109" s="29"/>
      <c r="D109" s="37"/>
      <c r="E109" s="29"/>
      <c r="F109" s="29"/>
      <c r="G109" s="37"/>
    </row>
    <row r="110" spans="2:7" x14ac:dyDescent="0.25">
      <c r="B110" s="29"/>
      <c r="C110" s="29"/>
      <c r="D110" s="37"/>
      <c r="E110" s="29"/>
      <c r="F110" s="29"/>
      <c r="G110" s="37"/>
    </row>
    <row r="111" spans="2:7" x14ac:dyDescent="0.25">
      <c r="B111" s="29"/>
      <c r="C111" s="29"/>
      <c r="D111" s="37"/>
      <c r="E111" s="29"/>
      <c r="F111" s="29"/>
      <c r="G111" s="37"/>
    </row>
    <row r="112" spans="2:7" x14ac:dyDescent="0.25">
      <c r="B112" s="29"/>
      <c r="C112" s="29"/>
      <c r="D112" s="37"/>
      <c r="E112" s="29"/>
      <c r="F112" s="29"/>
      <c r="G112" s="37"/>
    </row>
    <row r="113" spans="2:7" x14ac:dyDescent="0.25">
      <c r="B113" s="29"/>
      <c r="C113" s="29"/>
      <c r="D113" s="37"/>
      <c r="E113" s="29"/>
      <c r="F113" s="29"/>
      <c r="G113" s="37"/>
    </row>
    <row r="114" spans="2:7" x14ac:dyDescent="0.25">
      <c r="B114" s="29"/>
      <c r="C114" s="29"/>
      <c r="D114" s="37"/>
      <c r="E114" s="29"/>
      <c r="F114" s="29"/>
      <c r="G114" s="37"/>
    </row>
    <row r="115" spans="2:7" x14ac:dyDescent="0.25">
      <c r="B115" s="29"/>
      <c r="C115" s="29"/>
      <c r="D115" s="37"/>
      <c r="E115" s="29"/>
      <c r="F115" s="29"/>
      <c r="G115" s="37"/>
    </row>
    <row r="116" spans="2:7" x14ac:dyDescent="0.25">
      <c r="B116" s="29"/>
      <c r="C116" s="29"/>
      <c r="D116" s="37"/>
      <c r="E116" s="29"/>
      <c r="F116" s="29"/>
      <c r="G116" s="37"/>
    </row>
    <row r="117" spans="2:7" x14ac:dyDescent="0.25">
      <c r="B117" s="29"/>
      <c r="C117" s="29"/>
      <c r="D117" s="37"/>
      <c r="E117" s="29"/>
      <c r="F117" s="29"/>
      <c r="G117" s="37"/>
    </row>
    <row r="118" spans="2:7" x14ac:dyDescent="0.25">
      <c r="B118" s="29"/>
      <c r="C118" s="29"/>
      <c r="D118" s="37"/>
      <c r="E118" s="29"/>
      <c r="F118" s="29"/>
      <c r="G118" s="37"/>
    </row>
    <row r="119" spans="2:7" x14ac:dyDescent="0.25">
      <c r="B119" s="29"/>
      <c r="C119" s="29"/>
      <c r="D119" s="37"/>
      <c r="E119" s="29"/>
      <c r="F119" s="29"/>
      <c r="G119" s="37"/>
    </row>
    <row r="120" spans="2:7" x14ac:dyDescent="0.25">
      <c r="B120" s="29"/>
      <c r="C120" s="29"/>
      <c r="D120" s="37"/>
      <c r="E120" s="29"/>
      <c r="F120" s="29"/>
      <c r="G120" s="37"/>
    </row>
    <row r="121" spans="2:7" x14ac:dyDescent="0.25">
      <c r="B121" s="29"/>
      <c r="C121" s="29"/>
      <c r="D121" s="37"/>
      <c r="E121" s="29"/>
      <c r="F121" s="29"/>
      <c r="G121" s="37"/>
    </row>
    <row r="122" spans="2:7" x14ac:dyDescent="0.25">
      <c r="B122" s="29"/>
      <c r="C122" s="29"/>
      <c r="D122" s="37"/>
      <c r="E122" s="29"/>
      <c r="F122" s="29"/>
      <c r="G122" s="37"/>
    </row>
    <row r="123" spans="2:7" x14ac:dyDescent="0.25">
      <c r="B123" s="29"/>
      <c r="C123" s="29"/>
      <c r="D123" s="37"/>
      <c r="E123" s="29"/>
      <c r="F123" s="29"/>
      <c r="G123" s="37"/>
    </row>
    <row r="124" spans="2:7" x14ac:dyDescent="0.25">
      <c r="B124" s="29"/>
      <c r="C124" s="29"/>
      <c r="D124" s="37"/>
      <c r="E124" s="29"/>
      <c r="F124" s="29"/>
      <c r="G124" s="37"/>
    </row>
    <row r="125" spans="2:7" x14ac:dyDescent="0.25">
      <c r="B125" s="29"/>
      <c r="C125" s="29"/>
      <c r="D125" s="37"/>
      <c r="E125" s="29"/>
      <c r="F125" s="29"/>
      <c r="G125" s="37"/>
    </row>
    <row r="126" spans="2:7" x14ac:dyDescent="0.25">
      <c r="B126" s="29"/>
      <c r="C126" s="29"/>
      <c r="D126" s="37"/>
      <c r="E126" s="29"/>
      <c r="F126" s="29"/>
      <c r="G126" s="37"/>
    </row>
    <row r="127" spans="2:7" x14ac:dyDescent="0.25">
      <c r="B127" s="29"/>
      <c r="C127" s="29"/>
      <c r="D127" s="37"/>
      <c r="E127" s="29"/>
      <c r="F127" s="29"/>
      <c r="G127" s="37"/>
    </row>
    <row r="128" spans="2:7" x14ac:dyDescent="0.25">
      <c r="B128" s="29"/>
      <c r="C128" s="29"/>
      <c r="D128" s="37"/>
      <c r="E128" s="29"/>
      <c r="F128" s="29"/>
      <c r="G128" s="37"/>
    </row>
    <row r="129" spans="2:7" x14ac:dyDescent="0.25">
      <c r="B129" s="29"/>
      <c r="C129" s="29"/>
      <c r="D129" s="37"/>
      <c r="E129" s="29"/>
      <c r="F129" s="29"/>
      <c r="G129" s="37"/>
    </row>
    <row r="130" spans="2:7" x14ac:dyDescent="0.25">
      <c r="B130" s="29"/>
      <c r="C130" s="29"/>
      <c r="D130" s="37"/>
      <c r="E130" s="29"/>
      <c r="F130" s="29"/>
      <c r="G130" s="37"/>
    </row>
    <row r="131" spans="2:7" x14ac:dyDescent="0.25">
      <c r="B131" s="29"/>
      <c r="C131" s="29"/>
      <c r="D131" s="37"/>
      <c r="E131" s="29"/>
      <c r="F131" s="29"/>
      <c r="G131" s="37"/>
    </row>
    <row r="132" spans="2:7" x14ac:dyDescent="0.25">
      <c r="B132" s="29"/>
      <c r="C132" s="29"/>
      <c r="D132" s="37"/>
      <c r="E132" s="29"/>
      <c r="F132" s="29"/>
      <c r="G132" s="37"/>
    </row>
    <row r="133" spans="2:7" x14ac:dyDescent="0.25">
      <c r="B133" s="29"/>
      <c r="C133" s="29"/>
      <c r="D133" s="37"/>
      <c r="E133" s="29"/>
      <c r="F133" s="29"/>
      <c r="G133" s="37"/>
    </row>
    <row r="134" spans="2:7" x14ac:dyDescent="0.25">
      <c r="B134" s="29"/>
      <c r="C134" s="29"/>
      <c r="D134" s="37"/>
      <c r="E134" s="29"/>
      <c r="F134" s="29"/>
      <c r="G134" s="37"/>
    </row>
    <row r="135" spans="2:7" x14ac:dyDescent="0.25">
      <c r="B135" s="29"/>
      <c r="C135" s="29"/>
      <c r="D135" s="37"/>
      <c r="E135" s="29"/>
      <c r="F135" s="29"/>
      <c r="G135" s="37"/>
    </row>
    <row r="136" spans="2:7" x14ac:dyDescent="0.25">
      <c r="B136" s="29"/>
      <c r="C136" s="29"/>
      <c r="D136" s="37"/>
      <c r="E136" s="29"/>
      <c r="F136" s="29"/>
      <c r="G136" s="37"/>
    </row>
    <row r="137" spans="2:7" x14ac:dyDescent="0.25">
      <c r="B137" s="29"/>
      <c r="C137" s="29"/>
      <c r="D137" s="37"/>
      <c r="E137" s="29"/>
      <c r="F137" s="29"/>
      <c r="G137" s="37"/>
    </row>
    <row r="138" spans="2:7" x14ac:dyDescent="0.25">
      <c r="B138" s="29"/>
      <c r="C138" s="29"/>
      <c r="D138" s="37"/>
      <c r="E138" s="29"/>
      <c r="F138" s="29"/>
      <c r="G138" s="37"/>
    </row>
    <row r="139" spans="2:7" x14ac:dyDescent="0.25">
      <c r="B139" s="29"/>
      <c r="C139" s="29"/>
      <c r="D139" s="37"/>
      <c r="E139" s="29"/>
      <c r="F139" s="29"/>
      <c r="G139" s="37"/>
    </row>
    <row r="140" spans="2:7" x14ac:dyDescent="0.25">
      <c r="B140" s="29"/>
      <c r="C140" s="29"/>
      <c r="D140" s="37"/>
      <c r="E140" s="29"/>
      <c r="F140" s="29"/>
      <c r="G140" s="37"/>
    </row>
    <row r="141" spans="2:7" x14ac:dyDescent="0.25">
      <c r="B141" s="29"/>
      <c r="C141" s="29"/>
      <c r="D141" s="37"/>
      <c r="E141" s="29"/>
      <c r="F141" s="29"/>
      <c r="G141" s="37"/>
    </row>
    <row r="142" spans="2:7" x14ac:dyDescent="0.25">
      <c r="B142" s="29"/>
      <c r="C142" s="29"/>
      <c r="D142" s="37"/>
      <c r="E142" s="29"/>
      <c r="F142" s="29"/>
      <c r="G142" s="37"/>
    </row>
    <row r="143" spans="2:7" x14ac:dyDescent="0.25">
      <c r="B143" s="29"/>
      <c r="C143" s="29"/>
      <c r="D143" s="37"/>
      <c r="E143" s="29"/>
      <c r="F143" s="29"/>
      <c r="G143" s="37"/>
    </row>
    <row r="144" spans="2:7" x14ac:dyDescent="0.25">
      <c r="B144" s="29"/>
      <c r="C144" s="29"/>
      <c r="D144" s="37"/>
      <c r="E144" s="29"/>
      <c r="F144" s="29"/>
      <c r="G144" s="37"/>
    </row>
    <row r="145" spans="2:7" x14ac:dyDescent="0.25">
      <c r="B145" s="29"/>
      <c r="C145" s="29"/>
      <c r="D145" s="37"/>
      <c r="E145" s="29"/>
      <c r="F145" s="29"/>
      <c r="G145" s="37"/>
    </row>
    <row r="146" spans="2:7" x14ac:dyDescent="0.25">
      <c r="B146" s="29"/>
      <c r="C146" s="29"/>
      <c r="D146" s="37"/>
      <c r="E146" s="29"/>
      <c r="F146" s="29"/>
      <c r="G146" s="37"/>
    </row>
    <row r="147" spans="2:7" x14ac:dyDescent="0.25">
      <c r="B147" s="29"/>
      <c r="C147" s="29"/>
      <c r="D147" s="37"/>
      <c r="E147" s="29"/>
      <c r="F147" s="29"/>
      <c r="G147" s="37"/>
    </row>
    <row r="148" spans="2:7" x14ac:dyDescent="0.25">
      <c r="B148" s="29"/>
      <c r="C148" s="29"/>
      <c r="D148" s="37"/>
      <c r="E148" s="29"/>
      <c r="F148" s="29"/>
      <c r="G148" s="37"/>
    </row>
    <row r="149" spans="2:7" x14ac:dyDescent="0.25">
      <c r="B149" s="29"/>
      <c r="C149" s="29"/>
      <c r="D149" s="37"/>
      <c r="E149" s="29"/>
      <c r="F149" s="29"/>
      <c r="G149" s="37"/>
    </row>
    <row r="150" spans="2:7" x14ac:dyDescent="0.25">
      <c r="B150" s="29"/>
      <c r="C150" s="29"/>
      <c r="D150" s="37"/>
      <c r="E150" s="29"/>
      <c r="F150" s="29"/>
      <c r="G150" s="37"/>
    </row>
    <row r="151" spans="2:7" x14ac:dyDescent="0.25">
      <c r="B151" s="29"/>
      <c r="C151" s="29"/>
      <c r="D151" s="37"/>
      <c r="E151" s="29"/>
      <c r="F151" s="29"/>
      <c r="G151" s="37"/>
    </row>
    <row r="152" spans="2:7" x14ac:dyDescent="0.25">
      <c r="B152" s="29"/>
      <c r="C152" s="29"/>
      <c r="D152" s="37"/>
      <c r="E152" s="29"/>
      <c r="F152" s="29"/>
      <c r="G152" s="37"/>
    </row>
    <row r="153" spans="2:7" x14ac:dyDescent="0.25">
      <c r="B153" s="29"/>
      <c r="C153" s="29"/>
      <c r="D153" s="37"/>
      <c r="E153" s="29"/>
      <c r="F153" s="29"/>
      <c r="G153" s="37"/>
    </row>
    <row r="154" spans="2:7" x14ac:dyDescent="0.25">
      <c r="B154" s="29"/>
      <c r="C154" s="29"/>
      <c r="D154" s="37"/>
      <c r="E154" s="29"/>
      <c r="F154" s="29"/>
      <c r="G154" s="37"/>
    </row>
    <row r="155" spans="2:7" x14ac:dyDescent="0.25">
      <c r="B155" s="29"/>
      <c r="C155" s="29"/>
      <c r="D155" s="37"/>
      <c r="E155" s="29"/>
      <c r="F155" s="29"/>
      <c r="G155" s="37"/>
    </row>
    <row r="156" spans="2:7" x14ac:dyDescent="0.25">
      <c r="B156" s="29"/>
      <c r="C156" s="29"/>
      <c r="D156" s="37"/>
      <c r="E156" s="29"/>
      <c r="F156" s="29"/>
      <c r="G156" s="37"/>
    </row>
    <row r="157" spans="2:7" x14ac:dyDescent="0.25">
      <c r="B157" s="29"/>
      <c r="C157" s="29"/>
      <c r="D157" s="37"/>
      <c r="E157" s="29"/>
      <c r="F157" s="29"/>
      <c r="G157" s="37"/>
    </row>
    <row r="158" spans="2:7" x14ac:dyDescent="0.25">
      <c r="B158" s="29"/>
      <c r="C158" s="29"/>
      <c r="D158" s="37"/>
      <c r="E158" s="29"/>
      <c r="F158" s="29"/>
      <c r="G158" s="37"/>
    </row>
    <row r="159" spans="2:7" x14ac:dyDescent="0.25">
      <c r="B159" s="29"/>
      <c r="C159" s="29"/>
      <c r="D159" s="37"/>
      <c r="E159" s="29"/>
      <c r="F159" s="29"/>
      <c r="G159" s="37"/>
    </row>
    <row r="160" spans="2:7" x14ac:dyDescent="0.25">
      <c r="B160" s="29"/>
      <c r="C160" s="29"/>
      <c r="D160" s="37"/>
      <c r="E160" s="29"/>
      <c r="F160" s="29"/>
      <c r="G160" s="37"/>
    </row>
    <row r="161" spans="2:7" x14ac:dyDescent="0.25">
      <c r="B161" s="29"/>
      <c r="C161" s="29"/>
      <c r="D161" s="37"/>
      <c r="E161" s="29"/>
      <c r="F161" s="29"/>
      <c r="G161" s="37"/>
    </row>
    <row r="162" spans="2:7" x14ac:dyDescent="0.25">
      <c r="B162" s="29"/>
      <c r="C162" s="29"/>
      <c r="D162" s="37"/>
      <c r="E162" s="29"/>
      <c r="F162" s="29"/>
      <c r="G162" s="37"/>
    </row>
    <row r="163" spans="2:7" x14ac:dyDescent="0.25">
      <c r="B163" s="29"/>
      <c r="C163" s="29"/>
      <c r="D163" s="37"/>
      <c r="E163" s="29"/>
      <c r="F163" s="29"/>
      <c r="G163" s="37"/>
    </row>
    <row r="164" spans="2:7" x14ac:dyDescent="0.25">
      <c r="B164" s="29"/>
      <c r="C164" s="29"/>
      <c r="D164" s="37"/>
      <c r="E164" s="29"/>
      <c r="F164" s="29"/>
      <c r="G164" s="37"/>
    </row>
    <row r="165" spans="2:7" x14ac:dyDescent="0.25">
      <c r="B165" s="29"/>
      <c r="C165" s="29"/>
      <c r="D165" s="37"/>
      <c r="E165" s="29"/>
      <c r="F165" s="29"/>
      <c r="G165" s="37"/>
    </row>
    <row r="166" spans="2:7" x14ac:dyDescent="0.25">
      <c r="B166" s="29"/>
      <c r="C166" s="29"/>
      <c r="D166" s="37"/>
      <c r="E166" s="29"/>
      <c r="F166" s="29"/>
      <c r="G166" s="37"/>
    </row>
    <row r="167" spans="2:7" x14ac:dyDescent="0.25">
      <c r="B167" s="29"/>
      <c r="C167" s="29"/>
      <c r="D167" s="37"/>
      <c r="E167" s="29"/>
      <c r="F167" s="29"/>
      <c r="G167" s="37"/>
    </row>
    <row r="168" spans="2:7" x14ac:dyDescent="0.25">
      <c r="B168" s="29"/>
      <c r="C168" s="29"/>
      <c r="D168" s="37"/>
      <c r="E168" s="29"/>
      <c r="F168" s="29"/>
      <c r="G168" s="37"/>
    </row>
    <row r="169" spans="2:7" x14ac:dyDescent="0.25">
      <c r="B169" s="29"/>
      <c r="C169" s="29"/>
      <c r="D169" s="37"/>
      <c r="E169" s="29"/>
      <c r="F169" s="29"/>
      <c r="G169" s="37"/>
    </row>
    <row r="170" spans="2:7" x14ac:dyDescent="0.25">
      <c r="B170" s="29"/>
      <c r="C170" s="29"/>
      <c r="D170" s="37"/>
      <c r="E170" s="29"/>
      <c r="F170" s="29"/>
      <c r="G170" s="37"/>
    </row>
    <row r="171" spans="2:7" x14ac:dyDescent="0.25">
      <c r="B171" s="29"/>
      <c r="C171" s="29"/>
      <c r="D171" s="37"/>
      <c r="E171" s="29"/>
      <c r="F171" s="29"/>
      <c r="G171" s="37"/>
    </row>
    <row r="172" spans="2:7" x14ac:dyDescent="0.25">
      <c r="B172" s="29"/>
      <c r="C172" s="29"/>
      <c r="D172" s="37"/>
      <c r="E172" s="29"/>
      <c r="F172" s="29"/>
      <c r="G172" s="37"/>
    </row>
    <row r="173" spans="2:7" x14ac:dyDescent="0.25">
      <c r="B173" s="29"/>
      <c r="C173" s="29"/>
      <c r="D173" s="37"/>
      <c r="E173" s="29"/>
      <c r="F173" s="29"/>
      <c r="G173" s="37"/>
    </row>
    <row r="174" spans="2:7" x14ac:dyDescent="0.25">
      <c r="B174" s="29"/>
      <c r="C174" s="29"/>
      <c r="D174" s="37"/>
      <c r="E174" s="29"/>
      <c r="F174" s="29"/>
      <c r="G174" s="37"/>
    </row>
    <row r="175" spans="2:7" x14ac:dyDescent="0.25">
      <c r="B175" s="29"/>
      <c r="C175" s="29"/>
      <c r="D175" s="37"/>
      <c r="E175" s="29"/>
      <c r="F175" s="29"/>
      <c r="G175" s="37"/>
    </row>
    <row r="176" spans="2:7" x14ac:dyDescent="0.25">
      <c r="B176" s="29"/>
      <c r="C176" s="29"/>
      <c r="D176" s="37"/>
      <c r="E176" s="29"/>
      <c r="F176" s="29"/>
      <c r="G176" s="37"/>
    </row>
    <row r="177" spans="2:7" x14ac:dyDescent="0.25">
      <c r="B177" s="29"/>
      <c r="C177" s="29"/>
      <c r="D177" s="37"/>
      <c r="E177" s="29"/>
      <c r="F177" s="29"/>
      <c r="G177" s="37"/>
    </row>
    <row r="178" spans="2:7" x14ac:dyDescent="0.25">
      <c r="B178" s="29"/>
      <c r="C178" s="29"/>
      <c r="D178" s="37"/>
      <c r="E178" s="29"/>
      <c r="F178" s="29"/>
      <c r="G178" s="37"/>
    </row>
    <row r="179" spans="2:7" x14ac:dyDescent="0.25">
      <c r="B179" s="29"/>
      <c r="C179" s="29"/>
      <c r="D179" s="37"/>
      <c r="E179" s="29"/>
      <c r="F179" s="29"/>
      <c r="G179" s="37"/>
    </row>
    <row r="180" spans="2:7" x14ac:dyDescent="0.25">
      <c r="B180" s="29"/>
      <c r="C180" s="29"/>
      <c r="D180" s="37"/>
      <c r="E180" s="29"/>
      <c r="F180" s="29"/>
      <c r="G180" s="37"/>
    </row>
    <row r="181" spans="2:7" x14ac:dyDescent="0.25">
      <c r="B181" s="29"/>
      <c r="C181" s="29"/>
      <c r="D181" s="37"/>
      <c r="E181" s="29"/>
      <c r="F181" s="29"/>
      <c r="G181" s="37"/>
    </row>
    <row r="182" spans="2:7" x14ac:dyDescent="0.25">
      <c r="B182" s="29"/>
      <c r="C182" s="29"/>
      <c r="D182" s="37"/>
      <c r="E182" s="29"/>
      <c r="F182" s="29"/>
      <c r="G182" s="37"/>
    </row>
    <row r="183" spans="2:7" x14ac:dyDescent="0.25">
      <c r="B183" s="29"/>
      <c r="C183" s="29"/>
      <c r="D183" s="37"/>
      <c r="E183" s="29"/>
      <c r="F183" s="29"/>
      <c r="G183" s="37"/>
    </row>
    <row r="184" spans="2:7" x14ac:dyDescent="0.25">
      <c r="B184" s="29"/>
      <c r="C184" s="29"/>
      <c r="D184" s="37"/>
      <c r="E184" s="29"/>
      <c r="F184" s="29"/>
      <c r="G184" s="37"/>
    </row>
    <row r="185" spans="2:7" x14ac:dyDescent="0.25">
      <c r="B185" s="29"/>
      <c r="C185" s="29"/>
      <c r="D185" s="37"/>
      <c r="E185" s="29"/>
      <c r="F185" s="29"/>
      <c r="G185" s="37"/>
    </row>
    <row r="186" spans="2:7" x14ac:dyDescent="0.25">
      <c r="B186" s="29"/>
      <c r="C186" s="29"/>
      <c r="D186" s="37"/>
      <c r="E186" s="29"/>
      <c r="F186" s="29"/>
      <c r="G186" s="37"/>
    </row>
    <row r="187" spans="2:7" x14ac:dyDescent="0.25">
      <c r="B187" s="29"/>
      <c r="C187" s="29"/>
      <c r="D187" s="37"/>
      <c r="E187" s="29"/>
      <c r="F187" s="29"/>
      <c r="G187" s="37"/>
    </row>
    <row r="188" spans="2:7" x14ac:dyDescent="0.25">
      <c r="B188" s="29"/>
      <c r="C188" s="29"/>
      <c r="D188" s="37"/>
      <c r="E188" s="29"/>
      <c r="F188" s="29"/>
      <c r="G188" s="37"/>
    </row>
    <row r="189" spans="2:7" x14ac:dyDescent="0.25">
      <c r="B189" s="29"/>
      <c r="C189" s="29"/>
      <c r="D189" s="37"/>
      <c r="E189" s="29"/>
      <c r="F189" s="29"/>
      <c r="G189" s="37"/>
    </row>
    <row r="190" spans="2:7" x14ac:dyDescent="0.25">
      <c r="B190" s="29"/>
      <c r="C190" s="29"/>
      <c r="D190" s="37"/>
      <c r="E190" s="29"/>
      <c r="F190" s="29"/>
      <c r="G190" s="37"/>
    </row>
    <row r="191" spans="2:7" x14ac:dyDescent="0.25">
      <c r="B191" s="29"/>
      <c r="C191" s="29"/>
      <c r="D191" s="37"/>
      <c r="E191" s="29"/>
      <c r="F191" s="29"/>
      <c r="G191" s="37"/>
    </row>
    <row r="192" spans="2:7" x14ac:dyDescent="0.25">
      <c r="B192" s="29"/>
      <c r="C192" s="29"/>
      <c r="D192" s="37"/>
      <c r="E192" s="29"/>
      <c r="F192" s="29"/>
      <c r="G192" s="37"/>
    </row>
    <row r="193" spans="2:7" x14ac:dyDescent="0.25">
      <c r="B193" s="29"/>
      <c r="C193" s="29"/>
      <c r="D193" s="37"/>
      <c r="E193" s="29"/>
      <c r="F193" s="29"/>
      <c r="G193" s="37"/>
    </row>
    <row r="194" spans="2:7" x14ac:dyDescent="0.25">
      <c r="B194" s="29"/>
      <c r="C194" s="29"/>
      <c r="D194" s="37"/>
      <c r="E194" s="29"/>
      <c r="F194" s="29"/>
      <c r="G194" s="37"/>
    </row>
    <row r="195" spans="2:7" x14ac:dyDescent="0.25">
      <c r="B195" s="29"/>
      <c r="C195" s="29"/>
      <c r="D195" s="37"/>
      <c r="E195" s="29"/>
      <c r="F195" s="29"/>
      <c r="G195" s="37"/>
    </row>
    <row r="196" spans="2:7" x14ac:dyDescent="0.25">
      <c r="B196" s="29"/>
      <c r="C196" s="29"/>
      <c r="D196" s="37"/>
      <c r="E196" s="29"/>
      <c r="F196" s="29"/>
      <c r="G196" s="37"/>
    </row>
    <row r="197" spans="2:7" x14ac:dyDescent="0.25">
      <c r="B197" s="29"/>
      <c r="C197" s="29"/>
      <c r="D197" s="37"/>
      <c r="E197" s="29"/>
      <c r="F197" s="29"/>
      <c r="G197" s="37"/>
    </row>
    <row r="198" spans="2:7" x14ac:dyDescent="0.25">
      <c r="B198" s="29"/>
      <c r="C198" s="29"/>
      <c r="D198" s="37"/>
      <c r="E198" s="29"/>
      <c r="F198" s="29"/>
      <c r="G198" s="37"/>
    </row>
    <row r="199" spans="2:7" x14ac:dyDescent="0.25">
      <c r="B199" s="29"/>
      <c r="C199" s="29"/>
      <c r="D199" s="37"/>
      <c r="E199" s="29"/>
      <c r="F199" s="29"/>
      <c r="G199" s="37"/>
    </row>
    <row r="200" spans="2:7" x14ac:dyDescent="0.25">
      <c r="B200" s="29"/>
      <c r="C200" s="29"/>
      <c r="D200" s="37"/>
      <c r="E200" s="29"/>
      <c r="F200" s="29"/>
      <c r="G200" s="37"/>
    </row>
    <row r="201" spans="2:7" x14ac:dyDescent="0.25">
      <c r="B201" s="29"/>
      <c r="C201" s="29"/>
      <c r="D201" s="37"/>
      <c r="E201" s="29"/>
      <c r="F201" s="29"/>
      <c r="G201" s="37"/>
    </row>
    <row r="202" spans="2:7" x14ac:dyDescent="0.25">
      <c r="B202" s="29"/>
      <c r="C202" s="29"/>
      <c r="D202" s="37"/>
      <c r="E202" s="29"/>
      <c r="F202" s="29"/>
      <c r="G202" s="37"/>
    </row>
    <row r="203" spans="2:7" x14ac:dyDescent="0.25">
      <c r="B203" s="29"/>
      <c r="C203" s="29"/>
      <c r="D203" s="37"/>
      <c r="E203" s="29"/>
      <c r="F203" s="29"/>
      <c r="G203" s="37"/>
    </row>
    <row r="204" spans="2:7" x14ac:dyDescent="0.25">
      <c r="B204" s="29"/>
      <c r="C204" s="29"/>
      <c r="D204" s="37"/>
      <c r="E204" s="29"/>
      <c r="F204" s="29"/>
      <c r="G204" s="37"/>
    </row>
    <row r="205" spans="2:7" x14ac:dyDescent="0.25">
      <c r="B205" s="29"/>
      <c r="C205" s="29"/>
      <c r="D205" s="37"/>
      <c r="E205" s="29"/>
      <c r="F205" s="29"/>
      <c r="G205" s="37"/>
    </row>
    <row r="206" spans="2:7" x14ac:dyDescent="0.25">
      <c r="B206" s="29"/>
      <c r="C206" s="29"/>
      <c r="D206" s="37"/>
      <c r="E206" s="29"/>
      <c r="F206" s="29"/>
      <c r="G206" s="37"/>
    </row>
    <row r="207" spans="2:7" x14ac:dyDescent="0.25">
      <c r="B207" s="29"/>
      <c r="C207" s="29"/>
      <c r="D207" s="37"/>
      <c r="E207" s="29"/>
      <c r="F207" s="29"/>
      <c r="G207" s="37"/>
    </row>
    <row r="208" spans="2:7" x14ac:dyDescent="0.25">
      <c r="B208" s="29"/>
      <c r="C208" s="29"/>
      <c r="D208" s="37"/>
      <c r="E208" s="29"/>
      <c r="F208" s="29"/>
      <c r="G208" s="37"/>
    </row>
    <row r="209" spans="2:7" x14ac:dyDescent="0.25">
      <c r="B209" s="29"/>
      <c r="C209" s="29"/>
      <c r="D209" s="37"/>
      <c r="E209" s="29"/>
      <c r="F209" s="29"/>
      <c r="G209" s="37"/>
    </row>
    <row r="210" spans="2:7" x14ac:dyDescent="0.25">
      <c r="B210" s="29"/>
      <c r="C210" s="29"/>
      <c r="D210" s="37"/>
      <c r="E210" s="29"/>
      <c r="F210" s="29"/>
      <c r="G210" s="37"/>
    </row>
    <row r="211" spans="2:7" x14ac:dyDescent="0.25">
      <c r="B211" s="29"/>
      <c r="C211" s="29"/>
      <c r="D211" s="37"/>
      <c r="E211" s="29"/>
      <c r="F211" s="29"/>
      <c r="G211" s="37"/>
    </row>
    <row r="212" spans="2:7" x14ac:dyDescent="0.25">
      <c r="B212" s="29"/>
      <c r="C212" s="29"/>
      <c r="D212" s="37"/>
      <c r="E212" s="29"/>
      <c r="F212" s="29"/>
      <c r="G212" s="37"/>
    </row>
    <row r="213" spans="2:7" x14ac:dyDescent="0.25">
      <c r="B213" s="29"/>
      <c r="C213" s="29"/>
      <c r="D213" s="37"/>
      <c r="E213" s="29"/>
      <c r="F213" s="29"/>
      <c r="G213" s="37"/>
    </row>
    <row r="214" spans="2:7" x14ac:dyDescent="0.25">
      <c r="B214" s="29"/>
      <c r="C214" s="29"/>
      <c r="D214" s="37"/>
      <c r="E214" s="29"/>
      <c r="F214" s="29"/>
      <c r="G214" s="37"/>
    </row>
    <row r="215" spans="2:7" x14ac:dyDescent="0.25">
      <c r="B215" s="29"/>
      <c r="C215" s="29"/>
      <c r="D215" s="37"/>
      <c r="E215" s="29"/>
      <c r="F215" s="29"/>
      <c r="G215" s="37"/>
    </row>
    <row r="216" spans="2:7" x14ac:dyDescent="0.25">
      <c r="B216" s="29"/>
      <c r="C216" s="29"/>
      <c r="D216" s="37"/>
      <c r="E216" s="29"/>
      <c r="F216" s="29"/>
      <c r="G216" s="37"/>
    </row>
    <row r="217" spans="2:7" x14ac:dyDescent="0.25">
      <c r="B217" s="29"/>
      <c r="C217" s="29"/>
      <c r="D217" s="37"/>
      <c r="E217" s="29"/>
      <c r="F217" s="29"/>
      <c r="G217" s="37"/>
    </row>
    <row r="218" spans="2:7" x14ac:dyDescent="0.25">
      <c r="B218" s="29"/>
      <c r="C218" s="29"/>
      <c r="D218" s="37"/>
      <c r="E218" s="29"/>
      <c r="F218" s="29"/>
      <c r="G218" s="37"/>
    </row>
    <row r="219" spans="2:7" x14ac:dyDescent="0.25">
      <c r="B219" s="29"/>
      <c r="C219" s="29"/>
      <c r="D219" s="37"/>
      <c r="E219" s="29"/>
      <c r="F219" s="29"/>
      <c r="G219" s="37"/>
    </row>
    <row r="220" spans="2:7" x14ac:dyDescent="0.25">
      <c r="B220" s="29"/>
      <c r="C220" s="29"/>
      <c r="D220" s="37"/>
      <c r="E220" s="29"/>
      <c r="F220" s="29"/>
      <c r="G220" s="37"/>
    </row>
    <row r="221" spans="2:7" x14ac:dyDescent="0.25">
      <c r="B221" s="29"/>
      <c r="C221" s="29"/>
      <c r="D221" s="37"/>
      <c r="E221" s="29"/>
      <c r="F221" s="29"/>
      <c r="G221" s="37"/>
    </row>
    <row r="222" spans="2:7" x14ac:dyDescent="0.25">
      <c r="B222" s="29"/>
      <c r="C222" s="29"/>
      <c r="D222" s="37"/>
      <c r="E222" s="29"/>
      <c r="F222" s="29"/>
      <c r="G222" s="37"/>
    </row>
    <row r="223" spans="2:7" x14ac:dyDescent="0.25">
      <c r="B223" s="29"/>
      <c r="C223" s="29"/>
      <c r="D223" s="37"/>
      <c r="E223" s="29"/>
      <c r="F223" s="29"/>
      <c r="G223" s="37"/>
    </row>
    <row r="224" spans="2:7" x14ac:dyDescent="0.25">
      <c r="B224" s="29"/>
      <c r="C224" s="29"/>
      <c r="D224" s="37"/>
      <c r="E224" s="29"/>
      <c r="F224" s="29"/>
      <c r="G224" s="37"/>
    </row>
    <row r="225" spans="2:7" x14ac:dyDescent="0.25">
      <c r="B225" s="29"/>
      <c r="C225" s="29"/>
      <c r="D225" s="37"/>
      <c r="E225" s="29"/>
      <c r="F225" s="29"/>
      <c r="G225" s="37"/>
    </row>
    <row r="226" spans="2:7" x14ac:dyDescent="0.25">
      <c r="B226" s="29"/>
      <c r="C226" s="29"/>
      <c r="D226" s="37"/>
      <c r="E226" s="29"/>
      <c r="F226" s="29"/>
      <c r="G226" s="37"/>
    </row>
    <row r="227" spans="2:7" x14ac:dyDescent="0.25">
      <c r="B227" s="29"/>
      <c r="C227" s="29"/>
      <c r="D227" s="37"/>
      <c r="E227" s="29"/>
      <c r="F227" s="29"/>
      <c r="G227" s="37"/>
    </row>
    <row r="228" spans="2:7" x14ac:dyDescent="0.25">
      <c r="B228" s="29"/>
      <c r="C228" s="29"/>
      <c r="D228" s="37"/>
      <c r="E228" s="29"/>
      <c r="F228" s="29"/>
      <c r="G228" s="37"/>
    </row>
    <row r="229" spans="2:7" x14ac:dyDescent="0.25">
      <c r="B229" s="29"/>
      <c r="C229" s="29"/>
      <c r="D229" s="37"/>
      <c r="E229" s="29"/>
      <c r="F229" s="29"/>
      <c r="G229" s="37"/>
    </row>
    <row r="230" spans="2:7" x14ac:dyDescent="0.25">
      <c r="B230" s="29"/>
      <c r="C230" s="29"/>
      <c r="D230" s="37"/>
      <c r="E230" s="29"/>
      <c r="F230" s="29"/>
      <c r="G230" s="37"/>
    </row>
    <row r="231" spans="2:7" x14ac:dyDescent="0.25">
      <c r="B231" s="29"/>
      <c r="C231" s="29"/>
      <c r="D231" s="37"/>
      <c r="E231" s="29"/>
      <c r="F231" s="29"/>
      <c r="G231" s="37"/>
    </row>
    <row r="232" spans="2:7" x14ac:dyDescent="0.25">
      <c r="B232" s="29"/>
      <c r="C232" s="29"/>
      <c r="D232" s="37"/>
      <c r="E232" s="29"/>
      <c r="F232" s="29"/>
      <c r="G232" s="37"/>
    </row>
    <row r="233" spans="2:7" x14ac:dyDescent="0.25">
      <c r="B233" s="29"/>
      <c r="C233" s="29"/>
      <c r="D233" s="37"/>
      <c r="E233" s="29"/>
      <c r="F233" s="29"/>
      <c r="G233" s="37"/>
    </row>
    <row r="234" spans="2:7" x14ac:dyDescent="0.25">
      <c r="B234" s="29"/>
      <c r="C234" s="29"/>
      <c r="D234" s="37"/>
      <c r="E234" s="29"/>
      <c r="F234" s="29"/>
      <c r="G234" s="37"/>
    </row>
    <row r="235" spans="2:7" x14ac:dyDescent="0.25">
      <c r="B235" s="29"/>
      <c r="C235" s="29"/>
      <c r="D235" s="37"/>
      <c r="E235" s="29"/>
      <c r="F235" s="29"/>
      <c r="G235" s="37"/>
    </row>
    <row r="236" spans="2:7" x14ac:dyDescent="0.25">
      <c r="B236" s="29"/>
      <c r="C236" s="29"/>
      <c r="D236" s="37"/>
      <c r="E236" s="29"/>
      <c r="F236" s="29"/>
      <c r="G236" s="37"/>
    </row>
    <row r="237" spans="2:7" x14ac:dyDescent="0.25">
      <c r="B237" s="29"/>
      <c r="C237" s="29"/>
      <c r="D237" s="37"/>
      <c r="E237" s="29"/>
      <c r="F237" s="29"/>
      <c r="G237" s="37"/>
    </row>
    <row r="238" spans="2:7" x14ac:dyDescent="0.25">
      <c r="B238" s="29"/>
      <c r="C238" s="29"/>
      <c r="D238" s="37"/>
      <c r="E238" s="29"/>
      <c r="F238" s="29"/>
      <c r="G238" s="37"/>
    </row>
    <row r="239" spans="2:7" x14ac:dyDescent="0.25">
      <c r="B239" s="29"/>
      <c r="C239" s="29"/>
      <c r="D239" s="37"/>
      <c r="E239" s="29"/>
      <c r="F239" s="29"/>
      <c r="G239" s="37"/>
    </row>
    <row r="240" spans="2:7" x14ac:dyDescent="0.25">
      <c r="B240" s="29"/>
      <c r="C240" s="29"/>
      <c r="D240" s="37"/>
      <c r="E240" s="29"/>
      <c r="F240" s="29"/>
      <c r="G240" s="37"/>
    </row>
    <row r="241" spans="2:7" x14ac:dyDescent="0.25">
      <c r="B241" s="29"/>
      <c r="C241" s="29"/>
      <c r="D241" s="37"/>
      <c r="E241" s="29"/>
      <c r="F241" s="29"/>
      <c r="G241" s="37"/>
    </row>
    <row r="242" spans="2:7" x14ac:dyDescent="0.25">
      <c r="B242" s="29"/>
      <c r="C242" s="29"/>
      <c r="D242" s="37"/>
      <c r="E242" s="29"/>
      <c r="F242" s="29"/>
      <c r="G242" s="37"/>
    </row>
    <row r="243" spans="2:7" x14ac:dyDescent="0.25">
      <c r="B243" s="29"/>
      <c r="C243" s="29"/>
      <c r="D243" s="37"/>
      <c r="E243" s="29"/>
      <c r="F243" s="29"/>
      <c r="G243" s="37"/>
    </row>
    <row r="244" spans="2:7" x14ac:dyDescent="0.25">
      <c r="B244" s="29"/>
      <c r="C244" s="29"/>
      <c r="D244" s="37"/>
      <c r="E244" s="29"/>
      <c r="F244" s="29"/>
      <c r="G244" s="37"/>
    </row>
    <row r="245" spans="2:7" x14ac:dyDescent="0.25">
      <c r="B245" s="29"/>
      <c r="C245" s="29"/>
      <c r="D245" s="37"/>
      <c r="E245" s="29"/>
      <c r="F245" s="29"/>
      <c r="G245" s="37"/>
    </row>
    <row r="246" spans="2:7" x14ac:dyDescent="0.25">
      <c r="B246" s="29"/>
      <c r="C246" s="29"/>
      <c r="D246" s="37"/>
      <c r="E246" s="29"/>
      <c r="F246" s="29"/>
      <c r="G246" s="37"/>
    </row>
    <row r="247" spans="2:7" x14ac:dyDescent="0.25">
      <c r="B247" s="29"/>
      <c r="C247" s="29"/>
      <c r="D247" s="37"/>
      <c r="E247" s="29"/>
      <c r="F247" s="29"/>
      <c r="G247" s="37"/>
    </row>
    <row r="248" spans="2:7" x14ac:dyDescent="0.25">
      <c r="B248" s="29"/>
      <c r="C248" s="29"/>
      <c r="D248" s="37"/>
      <c r="E248" s="29"/>
      <c r="F248" s="29"/>
      <c r="G248" s="37"/>
    </row>
    <row r="249" spans="2:7" x14ac:dyDescent="0.25">
      <c r="B249" s="29"/>
      <c r="C249" s="29"/>
      <c r="D249" s="37"/>
      <c r="E249" s="29"/>
      <c r="F249" s="29"/>
      <c r="G249" s="37"/>
    </row>
    <row r="250" spans="2:7" x14ac:dyDescent="0.25">
      <c r="B250" s="29"/>
      <c r="C250" s="29"/>
      <c r="D250" s="37"/>
      <c r="E250" s="29"/>
      <c r="F250" s="29"/>
      <c r="G250" s="37"/>
    </row>
    <row r="251" spans="2:7" x14ac:dyDescent="0.25">
      <c r="B251" s="29"/>
      <c r="C251" s="29"/>
      <c r="D251" s="37"/>
      <c r="E251" s="29"/>
      <c r="F251" s="29"/>
      <c r="G251" s="37"/>
    </row>
    <row r="252" spans="2:7" x14ac:dyDescent="0.25">
      <c r="B252" s="29"/>
      <c r="C252" s="29"/>
      <c r="D252" s="37"/>
      <c r="E252" s="29"/>
      <c r="F252" s="29"/>
      <c r="G252" s="37"/>
    </row>
    <row r="253" spans="2:7" x14ac:dyDescent="0.25">
      <c r="B253" s="29"/>
      <c r="C253" s="29"/>
      <c r="D253" s="37"/>
      <c r="E253" s="29"/>
      <c r="F253" s="29"/>
      <c r="G253" s="37"/>
    </row>
    <row r="254" spans="2:7" x14ac:dyDescent="0.25">
      <c r="B254" s="29"/>
      <c r="C254" s="29"/>
      <c r="D254" s="37"/>
      <c r="E254" s="29"/>
      <c r="F254" s="29"/>
      <c r="G254" s="37"/>
    </row>
    <row r="255" spans="2:7" x14ac:dyDescent="0.25">
      <c r="B255" s="29"/>
      <c r="C255" s="29"/>
      <c r="D255" s="37"/>
      <c r="E255" s="29"/>
      <c r="F255" s="29"/>
      <c r="G255" s="37"/>
    </row>
    <row r="256" spans="2:7" x14ac:dyDescent="0.25">
      <c r="B256" s="29"/>
      <c r="C256" s="29"/>
      <c r="D256" s="37"/>
      <c r="E256" s="29"/>
      <c r="F256" s="29"/>
      <c r="G256" s="37"/>
    </row>
    <row r="257" spans="2:7" x14ac:dyDescent="0.25">
      <c r="B257" s="29"/>
      <c r="C257" s="29"/>
      <c r="D257" s="37"/>
      <c r="E257" s="29"/>
      <c r="F257" s="29"/>
      <c r="G257" s="37"/>
    </row>
    <row r="258" spans="2:7" x14ac:dyDescent="0.25">
      <c r="B258" s="29"/>
      <c r="C258" s="29"/>
      <c r="D258" s="37"/>
      <c r="E258" s="29"/>
      <c r="F258" s="29"/>
      <c r="G258" s="37"/>
    </row>
    <row r="259" spans="2:7" x14ac:dyDescent="0.25">
      <c r="B259" s="29"/>
      <c r="C259" s="29"/>
      <c r="D259" s="37"/>
      <c r="E259" s="29"/>
      <c r="F259" s="29"/>
      <c r="G259" s="37"/>
    </row>
    <row r="260" spans="2:7" x14ac:dyDescent="0.25">
      <c r="B260" s="29"/>
      <c r="C260" s="29"/>
      <c r="D260" s="37"/>
      <c r="E260" s="29"/>
      <c r="F260" s="29"/>
      <c r="G260" s="37"/>
    </row>
    <row r="261" spans="2:7" x14ac:dyDescent="0.25">
      <c r="B261" s="29"/>
      <c r="C261" s="29"/>
      <c r="D261" s="37"/>
      <c r="E261" s="29"/>
      <c r="F261" s="29"/>
      <c r="G261" s="37"/>
    </row>
    <row r="262" spans="2:7" x14ac:dyDescent="0.25">
      <c r="B262" s="29"/>
      <c r="C262" s="29"/>
      <c r="D262" s="37"/>
      <c r="E262" s="29"/>
      <c r="F262" s="29"/>
      <c r="G262" s="37"/>
    </row>
    <row r="263" spans="2:7" x14ac:dyDescent="0.25">
      <c r="B263" s="29"/>
      <c r="C263" s="29"/>
      <c r="D263" s="37"/>
      <c r="E263" s="29"/>
      <c r="F263" s="29"/>
      <c r="G263" s="37"/>
    </row>
    <row r="264" spans="2:7" x14ac:dyDescent="0.25">
      <c r="B264" s="29"/>
      <c r="C264" s="29"/>
      <c r="D264" s="37"/>
      <c r="E264" s="29"/>
      <c r="F264" s="29"/>
      <c r="G264" s="37"/>
    </row>
    <row r="265" spans="2:7" x14ac:dyDescent="0.25">
      <c r="B265" s="29"/>
      <c r="C265" s="29"/>
      <c r="D265" s="37"/>
      <c r="E265" s="29"/>
      <c r="F265" s="29"/>
      <c r="G265" s="37"/>
    </row>
    <row r="266" spans="2:7" x14ac:dyDescent="0.25">
      <c r="B266" s="29"/>
      <c r="C266" s="29"/>
      <c r="D266" s="37"/>
      <c r="E266" s="29"/>
      <c r="F266" s="29"/>
      <c r="G266" s="37"/>
    </row>
    <row r="267" spans="2:7" x14ac:dyDescent="0.25">
      <c r="B267" s="29"/>
      <c r="C267" s="29"/>
      <c r="D267" s="37"/>
      <c r="E267" s="29"/>
      <c r="F267" s="29"/>
      <c r="G267" s="37"/>
    </row>
    <row r="268" spans="2:7" x14ac:dyDescent="0.25">
      <c r="B268" s="29"/>
      <c r="C268" s="29"/>
      <c r="D268" s="37"/>
      <c r="E268" s="29"/>
      <c r="F268" s="29"/>
      <c r="G268" s="37"/>
    </row>
    <row r="269" spans="2:7" x14ac:dyDescent="0.25">
      <c r="B269" s="29"/>
      <c r="C269" s="29"/>
      <c r="D269" s="37"/>
      <c r="E269" s="29"/>
      <c r="F269" s="29"/>
      <c r="G269" s="37"/>
    </row>
    <row r="270" spans="2:7" x14ac:dyDescent="0.25">
      <c r="B270" s="29"/>
      <c r="C270" s="29"/>
      <c r="D270" s="37"/>
      <c r="E270" s="29"/>
      <c r="F270" s="29"/>
      <c r="G270" s="37"/>
    </row>
    <row r="271" spans="2:7" x14ac:dyDescent="0.25">
      <c r="B271" s="29"/>
      <c r="C271" s="29"/>
      <c r="D271" s="37"/>
      <c r="E271" s="29"/>
      <c r="F271" s="29"/>
      <c r="G271" s="37"/>
    </row>
    <row r="272" spans="2:7" x14ac:dyDescent="0.25">
      <c r="B272" s="29"/>
      <c r="C272" s="29"/>
      <c r="D272" s="37"/>
      <c r="E272" s="29"/>
      <c r="F272" s="29"/>
      <c r="G272" s="37"/>
    </row>
    <row r="273" spans="2:7" x14ac:dyDescent="0.25">
      <c r="B273" s="29"/>
      <c r="C273" s="29"/>
      <c r="D273" s="37"/>
      <c r="E273" s="29"/>
      <c r="F273" s="29"/>
      <c r="G273" s="37"/>
    </row>
    <row r="274" spans="2:7" x14ac:dyDescent="0.25">
      <c r="B274" s="29"/>
      <c r="C274" s="29"/>
      <c r="D274" s="37"/>
      <c r="E274" s="29"/>
      <c r="F274" s="29"/>
      <c r="G274" s="37"/>
    </row>
    <row r="275" spans="2:7" x14ac:dyDescent="0.25">
      <c r="B275" s="29"/>
      <c r="C275" s="29"/>
      <c r="D275" s="37"/>
      <c r="E275" s="29"/>
      <c r="F275" s="29"/>
      <c r="G275" s="37"/>
    </row>
    <row r="276" spans="2:7" x14ac:dyDescent="0.25">
      <c r="B276" s="29"/>
      <c r="C276" s="29"/>
      <c r="D276" s="37"/>
      <c r="E276" s="29"/>
      <c r="F276" s="29"/>
      <c r="G276" s="37"/>
    </row>
    <row r="277" spans="2:7" x14ac:dyDescent="0.25">
      <c r="B277" s="29"/>
      <c r="C277" s="29"/>
      <c r="D277" s="37"/>
      <c r="E277" s="29"/>
      <c r="F277" s="29"/>
      <c r="G277" s="37"/>
    </row>
    <row r="278" spans="2:7" x14ac:dyDescent="0.25">
      <c r="B278" s="29"/>
      <c r="C278" s="29"/>
      <c r="D278" s="37"/>
      <c r="E278" s="29"/>
      <c r="F278" s="29"/>
      <c r="G278" s="37"/>
    </row>
    <row r="279" spans="2:7" x14ac:dyDescent="0.25">
      <c r="B279" s="29"/>
      <c r="C279" s="29"/>
      <c r="D279" s="37"/>
      <c r="E279" s="29"/>
      <c r="F279" s="29"/>
      <c r="G279" s="37"/>
    </row>
    <row r="280" spans="2:7" x14ac:dyDescent="0.25">
      <c r="B280" s="29"/>
      <c r="C280" s="29"/>
      <c r="D280" s="37"/>
      <c r="E280" s="29"/>
      <c r="F280" s="29"/>
      <c r="G280" s="37"/>
    </row>
    <row r="281" spans="2:7" x14ac:dyDescent="0.25">
      <c r="B281" s="29"/>
      <c r="C281" s="29"/>
      <c r="D281" s="37"/>
      <c r="E281" s="29"/>
      <c r="F281" s="29"/>
      <c r="G281" s="37"/>
    </row>
    <row r="282" spans="2:7" x14ac:dyDescent="0.25">
      <c r="B282" s="29"/>
      <c r="C282" s="29"/>
      <c r="D282" s="37"/>
      <c r="E282" s="29"/>
      <c r="F282" s="29"/>
      <c r="G282" s="37"/>
    </row>
    <row r="283" spans="2:7" x14ac:dyDescent="0.25">
      <c r="B283" s="29"/>
      <c r="C283" s="29"/>
      <c r="D283" s="37"/>
      <c r="E283" s="29"/>
      <c r="F283" s="29"/>
      <c r="G283" s="37"/>
    </row>
    <row r="284" spans="2:7" x14ac:dyDescent="0.25">
      <c r="B284" s="29"/>
      <c r="C284" s="29"/>
      <c r="D284" s="37"/>
      <c r="E284" s="29"/>
      <c r="F284" s="29"/>
      <c r="G284" s="37"/>
    </row>
    <row r="285" spans="2:7" x14ac:dyDescent="0.25">
      <c r="B285" s="29"/>
      <c r="C285" s="29"/>
      <c r="D285" s="37"/>
      <c r="E285" s="29"/>
      <c r="F285" s="29"/>
      <c r="G285" s="37"/>
    </row>
    <row r="286" spans="2:7" x14ac:dyDescent="0.25">
      <c r="B286" s="29"/>
      <c r="C286" s="29"/>
      <c r="D286" s="37"/>
      <c r="E286" s="29"/>
      <c r="F286" s="29"/>
      <c r="G286" s="37"/>
    </row>
    <row r="287" spans="2:7" x14ac:dyDescent="0.25">
      <c r="B287" s="29"/>
      <c r="C287" s="29"/>
      <c r="D287" s="37"/>
      <c r="E287" s="29"/>
      <c r="F287" s="29"/>
      <c r="G287" s="37"/>
    </row>
    <row r="288" spans="2:7" x14ac:dyDescent="0.25">
      <c r="B288" s="29"/>
      <c r="C288" s="29"/>
      <c r="D288" s="37"/>
      <c r="E288" s="29"/>
      <c r="F288" s="29"/>
      <c r="G288" s="37"/>
    </row>
    <row r="289" spans="2:7" x14ac:dyDescent="0.25">
      <c r="B289" s="29"/>
      <c r="C289" s="29"/>
      <c r="D289" s="37"/>
      <c r="E289" s="29"/>
      <c r="F289" s="29"/>
      <c r="G289" s="37"/>
    </row>
    <row r="290" spans="2:7" x14ac:dyDescent="0.25">
      <c r="B290" s="29"/>
      <c r="C290" s="29"/>
      <c r="D290" s="37"/>
      <c r="E290" s="29"/>
      <c r="F290" s="29"/>
      <c r="G290" s="37"/>
    </row>
    <row r="291" spans="2:7" x14ac:dyDescent="0.25">
      <c r="B291" s="29"/>
      <c r="C291" s="29"/>
      <c r="D291" s="37"/>
      <c r="E291" s="29"/>
      <c r="F291" s="29"/>
      <c r="G291" s="37"/>
    </row>
    <row r="292" spans="2:7" x14ac:dyDescent="0.25">
      <c r="B292" s="29"/>
      <c r="C292" s="29"/>
      <c r="D292" s="37"/>
      <c r="E292" s="29"/>
      <c r="F292" s="29"/>
      <c r="G292" s="37"/>
    </row>
    <row r="293" spans="2:7" x14ac:dyDescent="0.25">
      <c r="B293" s="29"/>
      <c r="C293" s="29"/>
      <c r="D293" s="37"/>
      <c r="E293" s="29"/>
      <c r="F293" s="29"/>
      <c r="G293" s="37"/>
    </row>
    <row r="294" spans="2:7" x14ac:dyDescent="0.25">
      <c r="B294" s="29"/>
      <c r="C294" s="29"/>
      <c r="D294" s="37"/>
      <c r="E294" s="29"/>
      <c r="F294" s="29"/>
      <c r="G294" s="37"/>
    </row>
    <row r="295" spans="2:7" x14ac:dyDescent="0.25">
      <c r="B295" s="29"/>
      <c r="C295" s="29"/>
      <c r="D295" s="37"/>
      <c r="E295" s="29"/>
      <c r="F295" s="29"/>
      <c r="G295" s="37"/>
    </row>
    <row r="296" spans="2:7" x14ac:dyDescent="0.25">
      <c r="B296" s="29"/>
      <c r="C296" s="29"/>
      <c r="D296" s="37"/>
      <c r="E296" s="29"/>
      <c r="F296" s="29"/>
      <c r="G296" s="37"/>
    </row>
    <row r="297" spans="2:7" x14ac:dyDescent="0.25">
      <c r="B297" s="29"/>
      <c r="C297" s="29"/>
      <c r="D297" s="37"/>
      <c r="E297" s="29"/>
      <c r="F297" s="29"/>
      <c r="G297" s="37"/>
    </row>
    <row r="298" spans="2:7" x14ac:dyDescent="0.25">
      <c r="B298" s="29"/>
      <c r="C298" s="29"/>
      <c r="D298" s="37"/>
      <c r="E298" s="29"/>
      <c r="F298" s="29"/>
      <c r="G298" s="37"/>
    </row>
    <row r="299" spans="2:7" x14ac:dyDescent="0.25">
      <c r="B299" s="29"/>
      <c r="C299" s="29"/>
      <c r="D299" s="37"/>
      <c r="E299" s="29"/>
      <c r="F299" s="29"/>
      <c r="G299" s="37"/>
    </row>
    <row r="300" spans="2:7" x14ac:dyDescent="0.25">
      <c r="B300" s="29"/>
      <c r="C300" s="29"/>
      <c r="D300" s="37"/>
      <c r="E300" s="29"/>
      <c r="F300" s="29"/>
      <c r="G300" s="37"/>
    </row>
    <row r="301" spans="2:7" x14ac:dyDescent="0.25">
      <c r="B301" s="29"/>
      <c r="C301" s="29"/>
      <c r="D301" s="37"/>
      <c r="E301" s="29"/>
      <c r="F301" s="29"/>
      <c r="G301" s="37"/>
    </row>
    <row r="302" spans="2:7" x14ac:dyDescent="0.25">
      <c r="B302" s="29"/>
      <c r="C302" s="29"/>
      <c r="D302" s="37"/>
      <c r="E302" s="29"/>
      <c r="F302" s="29"/>
      <c r="G302" s="37"/>
    </row>
    <row r="303" spans="2:7" x14ac:dyDescent="0.25">
      <c r="B303" s="29"/>
      <c r="C303" s="29"/>
      <c r="D303" s="37"/>
      <c r="E303" s="29"/>
      <c r="F303" s="29"/>
      <c r="G303" s="37"/>
    </row>
    <row r="304" spans="2:7" x14ac:dyDescent="0.25">
      <c r="B304" s="29"/>
      <c r="C304" s="29"/>
      <c r="D304" s="37"/>
      <c r="E304" s="29"/>
      <c r="F304" s="29"/>
      <c r="G304" s="37"/>
    </row>
    <row r="305" spans="2:7" x14ac:dyDescent="0.25">
      <c r="B305" s="29"/>
      <c r="C305" s="29"/>
      <c r="D305" s="37"/>
      <c r="E305" s="29"/>
      <c r="F305" s="29"/>
      <c r="G305" s="37"/>
    </row>
    <row r="306" spans="2:7" x14ac:dyDescent="0.25">
      <c r="B306" s="29"/>
      <c r="C306" s="29"/>
      <c r="D306" s="37"/>
      <c r="E306" s="29"/>
      <c r="F306" s="29"/>
      <c r="G306" s="37"/>
    </row>
    <row r="307" spans="2:7" x14ac:dyDescent="0.25">
      <c r="B307" s="29"/>
      <c r="C307" s="29"/>
      <c r="D307" s="37"/>
      <c r="E307" s="29"/>
      <c r="F307" s="29"/>
      <c r="G307" s="37"/>
    </row>
    <row r="308" spans="2:7" x14ac:dyDescent="0.25">
      <c r="B308" s="29"/>
      <c r="C308" s="29"/>
      <c r="D308" s="37"/>
      <c r="E308" s="29"/>
      <c r="F308" s="29"/>
      <c r="G308" s="37"/>
    </row>
    <row r="309" spans="2:7" x14ac:dyDescent="0.25">
      <c r="B309" s="29"/>
      <c r="C309" s="29"/>
      <c r="D309" s="37"/>
      <c r="E309" s="29"/>
      <c r="F309" s="29"/>
      <c r="G309" s="37"/>
    </row>
    <row r="310" spans="2:7" x14ac:dyDescent="0.25">
      <c r="B310" s="29"/>
      <c r="C310" s="29"/>
      <c r="D310" s="37"/>
      <c r="E310" s="29"/>
      <c r="F310" s="29"/>
      <c r="G310" s="37"/>
    </row>
    <row r="311" spans="2:7" x14ac:dyDescent="0.25">
      <c r="B311" s="29"/>
      <c r="C311" s="29"/>
      <c r="D311" s="37"/>
      <c r="E311" s="29"/>
      <c r="F311" s="29"/>
      <c r="G311" s="37"/>
    </row>
    <row r="312" spans="2:7" x14ac:dyDescent="0.25">
      <c r="B312" s="29"/>
      <c r="C312" s="29"/>
      <c r="D312" s="37"/>
      <c r="E312" s="29"/>
      <c r="F312" s="29"/>
      <c r="G312" s="37"/>
    </row>
    <row r="313" spans="2:7" x14ac:dyDescent="0.25">
      <c r="B313" s="29"/>
      <c r="C313" s="29"/>
      <c r="D313" s="37"/>
      <c r="E313" s="29"/>
      <c r="F313" s="29"/>
      <c r="G313" s="37"/>
    </row>
    <row r="314" spans="2:7" x14ac:dyDescent="0.25">
      <c r="B314" s="29"/>
      <c r="C314" s="29"/>
      <c r="D314" s="37"/>
      <c r="E314" s="29"/>
      <c r="F314" s="29"/>
      <c r="G314" s="37"/>
    </row>
    <row r="315" spans="2:7" x14ac:dyDescent="0.25">
      <c r="B315" s="29"/>
      <c r="C315" s="29"/>
      <c r="D315" s="37"/>
      <c r="E315" s="29"/>
      <c r="F315" s="29"/>
      <c r="G315" s="37"/>
    </row>
    <row r="316" spans="2:7" x14ac:dyDescent="0.25">
      <c r="B316" s="29"/>
      <c r="C316" s="29"/>
      <c r="D316" s="37"/>
      <c r="E316" s="29"/>
      <c r="F316" s="29"/>
      <c r="G316" s="37"/>
    </row>
    <row r="317" spans="2:7" x14ac:dyDescent="0.25">
      <c r="B317" s="29"/>
      <c r="C317" s="29"/>
      <c r="D317" s="37"/>
      <c r="E317" s="29"/>
      <c r="F317" s="29"/>
      <c r="G317" s="37"/>
    </row>
    <row r="318" spans="2:7" x14ac:dyDescent="0.25">
      <c r="B318" s="29"/>
      <c r="C318" s="29"/>
      <c r="D318" s="37"/>
      <c r="E318" s="29"/>
      <c r="F318" s="29"/>
      <c r="G318" s="37"/>
    </row>
    <row r="319" spans="2:7" x14ac:dyDescent="0.25">
      <c r="B319" s="29"/>
      <c r="C319" s="29"/>
      <c r="D319" s="37"/>
      <c r="E319" s="29"/>
      <c r="F319" s="29"/>
      <c r="G319" s="37"/>
    </row>
    <row r="320" spans="2:7" x14ac:dyDescent="0.25">
      <c r="B320" s="29"/>
      <c r="C320" s="29"/>
      <c r="D320" s="37"/>
      <c r="E320" s="29"/>
      <c r="F320" s="29"/>
      <c r="G320" s="37"/>
    </row>
    <row r="321" spans="2:7" x14ac:dyDescent="0.25">
      <c r="B321" s="29"/>
      <c r="C321" s="29"/>
      <c r="D321" s="37"/>
      <c r="E321" s="29"/>
      <c r="F321" s="29"/>
      <c r="G321" s="37"/>
    </row>
    <row r="322" spans="2:7" x14ac:dyDescent="0.25">
      <c r="B322" s="29"/>
      <c r="C322" s="29"/>
      <c r="D322" s="37"/>
      <c r="E322" s="29"/>
      <c r="F322" s="29"/>
      <c r="G322" s="37"/>
    </row>
    <row r="323" spans="2:7" x14ac:dyDescent="0.25">
      <c r="B323" s="29"/>
      <c r="C323" s="29"/>
      <c r="D323" s="37"/>
      <c r="E323" s="29"/>
      <c r="F323" s="29"/>
      <c r="G323" s="37"/>
    </row>
    <row r="324" spans="2:7" x14ac:dyDescent="0.25">
      <c r="B324" s="29"/>
      <c r="C324" s="29"/>
      <c r="D324" s="37"/>
      <c r="E324" s="29"/>
      <c r="F324" s="29"/>
      <c r="G324" s="37"/>
    </row>
    <row r="325" spans="2:7" x14ac:dyDescent="0.25">
      <c r="B325" s="29"/>
      <c r="C325" s="29"/>
      <c r="D325" s="37"/>
      <c r="E325" s="29"/>
      <c r="F325" s="29"/>
      <c r="G325" s="37"/>
    </row>
    <row r="326" spans="2:7" x14ac:dyDescent="0.25">
      <c r="B326" s="29"/>
      <c r="C326" s="29"/>
      <c r="D326" s="37"/>
      <c r="E326" s="29"/>
      <c r="F326" s="29"/>
      <c r="G326" s="37"/>
    </row>
    <row r="327" spans="2:7" x14ac:dyDescent="0.25">
      <c r="B327" s="29"/>
      <c r="C327" s="29"/>
      <c r="D327" s="37"/>
      <c r="E327" s="29"/>
      <c r="F327" s="29"/>
      <c r="G327" s="37"/>
    </row>
    <row r="328" spans="2:7" x14ac:dyDescent="0.25">
      <c r="B328" s="29"/>
      <c r="C328" s="29"/>
      <c r="D328" s="37"/>
      <c r="E328" s="29"/>
      <c r="F328" s="29"/>
      <c r="G328" s="37"/>
    </row>
    <row r="329" spans="2:7" x14ac:dyDescent="0.25">
      <c r="B329" s="29"/>
      <c r="C329" s="29"/>
      <c r="D329" s="37"/>
      <c r="E329" s="29"/>
      <c r="F329" s="29"/>
      <c r="G329" s="37"/>
    </row>
    <row r="330" spans="2:7" x14ac:dyDescent="0.25">
      <c r="B330" s="29"/>
      <c r="C330" s="29"/>
      <c r="D330" s="37"/>
      <c r="E330" s="29"/>
      <c r="F330" s="29"/>
      <c r="G330" s="37"/>
    </row>
    <row r="331" spans="2:7" x14ac:dyDescent="0.25">
      <c r="B331" s="29"/>
      <c r="C331" s="29"/>
      <c r="D331" s="37"/>
      <c r="E331" s="29"/>
      <c r="F331" s="29"/>
      <c r="G331" s="37"/>
    </row>
    <row r="332" spans="2:7" x14ac:dyDescent="0.25">
      <c r="B332" s="29"/>
      <c r="C332" s="29"/>
      <c r="D332" s="37"/>
      <c r="E332" s="29"/>
      <c r="F332" s="29"/>
      <c r="G332" s="37"/>
    </row>
    <row r="333" spans="2:7" x14ac:dyDescent="0.25">
      <c r="B333" s="29"/>
      <c r="C333" s="29"/>
      <c r="D333" s="37"/>
      <c r="E333" s="29"/>
      <c r="F333" s="29"/>
      <c r="G333" s="37"/>
    </row>
    <row r="334" spans="2:7" x14ac:dyDescent="0.25">
      <c r="B334" s="29"/>
      <c r="C334" s="29"/>
      <c r="D334" s="37"/>
      <c r="E334" s="29"/>
      <c r="F334" s="29"/>
      <c r="G334" s="37"/>
    </row>
    <row r="335" spans="2:7" x14ac:dyDescent="0.25">
      <c r="B335" s="29"/>
      <c r="C335" s="29"/>
      <c r="D335" s="37"/>
      <c r="E335" s="29"/>
      <c r="F335" s="29"/>
      <c r="G335" s="37"/>
    </row>
    <row r="336" spans="2:7" x14ac:dyDescent="0.25">
      <c r="B336" s="29"/>
      <c r="C336" s="29"/>
      <c r="D336" s="37"/>
      <c r="E336" s="29"/>
      <c r="F336" s="29"/>
      <c r="G336" s="37"/>
    </row>
    <row r="337" spans="2:7" x14ac:dyDescent="0.25">
      <c r="B337" s="29"/>
      <c r="C337" s="29"/>
      <c r="D337" s="37"/>
      <c r="E337" s="29"/>
      <c r="F337" s="29"/>
      <c r="G337" s="37"/>
    </row>
    <row r="338" spans="2:7" x14ac:dyDescent="0.25">
      <c r="B338" s="29"/>
      <c r="C338" s="29"/>
      <c r="D338" s="37"/>
      <c r="E338" s="29"/>
      <c r="F338" s="29"/>
      <c r="G338" s="37"/>
    </row>
    <row r="339" spans="2:7" x14ac:dyDescent="0.25">
      <c r="B339" s="29"/>
      <c r="C339" s="29"/>
      <c r="D339" s="37"/>
      <c r="E339" s="29"/>
      <c r="F339" s="29"/>
      <c r="G339" s="37"/>
    </row>
    <row r="340" spans="2:7" x14ac:dyDescent="0.25">
      <c r="B340" s="29"/>
      <c r="C340" s="29"/>
      <c r="D340" s="37"/>
      <c r="E340" s="29"/>
      <c r="F340" s="29"/>
      <c r="G340" s="37"/>
    </row>
    <row r="341" spans="2:7" x14ac:dyDescent="0.25">
      <c r="B341" s="29"/>
      <c r="C341" s="29"/>
      <c r="D341" s="37"/>
      <c r="E341" s="29"/>
      <c r="F341" s="29"/>
      <c r="G341" s="37"/>
    </row>
    <row r="342" spans="2:7" x14ac:dyDescent="0.25">
      <c r="B342" s="29"/>
      <c r="C342" s="29"/>
      <c r="D342" s="37"/>
      <c r="E342" s="29"/>
      <c r="F342" s="29"/>
      <c r="G342" s="37"/>
    </row>
    <row r="343" spans="2:7" x14ac:dyDescent="0.25">
      <c r="B343" s="29"/>
      <c r="C343" s="29"/>
      <c r="D343" s="37"/>
      <c r="E343" s="29"/>
      <c r="F343" s="29"/>
      <c r="G343" s="37"/>
    </row>
    <row r="344" spans="2:7" x14ac:dyDescent="0.25">
      <c r="B344" s="29"/>
      <c r="C344" s="29"/>
      <c r="D344" s="37"/>
      <c r="E344" s="29"/>
      <c r="F344" s="29"/>
      <c r="G344" s="37"/>
    </row>
    <row r="345" spans="2:7" x14ac:dyDescent="0.25">
      <c r="B345" s="29"/>
      <c r="C345" s="29"/>
      <c r="D345" s="37"/>
      <c r="E345" s="29"/>
      <c r="F345" s="29"/>
      <c r="G345" s="37"/>
    </row>
    <row r="346" spans="2:7" x14ac:dyDescent="0.25">
      <c r="B346" s="29"/>
      <c r="C346" s="29"/>
      <c r="D346" s="37"/>
      <c r="E346" s="29"/>
      <c r="F346" s="29"/>
      <c r="G346" s="37"/>
    </row>
    <row r="347" spans="2:7" x14ac:dyDescent="0.25">
      <c r="B347" s="29"/>
      <c r="C347" s="29"/>
      <c r="D347" s="37"/>
      <c r="E347" s="29"/>
      <c r="F347" s="29"/>
      <c r="G347" s="37"/>
    </row>
    <row r="348" spans="2:7" x14ac:dyDescent="0.25">
      <c r="B348" s="29"/>
      <c r="C348" s="29"/>
      <c r="D348" s="37"/>
      <c r="E348" s="29"/>
      <c r="F348" s="29"/>
      <c r="G348" s="37"/>
    </row>
    <row r="349" spans="2:7" x14ac:dyDescent="0.25">
      <c r="B349" s="29"/>
      <c r="C349" s="29"/>
      <c r="D349" s="37"/>
      <c r="E349" s="29"/>
      <c r="F349" s="29"/>
      <c r="G349" s="37"/>
    </row>
    <row r="350" spans="2:7" x14ac:dyDescent="0.25">
      <c r="B350" s="29"/>
      <c r="C350" s="29"/>
      <c r="D350" s="37"/>
      <c r="E350" s="29"/>
      <c r="F350" s="29"/>
      <c r="G350" s="37"/>
    </row>
    <row r="351" spans="2:7" x14ac:dyDescent="0.25">
      <c r="B351" s="29"/>
      <c r="C351" s="29"/>
      <c r="D351" s="37"/>
      <c r="E351" s="29"/>
      <c r="F351" s="29"/>
      <c r="G351" s="37"/>
    </row>
    <row r="352" spans="2:7" x14ac:dyDescent="0.25">
      <c r="B352" s="29"/>
      <c r="C352" s="29"/>
      <c r="D352" s="37"/>
      <c r="E352" s="29"/>
      <c r="F352" s="29"/>
      <c r="G352" s="37"/>
    </row>
    <row r="353" spans="2:7" x14ac:dyDescent="0.25">
      <c r="B353" s="29"/>
      <c r="C353" s="29"/>
      <c r="D353" s="37"/>
      <c r="E353" s="29"/>
      <c r="F353" s="29"/>
      <c r="G353" s="37"/>
    </row>
    <row r="354" spans="2:7" x14ac:dyDescent="0.25">
      <c r="B354" s="29"/>
      <c r="C354" s="29"/>
      <c r="D354" s="37"/>
      <c r="E354" s="29"/>
      <c r="F354" s="29"/>
      <c r="G354" s="37"/>
    </row>
    <row r="355" spans="2:7" x14ac:dyDescent="0.25">
      <c r="B355" s="29"/>
      <c r="C355" s="29"/>
      <c r="D355" s="37"/>
      <c r="E355" s="29"/>
      <c r="F355" s="29"/>
      <c r="G355" s="37"/>
    </row>
    <row r="356" spans="2:7" x14ac:dyDescent="0.25">
      <c r="B356" s="29"/>
      <c r="C356" s="29"/>
      <c r="D356" s="37"/>
      <c r="E356" s="29"/>
      <c r="F356" s="29"/>
      <c r="G356" s="37"/>
    </row>
    <row r="357" spans="2:7" x14ac:dyDescent="0.25">
      <c r="B357" s="29"/>
      <c r="C357" s="29"/>
      <c r="D357" s="37"/>
      <c r="E357" s="29"/>
      <c r="F357" s="29"/>
      <c r="G357" s="37"/>
    </row>
    <row r="358" spans="2:7" x14ac:dyDescent="0.25">
      <c r="B358" s="29"/>
      <c r="C358" s="29"/>
      <c r="D358" s="37"/>
      <c r="E358" s="29"/>
      <c r="F358" s="29"/>
      <c r="G358" s="37"/>
    </row>
    <row r="359" spans="2:7" x14ac:dyDescent="0.25">
      <c r="B359" s="29"/>
      <c r="C359" s="29"/>
      <c r="D359" s="37"/>
      <c r="E359" s="29"/>
      <c r="F359" s="29"/>
      <c r="G359" s="37"/>
    </row>
    <row r="360" spans="2:7" x14ac:dyDescent="0.25">
      <c r="B360" s="29"/>
      <c r="C360" s="29"/>
      <c r="D360" s="37"/>
      <c r="E360" s="29"/>
      <c r="F360" s="29"/>
      <c r="G360" s="37"/>
    </row>
    <row r="361" spans="2:7" x14ac:dyDescent="0.25">
      <c r="B361" s="29"/>
      <c r="C361" s="29"/>
      <c r="D361" s="37"/>
      <c r="E361" s="29"/>
      <c r="F361" s="29"/>
      <c r="G361" s="37"/>
    </row>
    <row r="362" spans="2:7" x14ac:dyDescent="0.25">
      <c r="B362" s="29"/>
      <c r="C362" s="29"/>
      <c r="D362" s="37"/>
      <c r="E362" s="29"/>
      <c r="F362" s="29"/>
      <c r="G362" s="37"/>
    </row>
    <row r="363" spans="2:7" x14ac:dyDescent="0.25">
      <c r="B363" s="29"/>
      <c r="C363" s="29"/>
      <c r="D363" s="37"/>
      <c r="E363" s="29"/>
      <c r="F363" s="29"/>
      <c r="G363" s="37"/>
    </row>
    <row r="364" spans="2:7" x14ac:dyDescent="0.25">
      <c r="B364" s="29"/>
      <c r="C364" s="29"/>
      <c r="D364" s="37"/>
      <c r="E364" s="29"/>
      <c r="F364" s="29"/>
      <c r="G364" s="37"/>
    </row>
    <row r="365" spans="2:7" x14ac:dyDescent="0.25">
      <c r="B365" s="29"/>
      <c r="C365" s="29"/>
      <c r="D365" s="37"/>
      <c r="E365" s="29"/>
      <c r="F365" s="29"/>
      <c r="G365" s="37"/>
    </row>
    <row r="366" spans="2:7" x14ac:dyDescent="0.25">
      <c r="B366" s="29"/>
      <c r="C366" s="29"/>
      <c r="D366" s="37"/>
      <c r="E366" s="29"/>
      <c r="F366" s="29"/>
      <c r="G366" s="37"/>
    </row>
    <row r="367" spans="2:7" x14ac:dyDescent="0.25">
      <c r="B367" s="29"/>
      <c r="C367" s="29"/>
      <c r="D367" s="37"/>
      <c r="E367" s="29"/>
      <c r="F367" s="29"/>
      <c r="G367" s="37"/>
    </row>
    <row r="368" spans="2:7" x14ac:dyDescent="0.25">
      <c r="B368" s="29"/>
      <c r="C368" s="29"/>
      <c r="D368" s="37"/>
      <c r="E368" s="29"/>
      <c r="F368" s="29"/>
      <c r="G368" s="37"/>
    </row>
    <row r="369" spans="2:7" x14ac:dyDescent="0.25">
      <c r="B369" s="29"/>
      <c r="C369" s="29"/>
      <c r="D369" s="37"/>
      <c r="E369" s="29"/>
      <c r="F369" s="29"/>
      <c r="G369" s="37"/>
    </row>
    <row r="370" spans="2:7" x14ac:dyDescent="0.25">
      <c r="B370" s="29"/>
      <c r="C370" s="29"/>
      <c r="D370" s="37"/>
      <c r="E370" s="29"/>
      <c r="F370" s="29"/>
      <c r="G370" s="37"/>
    </row>
    <row r="371" spans="2:7" x14ac:dyDescent="0.25">
      <c r="B371" s="29"/>
      <c r="C371" s="29"/>
      <c r="D371" s="37"/>
      <c r="E371" s="29"/>
      <c r="F371" s="29"/>
      <c r="G371" s="37"/>
    </row>
    <row r="372" spans="2:7" x14ac:dyDescent="0.25">
      <c r="B372" s="29"/>
      <c r="C372" s="29"/>
      <c r="D372" s="37"/>
      <c r="E372" s="29"/>
      <c r="F372" s="29"/>
      <c r="G372" s="37"/>
    </row>
    <row r="373" spans="2:7" x14ac:dyDescent="0.25">
      <c r="B373" s="29"/>
      <c r="C373" s="29"/>
      <c r="D373" s="37"/>
      <c r="E373" s="29"/>
      <c r="F373" s="29"/>
      <c r="G373" s="37"/>
    </row>
    <row r="374" spans="2:7" x14ac:dyDescent="0.25">
      <c r="B374" s="29"/>
      <c r="C374" s="29"/>
      <c r="D374" s="37"/>
      <c r="E374" s="29"/>
      <c r="F374" s="29"/>
      <c r="G374" s="37"/>
    </row>
    <row r="375" spans="2:7" x14ac:dyDescent="0.25">
      <c r="B375" s="29"/>
      <c r="C375" s="29"/>
      <c r="D375" s="37"/>
      <c r="E375" s="29"/>
      <c r="F375" s="29"/>
      <c r="G375" s="37"/>
    </row>
    <row r="376" spans="2:7" x14ac:dyDescent="0.25">
      <c r="B376" s="29"/>
      <c r="C376" s="29"/>
      <c r="D376" s="37"/>
      <c r="E376" s="29"/>
      <c r="F376" s="29"/>
      <c r="G376" s="37"/>
    </row>
    <row r="377" spans="2:7" x14ac:dyDescent="0.25">
      <c r="B377" s="29"/>
      <c r="C377" s="29"/>
      <c r="D377" s="37"/>
      <c r="E377" s="29"/>
      <c r="F377" s="29"/>
      <c r="G377" s="37"/>
    </row>
    <row r="378" spans="2:7" x14ac:dyDescent="0.25">
      <c r="B378" s="29"/>
      <c r="C378" s="29"/>
      <c r="D378" s="37"/>
      <c r="E378" s="29"/>
      <c r="F378" s="29"/>
      <c r="G378" s="37"/>
    </row>
    <row r="379" spans="2:7" x14ac:dyDescent="0.25">
      <c r="B379" s="29"/>
      <c r="C379" s="29"/>
      <c r="D379" s="37"/>
      <c r="E379" s="29"/>
      <c r="F379" s="29"/>
      <c r="G379" s="37"/>
    </row>
    <row r="380" spans="2:7" x14ac:dyDescent="0.25">
      <c r="B380" s="29"/>
      <c r="C380" s="29"/>
      <c r="D380" s="37"/>
      <c r="E380" s="29"/>
      <c r="F380" s="29"/>
      <c r="G380" s="37"/>
    </row>
    <row r="381" spans="2:7" x14ac:dyDescent="0.25">
      <c r="B381" s="29"/>
      <c r="C381" s="29"/>
      <c r="D381" s="37"/>
      <c r="E381" s="29"/>
      <c r="F381" s="29"/>
      <c r="G381" s="37"/>
    </row>
    <row r="382" spans="2:7" x14ac:dyDescent="0.25">
      <c r="B382" s="29"/>
      <c r="C382" s="29"/>
      <c r="D382" s="37"/>
      <c r="E382" s="29"/>
      <c r="F382" s="29"/>
      <c r="G382" s="37"/>
    </row>
    <row r="383" spans="2:7" x14ac:dyDescent="0.25">
      <c r="B383" s="29"/>
      <c r="C383" s="29"/>
      <c r="D383" s="37"/>
      <c r="E383" s="29"/>
      <c r="F383" s="29"/>
      <c r="G383" s="37"/>
    </row>
    <row r="384" spans="2:7" x14ac:dyDescent="0.25">
      <c r="B384" s="29"/>
      <c r="C384" s="29"/>
      <c r="D384" s="37"/>
      <c r="E384" s="29"/>
      <c r="F384" s="29"/>
      <c r="G384" s="37"/>
    </row>
    <row r="385" spans="2:7" x14ac:dyDescent="0.25">
      <c r="B385" s="29"/>
      <c r="C385" s="29"/>
      <c r="D385" s="37"/>
      <c r="E385" s="29"/>
      <c r="F385" s="29"/>
      <c r="G385" s="37"/>
    </row>
    <row r="386" spans="2:7" x14ac:dyDescent="0.25">
      <c r="B386" s="29"/>
      <c r="C386" s="29"/>
      <c r="D386" s="37"/>
      <c r="E386" s="29"/>
      <c r="F386" s="29"/>
      <c r="G386" s="37"/>
    </row>
    <row r="387" spans="2:7" x14ac:dyDescent="0.25">
      <c r="B387" s="29"/>
      <c r="C387" s="29"/>
      <c r="D387" s="37"/>
      <c r="E387" s="29"/>
      <c r="F387" s="29"/>
      <c r="G387" s="37"/>
    </row>
    <row r="388" spans="2:7" x14ac:dyDescent="0.25">
      <c r="B388" s="29"/>
      <c r="C388" s="29"/>
      <c r="D388" s="37"/>
      <c r="E388" s="29"/>
      <c r="F388" s="29"/>
      <c r="G388" s="37"/>
    </row>
    <row r="389" spans="2:7" x14ac:dyDescent="0.25">
      <c r="B389" s="29"/>
      <c r="C389" s="29"/>
      <c r="D389" s="37"/>
      <c r="E389" s="29"/>
      <c r="F389" s="29"/>
      <c r="G389" s="37"/>
    </row>
    <row r="390" spans="2:7" x14ac:dyDescent="0.25">
      <c r="B390" s="29"/>
      <c r="C390" s="29"/>
      <c r="D390" s="37"/>
      <c r="E390" s="29"/>
      <c r="F390" s="29"/>
      <c r="G390" s="37"/>
    </row>
    <row r="391" spans="2:7" x14ac:dyDescent="0.25">
      <c r="B391" s="29"/>
      <c r="C391" s="29"/>
      <c r="D391" s="37"/>
      <c r="E391" s="29"/>
      <c r="F391" s="29"/>
      <c r="G391" s="37"/>
    </row>
    <row r="392" spans="2:7" x14ac:dyDescent="0.25">
      <c r="B392" s="29"/>
      <c r="C392" s="29"/>
      <c r="D392" s="37"/>
      <c r="E392" s="29"/>
      <c r="F392" s="29"/>
      <c r="G392" s="37"/>
    </row>
    <row r="393" spans="2:7" x14ac:dyDescent="0.25">
      <c r="B393" s="29"/>
      <c r="C393" s="29"/>
      <c r="D393" s="37"/>
      <c r="E393" s="29"/>
      <c r="F393" s="29"/>
      <c r="G393" s="37"/>
    </row>
    <row r="394" spans="2:7" x14ac:dyDescent="0.25">
      <c r="B394" s="29"/>
      <c r="C394" s="29"/>
      <c r="D394" s="37"/>
      <c r="E394" s="29"/>
      <c r="F394" s="29"/>
      <c r="G394" s="37"/>
    </row>
    <row r="395" spans="2:7" x14ac:dyDescent="0.25">
      <c r="B395" s="29"/>
      <c r="C395" s="29"/>
      <c r="D395" s="37"/>
      <c r="E395" s="29"/>
      <c r="F395" s="29"/>
      <c r="G395" s="37"/>
    </row>
    <row r="396" spans="2:7" x14ac:dyDescent="0.25">
      <c r="B396" s="29"/>
      <c r="C396" s="29"/>
      <c r="D396" s="37"/>
      <c r="E396" s="29"/>
      <c r="F396" s="29"/>
      <c r="G396" s="37"/>
    </row>
    <row r="397" spans="2:7" x14ac:dyDescent="0.25">
      <c r="B397" s="29"/>
      <c r="C397" s="29"/>
      <c r="D397" s="37"/>
      <c r="E397" s="29"/>
      <c r="F397" s="29"/>
      <c r="G397" s="37"/>
    </row>
    <row r="398" spans="2:7" x14ac:dyDescent="0.25">
      <c r="B398" s="29"/>
      <c r="C398" s="29"/>
      <c r="D398" s="37"/>
      <c r="E398" s="29"/>
      <c r="F398" s="29"/>
      <c r="G398" s="37"/>
    </row>
    <row r="399" spans="2:7" x14ac:dyDescent="0.25">
      <c r="B399" s="29"/>
      <c r="C399" s="29"/>
      <c r="D399" s="37"/>
      <c r="E399" s="29"/>
      <c r="F399" s="29"/>
      <c r="G399" s="37"/>
    </row>
    <row r="400" spans="2:7" x14ac:dyDescent="0.25">
      <c r="B400" s="29"/>
      <c r="C400" s="29"/>
      <c r="D400" s="37"/>
      <c r="E400" s="29"/>
      <c r="F400" s="29"/>
      <c r="G400" s="37"/>
    </row>
    <row r="401" spans="2:7" x14ac:dyDescent="0.25">
      <c r="B401" s="29"/>
      <c r="C401" s="29"/>
      <c r="D401" s="37"/>
      <c r="E401" s="29"/>
      <c r="F401" s="29"/>
      <c r="G401" s="37"/>
    </row>
    <row r="402" spans="2:7" x14ac:dyDescent="0.25">
      <c r="B402" s="29"/>
      <c r="C402" s="29"/>
      <c r="D402" s="37"/>
      <c r="E402" s="29"/>
      <c r="F402" s="29"/>
      <c r="G402" s="37"/>
    </row>
    <row r="403" spans="2:7" x14ac:dyDescent="0.25">
      <c r="B403" s="29"/>
      <c r="C403" s="29"/>
      <c r="D403" s="37"/>
      <c r="E403" s="29"/>
      <c r="F403" s="29"/>
      <c r="G403" s="37"/>
    </row>
    <row r="404" spans="2:7" x14ac:dyDescent="0.25">
      <c r="B404" s="29"/>
      <c r="C404" s="29"/>
      <c r="D404" s="37"/>
      <c r="E404" s="29"/>
      <c r="F404" s="29"/>
      <c r="G404" s="37"/>
    </row>
    <row r="405" spans="2:7" x14ac:dyDescent="0.25">
      <c r="B405" s="29"/>
      <c r="C405" s="29"/>
      <c r="D405" s="37"/>
      <c r="E405" s="29"/>
      <c r="F405" s="29"/>
      <c r="G405" s="37"/>
    </row>
    <row r="406" spans="2:7" x14ac:dyDescent="0.25">
      <c r="B406" s="29"/>
      <c r="C406" s="29"/>
      <c r="D406" s="37"/>
      <c r="E406" s="29"/>
      <c r="F406" s="29"/>
      <c r="G406" s="37"/>
    </row>
    <row r="407" spans="2:7" x14ac:dyDescent="0.25">
      <c r="B407" s="29"/>
      <c r="C407" s="29"/>
      <c r="D407" s="37"/>
      <c r="E407" s="29"/>
      <c r="F407" s="29"/>
      <c r="G407" s="37"/>
    </row>
    <row r="408" spans="2:7" x14ac:dyDescent="0.25">
      <c r="B408" s="29"/>
      <c r="C408" s="29"/>
      <c r="D408" s="37"/>
      <c r="E408" s="29"/>
      <c r="F408" s="29"/>
      <c r="G408" s="37"/>
    </row>
    <row r="409" spans="2:7" x14ac:dyDescent="0.25">
      <c r="B409" s="29"/>
      <c r="C409" s="29"/>
      <c r="D409" s="37"/>
      <c r="E409" s="29"/>
      <c r="F409" s="29"/>
      <c r="G409" s="37"/>
    </row>
    <row r="410" spans="2:7" x14ac:dyDescent="0.25">
      <c r="B410" s="29"/>
      <c r="C410" s="29"/>
      <c r="D410" s="37"/>
      <c r="E410" s="29"/>
      <c r="F410" s="29"/>
      <c r="G410" s="37"/>
    </row>
    <row r="411" spans="2:7" x14ac:dyDescent="0.25">
      <c r="B411" s="29"/>
      <c r="C411" s="29"/>
      <c r="D411" s="37"/>
      <c r="E411" s="29"/>
      <c r="F411" s="29"/>
      <c r="G411" s="37"/>
    </row>
    <row r="412" spans="2:7" x14ac:dyDescent="0.25">
      <c r="B412" s="29"/>
      <c r="C412" s="29"/>
      <c r="D412" s="37"/>
      <c r="E412" s="29"/>
      <c r="F412" s="29"/>
      <c r="G412" s="37"/>
    </row>
    <row r="413" spans="2:7" x14ac:dyDescent="0.25">
      <c r="B413" s="29"/>
      <c r="C413" s="29"/>
      <c r="D413" s="37"/>
      <c r="E413" s="29"/>
      <c r="F413" s="29"/>
      <c r="G413" s="37"/>
    </row>
    <row r="414" spans="2:7" x14ac:dyDescent="0.25">
      <c r="B414" s="29"/>
      <c r="C414" s="29"/>
      <c r="D414" s="37"/>
      <c r="E414" s="29"/>
      <c r="F414" s="29"/>
      <c r="G414" s="37"/>
    </row>
    <row r="415" spans="2:7" x14ac:dyDescent="0.25">
      <c r="B415" s="29"/>
      <c r="C415" s="29"/>
      <c r="D415" s="37"/>
      <c r="E415" s="29"/>
      <c r="F415" s="29"/>
      <c r="G415" s="37"/>
    </row>
    <row r="416" spans="2:7" x14ac:dyDescent="0.25">
      <c r="B416" s="29"/>
      <c r="C416" s="29"/>
      <c r="D416" s="37"/>
      <c r="E416" s="29"/>
      <c r="F416" s="29"/>
      <c r="G416" s="37"/>
    </row>
    <row r="417" spans="2:7" x14ac:dyDescent="0.25">
      <c r="B417" s="29"/>
      <c r="C417" s="29"/>
      <c r="D417" s="37"/>
      <c r="E417" s="29"/>
      <c r="F417" s="29"/>
      <c r="G417" s="37"/>
    </row>
    <row r="418" spans="2:7" x14ac:dyDescent="0.25">
      <c r="B418" s="29"/>
      <c r="C418" s="29"/>
      <c r="D418" s="37"/>
      <c r="E418" s="29"/>
      <c r="F418" s="29"/>
      <c r="G418" s="37"/>
    </row>
    <row r="419" spans="2:7" x14ac:dyDescent="0.25">
      <c r="B419" s="29"/>
      <c r="C419" s="29"/>
      <c r="D419" s="37"/>
      <c r="E419" s="29"/>
      <c r="F419" s="29"/>
      <c r="G419" s="37"/>
    </row>
    <row r="420" spans="2:7" x14ac:dyDescent="0.25">
      <c r="B420" s="29"/>
      <c r="C420" s="29"/>
      <c r="D420" s="37"/>
      <c r="E420" s="29"/>
      <c r="F420" s="29"/>
      <c r="G420" s="37"/>
    </row>
    <row r="421" spans="2:7" x14ac:dyDescent="0.25">
      <c r="B421" s="29"/>
      <c r="C421" s="29"/>
      <c r="D421" s="37"/>
      <c r="E421" s="29"/>
      <c r="F421" s="29"/>
      <c r="G421" s="37"/>
    </row>
    <row r="422" spans="2:7" x14ac:dyDescent="0.25">
      <c r="B422" s="29"/>
      <c r="C422" s="29"/>
      <c r="D422" s="37"/>
      <c r="E422" s="29"/>
      <c r="F422" s="29"/>
      <c r="G422" s="37"/>
    </row>
    <row r="423" spans="2:7" x14ac:dyDescent="0.25">
      <c r="B423" s="29"/>
      <c r="C423" s="29"/>
      <c r="D423" s="37"/>
      <c r="E423" s="29"/>
      <c r="F423" s="29"/>
      <c r="G423" s="37"/>
    </row>
    <row r="424" spans="2:7" x14ac:dyDescent="0.25">
      <c r="B424" s="29"/>
      <c r="C424" s="29"/>
      <c r="D424" s="37"/>
      <c r="E424" s="29"/>
      <c r="F424" s="29"/>
      <c r="G424" s="37"/>
    </row>
    <row r="425" spans="2:7" x14ac:dyDescent="0.25">
      <c r="B425" s="29"/>
      <c r="C425" s="29"/>
      <c r="D425" s="37"/>
      <c r="E425" s="29"/>
      <c r="F425" s="29"/>
      <c r="G425" s="37"/>
    </row>
    <row r="426" spans="2:7" x14ac:dyDescent="0.25">
      <c r="B426" s="29"/>
      <c r="C426" s="29"/>
      <c r="D426" s="37"/>
      <c r="E426" s="29"/>
      <c r="F426" s="29"/>
      <c r="G426" s="37"/>
    </row>
    <row r="427" spans="2:7" x14ac:dyDescent="0.25">
      <c r="B427" s="29"/>
      <c r="C427" s="29"/>
      <c r="D427" s="37"/>
      <c r="E427" s="29"/>
      <c r="F427" s="29"/>
      <c r="G427" s="37"/>
    </row>
    <row r="428" spans="2:7" x14ac:dyDescent="0.25">
      <c r="B428" s="29"/>
      <c r="C428" s="29"/>
      <c r="D428" s="37"/>
      <c r="E428" s="29"/>
      <c r="F428" s="29"/>
      <c r="G428" s="37"/>
    </row>
    <row r="429" spans="2:7" x14ac:dyDescent="0.25">
      <c r="B429" s="29"/>
      <c r="C429" s="29"/>
      <c r="D429" s="37"/>
      <c r="E429" s="29"/>
      <c r="F429" s="29"/>
      <c r="G429" s="37"/>
    </row>
    <row r="430" spans="2:7" x14ac:dyDescent="0.25">
      <c r="B430" s="29"/>
      <c r="C430" s="29"/>
      <c r="D430" s="37"/>
      <c r="E430" s="29"/>
      <c r="F430" s="29"/>
      <c r="G430" s="37"/>
    </row>
    <row r="431" spans="2:7" x14ac:dyDescent="0.25">
      <c r="B431" s="29"/>
      <c r="C431" s="29"/>
      <c r="D431" s="37"/>
      <c r="E431" s="29"/>
      <c r="F431" s="29"/>
      <c r="G431" s="37"/>
    </row>
    <row r="432" spans="2:7" x14ac:dyDescent="0.25">
      <c r="B432" s="29"/>
      <c r="C432" s="29"/>
      <c r="D432" s="37"/>
      <c r="E432" s="29"/>
      <c r="F432" s="29"/>
      <c r="G432" s="37"/>
    </row>
    <row r="433" spans="2:7" x14ac:dyDescent="0.25">
      <c r="B433" s="29"/>
      <c r="C433" s="29"/>
      <c r="D433" s="37"/>
      <c r="E433" s="29"/>
      <c r="F433" s="29"/>
      <c r="G433" s="37"/>
    </row>
    <row r="434" spans="2:7" x14ac:dyDescent="0.25">
      <c r="B434" s="29"/>
      <c r="C434" s="29"/>
      <c r="D434" s="37"/>
      <c r="E434" s="29"/>
      <c r="F434" s="29"/>
      <c r="G434" s="37"/>
    </row>
    <row r="435" spans="2:7" x14ac:dyDescent="0.25">
      <c r="B435" s="29"/>
      <c r="C435" s="29"/>
      <c r="D435" s="37"/>
      <c r="E435" s="29"/>
      <c r="F435" s="29"/>
      <c r="G435" s="37"/>
    </row>
    <row r="436" spans="2:7" x14ac:dyDescent="0.25">
      <c r="B436" s="29"/>
      <c r="C436" s="29"/>
      <c r="D436" s="37"/>
      <c r="E436" s="29"/>
      <c r="F436" s="29"/>
      <c r="G436" s="37"/>
    </row>
    <row r="437" spans="2:7" x14ac:dyDescent="0.25">
      <c r="B437" s="29"/>
      <c r="C437" s="29"/>
      <c r="D437" s="37"/>
      <c r="E437" s="29"/>
      <c r="F437" s="29"/>
      <c r="G437" s="37"/>
    </row>
    <row r="438" spans="2:7" x14ac:dyDescent="0.25">
      <c r="B438" s="29"/>
      <c r="C438" s="29"/>
      <c r="D438" s="37"/>
      <c r="E438" s="29"/>
      <c r="F438" s="29"/>
      <c r="G438" s="37"/>
    </row>
    <row r="439" spans="2:7" x14ac:dyDescent="0.25">
      <c r="B439" s="29"/>
      <c r="C439" s="29"/>
      <c r="D439" s="37"/>
      <c r="E439" s="29"/>
      <c r="F439" s="29"/>
      <c r="G439" s="37"/>
    </row>
    <row r="440" spans="2:7" x14ac:dyDescent="0.25">
      <c r="B440" s="29"/>
      <c r="C440" s="29"/>
      <c r="D440" s="37"/>
      <c r="E440" s="29"/>
      <c r="F440" s="29"/>
      <c r="G440" s="37"/>
    </row>
    <row r="441" spans="2:7" x14ac:dyDescent="0.25">
      <c r="B441" s="29"/>
      <c r="C441" s="29"/>
      <c r="D441" s="37"/>
      <c r="E441" s="29"/>
      <c r="F441" s="29"/>
      <c r="G441" s="37"/>
    </row>
    <row r="442" spans="2:7" x14ac:dyDescent="0.25">
      <c r="B442" s="29"/>
      <c r="C442" s="29"/>
      <c r="D442" s="37"/>
      <c r="E442" s="29"/>
      <c r="F442" s="29"/>
      <c r="G442" s="37"/>
    </row>
    <row r="443" spans="2:7" x14ac:dyDescent="0.25">
      <c r="B443" s="29"/>
      <c r="C443" s="29"/>
      <c r="D443" s="37"/>
      <c r="E443" s="29"/>
      <c r="F443" s="29"/>
      <c r="G443" s="37"/>
    </row>
    <row r="444" spans="2:7" x14ac:dyDescent="0.25">
      <c r="B444" s="29"/>
      <c r="C444" s="29"/>
      <c r="D444" s="37"/>
      <c r="E444" s="29"/>
      <c r="F444" s="29"/>
      <c r="G444" s="37"/>
    </row>
    <row r="445" spans="2:7" x14ac:dyDescent="0.25">
      <c r="B445" s="29"/>
      <c r="C445" s="29"/>
      <c r="D445" s="37"/>
      <c r="E445" s="29"/>
      <c r="F445" s="29"/>
      <c r="G445" s="37"/>
    </row>
    <row r="446" spans="2:7" x14ac:dyDescent="0.25">
      <c r="B446" s="29"/>
      <c r="C446" s="29"/>
      <c r="D446" s="37"/>
      <c r="E446" s="29"/>
      <c r="F446" s="29"/>
      <c r="G446" s="37"/>
    </row>
    <row r="447" spans="2:7" x14ac:dyDescent="0.25">
      <c r="B447" s="29"/>
      <c r="C447" s="29"/>
      <c r="D447" s="37"/>
      <c r="E447" s="29"/>
      <c r="F447" s="29"/>
      <c r="G447" s="37"/>
    </row>
    <row r="448" spans="2:7" x14ac:dyDescent="0.25">
      <c r="B448" s="29"/>
      <c r="C448" s="29"/>
      <c r="D448" s="37"/>
      <c r="E448" s="29"/>
      <c r="F448" s="29"/>
      <c r="G448" s="37"/>
    </row>
    <row r="449" spans="2:7" x14ac:dyDescent="0.25">
      <c r="B449" s="29"/>
      <c r="C449" s="29"/>
      <c r="D449" s="37"/>
      <c r="E449" s="29"/>
      <c r="F449" s="29"/>
      <c r="G449" s="37"/>
    </row>
    <row r="450" spans="2:7" x14ac:dyDescent="0.25">
      <c r="B450" s="29"/>
      <c r="C450" s="29"/>
      <c r="D450" s="37"/>
      <c r="E450" s="29"/>
      <c r="F450" s="29"/>
      <c r="G450" s="37"/>
    </row>
    <row r="451" spans="2:7" x14ac:dyDescent="0.25">
      <c r="B451" s="29"/>
      <c r="C451" s="29"/>
      <c r="D451" s="37"/>
      <c r="E451" s="29"/>
      <c r="F451" s="29"/>
      <c r="G451" s="37"/>
    </row>
    <row r="452" spans="2:7" x14ac:dyDescent="0.25">
      <c r="B452" s="29"/>
      <c r="C452" s="29"/>
      <c r="D452" s="37"/>
      <c r="E452" s="29"/>
      <c r="F452" s="29"/>
      <c r="G452" s="37"/>
    </row>
    <row r="453" spans="2:7" x14ac:dyDescent="0.25">
      <c r="B453" s="29"/>
      <c r="C453" s="29"/>
      <c r="D453" s="37"/>
      <c r="E453" s="29"/>
      <c r="F453" s="29"/>
      <c r="G453" s="37"/>
    </row>
    <row r="454" spans="2:7" x14ac:dyDescent="0.25">
      <c r="B454" s="29"/>
      <c r="C454" s="29"/>
      <c r="D454" s="37"/>
      <c r="E454" s="29"/>
      <c r="F454" s="29"/>
      <c r="G454" s="37"/>
    </row>
    <row r="455" spans="2:7" x14ac:dyDescent="0.25">
      <c r="B455" s="29"/>
      <c r="C455" s="29"/>
      <c r="D455" s="37"/>
      <c r="E455" s="29"/>
      <c r="F455" s="29"/>
      <c r="G455" s="37"/>
    </row>
    <row r="456" spans="2:7" x14ac:dyDescent="0.25">
      <c r="B456" s="29"/>
      <c r="C456" s="29"/>
      <c r="D456" s="37"/>
      <c r="E456" s="29"/>
      <c r="F456" s="29"/>
      <c r="G456" s="37"/>
    </row>
    <row r="457" spans="2:7" x14ac:dyDescent="0.25">
      <c r="B457" s="29"/>
      <c r="C457" s="29"/>
      <c r="D457" s="37"/>
      <c r="E457" s="29"/>
      <c r="F457" s="29"/>
      <c r="G457" s="37"/>
    </row>
    <row r="458" spans="2:7" x14ac:dyDescent="0.25">
      <c r="B458" s="29"/>
      <c r="C458" s="29"/>
      <c r="D458" s="37"/>
      <c r="E458" s="29"/>
      <c r="F458" s="29"/>
      <c r="G458" s="37"/>
    </row>
    <row r="459" spans="2:7" x14ac:dyDescent="0.25">
      <c r="B459" s="29"/>
      <c r="C459" s="29"/>
      <c r="D459" s="37"/>
      <c r="E459" s="29"/>
      <c r="F459" s="29"/>
      <c r="G459" s="37"/>
    </row>
    <row r="460" spans="2:7" x14ac:dyDescent="0.25">
      <c r="B460" s="29"/>
      <c r="C460" s="29"/>
      <c r="D460" s="37"/>
      <c r="E460" s="29"/>
      <c r="F460" s="29"/>
      <c r="G460" s="37"/>
    </row>
    <row r="461" spans="2:7" x14ac:dyDescent="0.25">
      <c r="B461" s="29"/>
      <c r="C461" s="29"/>
      <c r="D461" s="37"/>
      <c r="E461" s="29"/>
      <c r="F461" s="29"/>
      <c r="G461" s="37"/>
    </row>
    <row r="462" spans="2:7" x14ac:dyDescent="0.25">
      <c r="B462" s="29"/>
      <c r="C462" s="29"/>
      <c r="D462" s="37"/>
      <c r="E462" s="29"/>
      <c r="F462" s="29"/>
      <c r="G462" s="37"/>
    </row>
    <row r="463" spans="2:7" x14ac:dyDescent="0.25">
      <c r="B463" s="29"/>
      <c r="C463" s="29"/>
      <c r="D463" s="37"/>
      <c r="E463" s="29"/>
      <c r="F463" s="29"/>
      <c r="G463" s="37"/>
    </row>
    <row r="464" spans="2:7" x14ac:dyDescent="0.25">
      <c r="B464" s="29"/>
      <c r="C464" s="29"/>
      <c r="D464" s="37"/>
      <c r="E464" s="29"/>
      <c r="F464" s="29"/>
      <c r="G464" s="37"/>
    </row>
    <row r="465" spans="2:7" x14ac:dyDescent="0.25">
      <c r="B465" s="29"/>
      <c r="C465" s="29"/>
      <c r="D465" s="37"/>
      <c r="E465" s="29"/>
      <c r="F465" s="29"/>
      <c r="G465" s="37"/>
    </row>
    <row r="466" spans="2:7" x14ac:dyDescent="0.25">
      <c r="B466" s="29"/>
      <c r="C466" s="29"/>
      <c r="D466" s="37"/>
      <c r="E466" s="29"/>
      <c r="F466" s="29"/>
      <c r="G466" s="37"/>
    </row>
    <row r="467" spans="2:7" x14ac:dyDescent="0.25">
      <c r="B467" s="29"/>
      <c r="C467" s="29"/>
      <c r="D467" s="37"/>
      <c r="E467" s="29"/>
      <c r="F467" s="29"/>
      <c r="G467" s="37"/>
    </row>
    <row r="468" spans="2:7" x14ac:dyDescent="0.25">
      <c r="B468" s="29"/>
      <c r="C468" s="29"/>
      <c r="D468" s="37"/>
      <c r="E468" s="29"/>
      <c r="F468" s="29"/>
      <c r="G468" s="37"/>
    </row>
    <row r="469" spans="2:7" x14ac:dyDescent="0.25">
      <c r="B469" s="29"/>
      <c r="C469" s="29"/>
      <c r="D469" s="37"/>
      <c r="E469" s="29"/>
      <c r="F469" s="29"/>
      <c r="G469" s="37"/>
    </row>
    <row r="470" spans="2:7" x14ac:dyDescent="0.25">
      <c r="B470" s="29"/>
      <c r="C470" s="29"/>
      <c r="D470" s="37"/>
      <c r="E470" s="29"/>
      <c r="F470" s="29"/>
      <c r="G470" s="37"/>
    </row>
    <row r="471" spans="2:7" x14ac:dyDescent="0.25">
      <c r="B471" s="29"/>
      <c r="C471" s="29"/>
      <c r="D471" s="37"/>
      <c r="E471" s="29"/>
      <c r="F471" s="29"/>
      <c r="G471" s="37"/>
    </row>
    <row r="472" spans="2:7" x14ac:dyDescent="0.25">
      <c r="B472" s="29"/>
      <c r="C472" s="29"/>
      <c r="D472" s="37"/>
      <c r="E472" s="29"/>
      <c r="F472" s="29"/>
      <c r="G472" s="37"/>
    </row>
    <row r="473" spans="2:7" x14ac:dyDescent="0.25">
      <c r="B473" s="29"/>
      <c r="C473" s="29"/>
      <c r="D473" s="37"/>
      <c r="E473" s="29"/>
      <c r="F473" s="29"/>
      <c r="G473" s="37"/>
    </row>
    <row r="474" spans="2:7" x14ac:dyDescent="0.25">
      <c r="B474" s="29"/>
      <c r="C474" s="29"/>
      <c r="D474" s="37"/>
      <c r="E474" s="29"/>
      <c r="F474" s="29"/>
      <c r="G474" s="37"/>
    </row>
    <row r="475" spans="2:7" x14ac:dyDescent="0.25">
      <c r="B475" s="29"/>
      <c r="C475" s="29"/>
      <c r="D475" s="37"/>
      <c r="E475" s="29"/>
      <c r="F475" s="29"/>
      <c r="G475" s="37"/>
    </row>
    <row r="476" spans="2:7" x14ac:dyDescent="0.25">
      <c r="B476" s="29"/>
      <c r="C476" s="29"/>
      <c r="D476" s="37"/>
      <c r="E476" s="29"/>
      <c r="F476" s="29"/>
      <c r="G476" s="37"/>
    </row>
    <row r="477" spans="2:7" x14ac:dyDescent="0.25">
      <c r="B477" s="29"/>
      <c r="C477" s="29"/>
      <c r="D477" s="37"/>
      <c r="E477" s="29"/>
      <c r="F477" s="29"/>
      <c r="G477" s="37"/>
    </row>
    <row r="478" spans="2:7" x14ac:dyDescent="0.25">
      <c r="B478" s="29"/>
      <c r="C478" s="29"/>
      <c r="D478" s="37"/>
      <c r="E478" s="29"/>
      <c r="F478" s="29"/>
      <c r="G478" s="37"/>
    </row>
    <row r="479" spans="2:7" x14ac:dyDescent="0.25">
      <c r="B479" s="29"/>
      <c r="C479" s="29"/>
      <c r="D479" s="37"/>
      <c r="E479" s="29"/>
      <c r="F479" s="29"/>
      <c r="G479" s="37"/>
    </row>
    <row r="480" spans="2:7" x14ac:dyDescent="0.25">
      <c r="B480" s="29"/>
      <c r="C480" s="29"/>
      <c r="D480" s="37"/>
      <c r="E480" s="29"/>
      <c r="F480" s="29"/>
      <c r="G480" s="37"/>
    </row>
    <row r="481" spans="2:7" x14ac:dyDescent="0.25">
      <c r="B481" s="29"/>
      <c r="C481" s="29"/>
      <c r="D481" s="37"/>
      <c r="E481" s="29"/>
      <c r="F481" s="29"/>
      <c r="G481" s="37"/>
    </row>
    <row r="482" spans="2:7" x14ac:dyDescent="0.25">
      <c r="B482" s="29"/>
      <c r="C482" s="29"/>
      <c r="D482" s="37"/>
      <c r="E482" s="29"/>
      <c r="F482" s="29"/>
      <c r="G482" s="37"/>
    </row>
    <row r="483" spans="2:7" x14ac:dyDescent="0.25">
      <c r="B483" s="29"/>
      <c r="C483" s="29"/>
      <c r="D483" s="37"/>
      <c r="E483" s="29"/>
      <c r="F483" s="29"/>
      <c r="G483" s="37"/>
    </row>
    <row r="484" spans="2:7" x14ac:dyDescent="0.25">
      <c r="B484" s="29"/>
      <c r="C484" s="29"/>
      <c r="D484" s="37"/>
      <c r="E484" s="29"/>
      <c r="F484" s="29"/>
      <c r="G484" s="37"/>
    </row>
    <row r="485" spans="2:7" x14ac:dyDescent="0.25">
      <c r="B485" s="29"/>
      <c r="C485" s="29"/>
      <c r="D485" s="37"/>
      <c r="E485" s="29"/>
      <c r="F485" s="29"/>
      <c r="G485" s="37"/>
    </row>
    <row r="486" spans="2:7" x14ac:dyDescent="0.25">
      <c r="B486" s="29"/>
      <c r="C486" s="29"/>
      <c r="D486" s="37"/>
      <c r="E486" s="29"/>
      <c r="F486" s="29"/>
      <c r="G486" s="37"/>
    </row>
    <row r="487" spans="2:7" x14ac:dyDescent="0.25">
      <c r="B487" s="29"/>
      <c r="C487" s="29"/>
      <c r="D487" s="37"/>
      <c r="E487" s="29"/>
      <c r="F487" s="29"/>
      <c r="G487" s="37"/>
    </row>
    <row r="488" spans="2:7" x14ac:dyDescent="0.25">
      <c r="B488" s="29"/>
      <c r="C488" s="29"/>
      <c r="D488" s="37"/>
      <c r="E488" s="29"/>
      <c r="F488" s="29"/>
      <c r="G488" s="37"/>
    </row>
    <row r="489" spans="2:7" x14ac:dyDescent="0.25">
      <c r="B489" s="29"/>
      <c r="C489" s="29"/>
      <c r="D489" s="37"/>
      <c r="E489" s="29"/>
      <c r="F489" s="29"/>
      <c r="G489" s="37"/>
    </row>
    <row r="490" spans="2:7" x14ac:dyDescent="0.25">
      <c r="B490" s="29"/>
      <c r="C490" s="29"/>
      <c r="D490" s="37"/>
      <c r="E490" s="29"/>
      <c r="F490" s="29"/>
      <c r="G490" s="37"/>
    </row>
    <row r="491" spans="2:7" x14ac:dyDescent="0.25">
      <c r="B491" s="29"/>
      <c r="C491" s="29"/>
      <c r="D491" s="37"/>
      <c r="E491" s="29"/>
      <c r="F491" s="29"/>
      <c r="G491" s="37"/>
    </row>
    <row r="492" spans="2:7" x14ac:dyDescent="0.25">
      <c r="B492" s="29"/>
      <c r="C492" s="29"/>
      <c r="D492" s="37"/>
      <c r="E492" s="29"/>
      <c r="F492" s="29"/>
      <c r="G492" s="37"/>
    </row>
    <row r="493" spans="2:7" x14ac:dyDescent="0.25">
      <c r="B493" s="29"/>
      <c r="C493" s="29"/>
      <c r="D493" s="37"/>
      <c r="E493" s="29"/>
      <c r="F493" s="29"/>
      <c r="G493" s="37"/>
    </row>
    <row r="494" spans="2:7" x14ac:dyDescent="0.25">
      <c r="B494" s="29"/>
      <c r="C494" s="29"/>
      <c r="D494" s="37"/>
      <c r="E494" s="29"/>
      <c r="F494" s="29"/>
      <c r="G494" s="37"/>
    </row>
    <row r="495" spans="2:7" x14ac:dyDescent="0.25">
      <c r="B495" s="29"/>
      <c r="C495" s="29"/>
      <c r="D495" s="37"/>
      <c r="E495" s="29"/>
      <c r="F495" s="29"/>
      <c r="G495" s="37"/>
    </row>
    <row r="496" spans="2:7" x14ac:dyDescent="0.25">
      <c r="B496" s="29"/>
      <c r="C496" s="29"/>
      <c r="D496" s="37"/>
      <c r="E496" s="29"/>
      <c r="F496" s="29"/>
      <c r="G496" s="37"/>
    </row>
    <row r="497" spans="2:7" x14ac:dyDescent="0.25">
      <c r="B497" s="29"/>
      <c r="C497" s="29"/>
      <c r="D497" s="37"/>
      <c r="E497" s="29"/>
      <c r="F497" s="29"/>
      <c r="G497" s="37"/>
    </row>
    <row r="498" spans="2:7" x14ac:dyDescent="0.25">
      <c r="B498" s="29"/>
      <c r="C498" s="29"/>
      <c r="D498" s="37"/>
      <c r="E498" s="29"/>
      <c r="F498" s="29"/>
      <c r="G498" s="37"/>
    </row>
    <row r="499" spans="2:7" x14ac:dyDescent="0.25">
      <c r="B499" s="29"/>
      <c r="C499" s="29"/>
      <c r="D499" s="37"/>
      <c r="E499" s="29"/>
      <c r="F499" s="29"/>
      <c r="G499" s="37"/>
    </row>
    <row r="500" spans="2:7" x14ac:dyDescent="0.25">
      <c r="B500" s="29"/>
      <c r="C500" s="29"/>
      <c r="D500" s="37"/>
      <c r="E500" s="29"/>
      <c r="F500" s="29"/>
      <c r="G500" s="37"/>
    </row>
    <row r="501" spans="2:7" x14ac:dyDescent="0.25">
      <c r="B501" s="29"/>
      <c r="C501" s="29"/>
      <c r="D501" s="37"/>
      <c r="E501" s="29"/>
      <c r="F501" s="29"/>
      <c r="G501" s="37"/>
    </row>
    <row r="502" spans="2:7" x14ac:dyDescent="0.25">
      <c r="B502" s="29"/>
      <c r="C502" s="29"/>
      <c r="D502" s="37"/>
      <c r="E502" s="29"/>
      <c r="F502" s="29"/>
      <c r="G502" s="37"/>
    </row>
    <row r="503" spans="2:7" x14ac:dyDescent="0.25">
      <c r="B503" s="29"/>
      <c r="C503" s="29"/>
      <c r="D503" s="37"/>
      <c r="E503" s="29"/>
      <c r="F503" s="29"/>
      <c r="G503" s="37"/>
    </row>
    <row r="504" spans="2:7" x14ac:dyDescent="0.25">
      <c r="B504" s="29"/>
      <c r="C504" s="29"/>
      <c r="D504" s="37"/>
      <c r="E504" s="29"/>
      <c r="F504" s="29"/>
      <c r="G504" s="37"/>
    </row>
    <row r="505" spans="2:7" x14ac:dyDescent="0.25">
      <c r="B505" s="29"/>
      <c r="C505" s="29"/>
      <c r="D505" s="37"/>
      <c r="E505" s="29"/>
      <c r="F505" s="29"/>
      <c r="G505" s="37"/>
    </row>
    <row r="506" spans="2:7" x14ac:dyDescent="0.25">
      <c r="B506" s="29"/>
      <c r="C506" s="29"/>
      <c r="D506" s="37"/>
      <c r="E506" s="29"/>
      <c r="F506" s="29"/>
      <c r="G506" s="37"/>
    </row>
    <row r="507" spans="2:7" x14ac:dyDescent="0.25">
      <c r="B507" s="29"/>
      <c r="C507" s="29"/>
      <c r="D507" s="37"/>
      <c r="E507" s="29"/>
      <c r="F507" s="29"/>
      <c r="G507" s="37"/>
    </row>
    <row r="508" spans="2:7" x14ac:dyDescent="0.25">
      <c r="B508" s="29"/>
      <c r="C508" s="29"/>
      <c r="D508" s="37"/>
      <c r="E508" s="29"/>
      <c r="F508" s="29"/>
      <c r="G508" s="37"/>
    </row>
    <row r="509" spans="2:7" x14ac:dyDescent="0.25">
      <c r="B509" s="29"/>
      <c r="C509" s="29"/>
      <c r="D509" s="37"/>
      <c r="E509" s="29"/>
      <c r="F509" s="29"/>
      <c r="G509" s="37"/>
    </row>
    <row r="510" spans="2:7" x14ac:dyDescent="0.25">
      <c r="B510" s="29"/>
      <c r="C510" s="29"/>
      <c r="D510" s="37"/>
      <c r="E510" s="29"/>
      <c r="F510" s="29"/>
      <c r="G510" s="37"/>
    </row>
    <row r="511" spans="2:7" x14ac:dyDescent="0.25">
      <c r="B511" s="29"/>
      <c r="C511" s="29"/>
      <c r="D511" s="37"/>
      <c r="E511" s="29"/>
      <c r="F511" s="29"/>
      <c r="G511" s="37"/>
    </row>
    <row r="512" spans="2:7" x14ac:dyDescent="0.25">
      <c r="B512" s="29"/>
      <c r="C512" s="29"/>
      <c r="D512" s="37"/>
      <c r="E512" s="29"/>
      <c r="F512" s="29"/>
      <c r="G512" s="37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64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C.80!Área_de_impresión</vt:lpstr>
      <vt:lpstr>C.81!Área_de_impresión</vt:lpstr>
      <vt:lpstr>C.82!Área_de_impresión</vt:lpstr>
      <vt:lpstr>C.83!Área_de_impresión</vt:lpstr>
      <vt:lpstr>'C.84 - 85'!Área_de_impresión</vt:lpstr>
      <vt:lpstr>C.86!Área_de_impresión</vt:lpstr>
      <vt:lpstr>C.87!Área_de_impresión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2024-05-27T21:23:33Z</dcterms:modified>
</cp:coreProperties>
</file>