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GEE_P\PLANEAMIENTO_ENERGETICO\02 BNE\BNE 2022\06_enviado a VME\Ilustraciones &amp; Tablas\"/>
    </mc:Choice>
  </mc:AlternateContent>
  <xr:revisionPtr revIDLastSave="0" documentId="10_ncr:100000_{7D9C84FA-58D4-4341-A556-AF377D727DB4}" xr6:coauthVersionLast="31" xr6:coauthVersionMax="47" xr10:uidLastSave="{00000000-0000-0000-0000-000000000000}"/>
  <workbookProtection workbookAlgorithmName="SHA-512" workbookHashValue="0M5xr5i8w01Q7BFfrBakmEI94sQkY8WdEkY4/ucr0tVSQZW281ykl5YF+3GnMwTfD4binkoq+rhtF35yFE0WbQ==" workbookSaltValue="EqVTANBkEDbDlmzsD6NTkg==" workbookSpinCount="100000" lockStructure="1"/>
  <bookViews>
    <workbookView xWindow="-120" yWindow="-120" windowWidth="29040" windowHeight="15840" xr2:uid="{00000000-000D-0000-FFFF-FFFF00000000}"/>
  </bookViews>
  <sheets>
    <sheet name="Índice" sheetId="1" r:id="rId1"/>
    <sheet name="I_I.1" sheetId="14" r:id="rId2"/>
    <sheet name="I_I.2" sheetId="16" r:id="rId3"/>
    <sheet name="I_I.3" sheetId="17" r:id="rId4"/>
    <sheet name="T_I.1" sheetId="3" r:id="rId5"/>
    <sheet name="T_I.2" sheetId="4" r:id="rId6"/>
    <sheet name="T_I.3" sheetId="5" r:id="rId7"/>
    <sheet name="T_I.4" sheetId="6" r:id="rId8"/>
    <sheet name="T_I.5" sheetId="7" r:id="rId9"/>
    <sheet name="T_I.6" sheetId="8" r:id="rId10"/>
    <sheet name="T_I.7" sheetId="9" r:id="rId11"/>
    <sheet name="T_I.8" sheetId="10" r:id="rId12"/>
    <sheet name="T_I.9" sheetId="11" r:id="rId13"/>
    <sheet name="T_I.10" sheetId="12" r:id="rId14"/>
    <sheet name="T_I.11" sheetId="13" r:id="rId15"/>
    <sheet name="T_I.12" sheetId="15" r:id="rId16"/>
    <sheet name="DATA" sheetId="2" state="hidden" r:id="rId17"/>
  </sheets>
  <definedNames>
    <definedName name="_xlnm.Print_Area" localSheetId="1">I_I.1!$A$1:$N$29</definedName>
    <definedName name="_xlnm.Print_Area" localSheetId="2">I_I.2!$A$1:$Q$43</definedName>
    <definedName name="_xlnm.Print_Area" localSheetId="3">I_I.3!$A$1:$Q$52</definedName>
    <definedName name="_xlnm.Print_Area" localSheetId="0">Índice!$A$1:$M$26</definedName>
    <definedName name="_xlnm.Print_Area" localSheetId="4">T_I.1!$A$1:$I$24</definedName>
    <definedName name="_xlnm.Print_Area" localSheetId="13">T_I.10!$A$1:$I$39</definedName>
    <definedName name="_xlnm.Print_Area" localSheetId="14">T_I.11!$A$1:$I$24</definedName>
    <definedName name="_xlnm.Print_Area" localSheetId="15">T_I.12!$A$1:$AL$44</definedName>
    <definedName name="_xlnm.Print_Area" localSheetId="5">T_I.2!$A$1:$I$19</definedName>
    <definedName name="_xlnm.Print_Area" localSheetId="6">T_I.3!$A$1:$I$19</definedName>
    <definedName name="_xlnm.Print_Area" localSheetId="7">T_I.4!$A$1:$I$24</definedName>
    <definedName name="_xlnm.Print_Area" localSheetId="8">T_I.5!$A$1:$I$13</definedName>
    <definedName name="_xlnm.Print_Area" localSheetId="9">T_I.6!$A$1:$I$28</definedName>
    <definedName name="_xlnm.Print_Area" localSheetId="10">T_I.7!$A$1:$I$42</definedName>
    <definedName name="_xlnm.Print_Area" localSheetId="11">T_I.8!$A$1:$I$15</definedName>
    <definedName name="_xlnm.Print_Area" localSheetId="12">T_I.9!$A$1:$I$15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5" l="1"/>
  <c r="AH30" i="15"/>
  <c r="AF2101" i="2"/>
  <c r="AF2100" i="2"/>
  <c r="AF2099" i="2"/>
  <c r="AF2098" i="2"/>
  <c r="AF2097" i="2"/>
  <c r="AF2096" i="2"/>
  <c r="AF2095" i="2"/>
  <c r="AF2094" i="2"/>
  <c r="AF2093" i="2"/>
  <c r="AF2092" i="2"/>
  <c r="AF2091" i="2"/>
  <c r="AF2090" i="2"/>
  <c r="AF2089" i="2"/>
  <c r="AF2088" i="2"/>
  <c r="AF2087" i="2"/>
  <c r="AF2086" i="2"/>
  <c r="AF2085" i="2"/>
  <c r="AF2084" i="2"/>
  <c r="AF2083" i="2"/>
  <c r="AF2082" i="2"/>
  <c r="AF2081" i="2"/>
  <c r="AF2080" i="2"/>
  <c r="AF2079" i="2"/>
  <c r="AF2078" i="2"/>
  <c r="AF2077" i="2"/>
  <c r="AF2076" i="2"/>
  <c r="AF2075" i="2"/>
  <c r="AF2074" i="2"/>
  <c r="AF2073" i="2"/>
  <c r="AF2072" i="2"/>
  <c r="AF2071" i="2"/>
  <c r="AF2070" i="2"/>
  <c r="AF2069" i="2"/>
  <c r="AF2068" i="2"/>
  <c r="AF2067" i="2"/>
  <c r="AF2066" i="2"/>
  <c r="AF2065" i="2"/>
  <c r="AF2064" i="2"/>
  <c r="AF2063" i="2"/>
  <c r="AF2062" i="2"/>
  <c r="AF2061" i="2"/>
  <c r="AF2060" i="2"/>
  <c r="AF2059" i="2"/>
  <c r="AF2058" i="2"/>
  <c r="AF2057" i="2"/>
  <c r="AF2056" i="2"/>
  <c r="AF2055" i="2"/>
  <c r="AF2054" i="2"/>
  <c r="AF2053" i="2"/>
  <c r="AF2052" i="2"/>
  <c r="AF2051" i="2"/>
  <c r="AF2050" i="2"/>
  <c r="AF2049" i="2"/>
  <c r="AF2048" i="2"/>
  <c r="AF2047" i="2"/>
  <c r="AF2046" i="2"/>
  <c r="AF2045" i="2"/>
  <c r="AF2044" i="2"/>
  <c r="AF2043" i="2"/>
  <c r="AF2042" i="2"/>
  <c r="AF2041" i="2"/>
  <c r="AF2040" i="2"/>
  <c r="AF2039" i="2"/>
  <c r="AF2038" i="2"/>
  <c r="AF2037" i="2"/>
  <c r="AF2036" i="2"/>
  <c r="AF2035" i="2"/>
  <c r="AF2034" i="2"/>
  <c r="AF2033" i="2"/>
  <c r="AF2032" i="2"/>
  <c r="AF2031" i="2"/>
  <c r="AF2030" i="2"/>
  <c r="AF2029" i="2"/>
  <c r="AF2028" i="2"/>
  <c r="AF2027" i="2"/>
  <c r="AF2026" i="2"/>
  <c r="AF2025" i="2"/>
  <c r="AF2024" i="2"/>
  <c r="AF2023" i="2"/>
  <c r="AF2022" i="2"/>
  <c r="AF2021" i="2"/>
  <c r="AF2020" i="2"/>
  <c r="AF2019" i="2"/>
  <c r="AF2018" i="2"/>
  <c r="AF2017" i="2"/>
  <c r="AF2016" i="2"/>
  <c r="AF2015" i="2"/>
  <c r="AF2014" i="2"/>
  <c r="AF2013" i="2"/>
  <c r="AF2012" i="2"/>
  <c r="AF2011" i="2"/>
  <c r="AF2010" i="2"/>
  <c r="AF2009" i="2"/>
  <c r="AF2008" i="2"/>
  <c r="AF2007" i="2"/>
  <c r="AF2006" i="2"/>
  <c r="AF2005" i="2"/>
  <c r="AF2004" i="2"/>
  <c r="AF2003" i="2"/>
  <c r="AF2002" i="2"/>
  <c r="AF2001" i="2"/>
  <c r="AF2000" i="2"/>
  <c r="AF1999" i="2"/>
  <c r="AF1998" i="2"/>
  <c r="AF1997" i="2"/>
  <c r="AF1996" i="2"/>
  <c r="AF1995" i="2"/>
  <c r="AF1994" i="2"/>
  <c r="AF1993" i="2"/>
  <c r="AF1992" i="2"/>
  <c r="AF1991" i="2"/>
  <c r="AF1990" i="2"/>
  <c r="AF1989" i="2"/>
  <c r="AF1988" i="2"/>
  <c r="AF1987" i="2"/>
  <c r="AF1986" i="2"/>
  <c r="AF1985" i="2"/>
  <c r="AF1984" i="2"/>
  <c r="AF1983" i="2"/>
  <c r="AF1982" i="2"/>
  <c r="AF1981" i="2"/>
  <c r="AF1980" i="2"/>
  <c r="AF1979" i="2"/>
  <c r="AF1978" i="2"/>
  <c r="AF1977" i="2"/>
  <c r="AF1976" i="2"/>
  <c r="AF1975" i="2"/>
  <c r="AF1974" i="2"/>
  <c r="AF1973" i="2"/>
  <c r="AF1972" i="2"/>
  <c r="AF1971" i="2"/>
  <c r="AF1970" i="2"/>
  <c r="AF1969" i="2"/>
  <c r="AF1968" i="2"/>
  <c r="AF1967" i="2"/>
  <c r="AF1966" i="2"/>
  <c r="AF1965" i="2"/>
  <c r="AF1964" i="2"/>
  <c r="AF1963" i="2"/>
  <c r="AF1962" i="2"/>
  <c r="AF1961" i="2"/>
  <c r="AF1960" i="2"/>
  <c r="AF1959" i="2"/>
  <c r="AF1958" i="2"/>
  <c r="AF1957" i="2"/>
  <c r="AF1956" i="2"/>
  <c r="AF1955" i="2"/>
  <c r="AF1954" i="2"/>
  <c r="AF1953" i="2"/>
  <c r="AF1952" i="2"/>
  <c r="AF1951" i="2"/>
  <c r="AF1950" i="2"/>
  <c r="AF1949" i="2"/>
  <c r="AF1948" i="2"/>
  <c r="AF1947" i="2"/>
  <c r="AF1946" i="2"/>
  <c r="AF1945" i="2"/>
  <c r="AF1944" i="2"/>
  <c r="AF1943" i="2"/>
  <c r="AF1942" i="2"/>
  <c r="AF1941" i="2"/>
  <c r="AF1940" i="2"/>
  <c r="AF1939" i="2"/>
  <c r="AF1938" i="2"/>
  <c r="AF1937" i="2"/>
  <c r="AF1936" i="2"/>
  <c r="AF1935" i="2"/>
  <c r="AF1934" i="2"/>
  <c r="AF1933" i="2"/>
  <c r="AF1932" i="2"/>
  <c r="AF1931" i="2"/>
  <c r="AF1930" i="2"/>
  <c r="AF1929" i="2"/>
  <c r="AF1928" i="2"/>
  <c r="AF1927" i="2"/>
  <c r="AF1926" i="2"/>
  <c r="AF1925" i="2"/>
  <c r="AF1924" i="2"/>
  <c r="AF1923" i="2"/>
  <c r="AF1922" i="2"/>
  <c r="AF1921" i="2"/>
  <c r="AF1920" i="2"/>
  <c r="AF1919" i="2"/>
  <c r="AF1918" i="2"/>
  <c r="AF1917" i="2"/>
  <c r="AF1916" i="2"/>
  <c r="AF1915" i="2"/>
  <c r="AF1914" i="2"/>
  <c r="AF1913" i="2"/>
  <c r="AF1912" i="2"/>
  <c r="AF1911" i="2"/>
  <c r="AF1910" i="2"/>
  <c r="AF1909" i="2"/>
  <c r="AF1908" i="2"/>
  <c r="AF1907" i="2"/>
  <c r="AF1906" i="2"/>
  <c r="AF1905" i="2"/>
  <c r="AF1904" i="2"/>
  <c r="AF1903" i="2"/>
  <c r="AF1902" i="2"/>
  <c r="AF1901" i="2"/>
  <c r="AF1900" i="2"/>
  <c r="AF1899" i="2"/>
  <c r="AF1898" i="2"/>
  <c r="AF1897" i="2"/>
  <c r="AF1896" i="2"/>
  <c r="AF1895" i="2"/>
  <c r="AF1894" i="2"/>
  <c r="AF1893" i="2"/>
  <c r="AF1892" i="2"/>
  <c r="AF1891" i="2"/>
  <c r="AF1890" i="2"/>
  <c r="AF1889" i="2"/>
  <c r="AF1888" i="2"/>
  <c r="AF1887" i="2"/>
  <c r="AF1886" i="2"/>
  <c r="AF1885" i="2"/>
  <c r="AF1884" i="2"/>
  <c r="AF1883" i="2"/>
  <c r="AF1882" i="2"/>
  <c r="AF1881" i="2"/>
  <c r="AF1880" i="2"/>
  <c r="AF1879" i="2"/>
  <c r="AF1878" i="2"/>
  <c r="AF1877" i="2"/>
  <c r="AF1876" i="2"/>
  <c r="AF1875" i="2"/>
  <c r="AF1874" i="2"/>
  <c r="AF1873" i="2"/>
  <c r="AF1872" i="2"/>
  <c r="AF1871" i="2"/>
  <c r="AF1870" i="2"/>
  <c r="AF1869" i="2"/>
  <c r="AF1868" i="2"/>
  <c r="AF1867" i="2"/>
  <c r="AF1866" i="2"/>
  <c r="AF1865" i="2"/>
  <c r="AF1864" i="2"/>
  <c r="AF1863" i="2"/>
  <c r="AF1862" i="2"/>
  <c r="AF1861" i="2"/>
  <c r="AF1860" i="2"/>
  <c r="AF1859" i="2"/>
  <c r="AF1858" i="2"/>
  <c r="AF1857" i="2"/>
  <c r="AF1856" i="2"/>
  <c r="AF1855" i="2"/>
  <c r="AF1854" i="2"/>
  <c r="AF1853" i="2"/>
  <c r="AF1852" i="2"/>
  <c r="AF1851" i="2"/>
  <c r="AF1850" i="2"/>
  <c r="AF1849" i="2"/>
  <c r="AF1848" i="2"/>
  <c r="AF1847" i="2"/>
  <c r="AF1846" i="2"/>
  <c r="AF1845" i="2"/>
  <c r="AF1844" i="2"/>
  <c r="AF1843" i="2"/>
  <c r="AF1842" i="2"/>
  <c r="AF1841" i="2"/>
  <c r="AF1840" i="2"/>
  <c r="AF1839" i="2"/>
  <c r="AF1838" i="2"/>
  <c r="AF1837" i="2"/>
  <c r="AF1836" i="2"/>
  <c r="AF1835" i="2"/>
  <c r="AF1834" i="2"/>
  <c r="AF1833" i="2"/>
  <c r="AF1832" i="2"/>
  <c r="AF1831" i="2"/>
  <c r="AF1830" i="2"/>
  <c r="AF1829" i="2"/>
  <c r="AF1828" i="2"/>
  <c r="AF1827" i="2"/>
  <c r="AF1826" i="2"/>
  <c r="AF1825" i="2"/>
  <c r="AF1824" i="2"/>
  <c r="AF1823" i="2"/>
  <c r="AF1822" i="2"/>
  <c r="AF1821" i="2"/>
  <c r="AF1820" i="2"/>
  <c r="AF1819" i="2"/>
  <c r="AF1818" i="2"/>
  <c r="AF1817" i="2"/>
  <c r="AF1816" i="2"/>
  <c r="AF1815" i="2"/>
  <c r="AF1814" i="2"/>
  <c r="AF1813" i="2"/>
  <c r="AF1812" i="2"/>
  <c r="AF1811" i="2"/>
  <c r="AF1810" i="2"/>
  <c r="AF1809" i="2"/>
  <c r="AF1808" i="2"/>
  <c r="AF1807" i="2"/>
  <c r="AF1806" i="2"/>
  <c r="AF1805" i="2"/>
  <c r="AF1804" i="2"/>
  <c r="AF1803" i="2"/>
  <c r="AF1802" i="2"/>
  <c r="AF1801" i="2"/>
  <c r="AF1800" i="2"/>
  <c r="AF1799" i="2"/>
  <c r="AF1798" i="2"/>
  <c r="AF1797" i="2"/>
  <c r="AF1796" i="2"/>
  <c r="AF1795" i="2"/>
  <c r="AF1794" i="2"/>
  <c r="AF1793" i="2"/>
  <c r="AF1792" i="2"/>
  <c r="AF1791" i="2"/>
  <c r="AF1790" i="2"/>
  <c r="AF1789" i="2"/>
  <c r="AF1788" i="2"/>
  <c r="AF1787" i="2"/>
  <c r="AF1786" i="2"/>
  <c r="AF1785" i="2"/>
  <c r="AF1784" i="2"/>
  <c r="AF1783" i="2"/>
  <c r="AF1782" i="2"/>
  <c r="AF1781" i="2"/>
  <c r="AF1780" i="2"/>
  <c r="AF1779" i="2"/>
  <c r="AF1778" i="2"/>
  <c r="AF1777" i="2"/>
  <c r="AF1776" i="2"/>
  <c r="AF1775" i="2"/>
  <c r="AF1774" i="2"/>
  <c r="AF1773" i="2"/>
  <c r="AF1772" i="2"/>
  <c r="AF1771" i="2"/>
  <c r="AF1770" i="2"/>
  <c r="AF1769" i="2"/>
  <c r="AF1768" i="2"/>
  <c r="AF1767" i="2"/>
  <c r="AF1766" i="2"/>
  <c r="AF1765" i="2"/>
  <c r="AF1764" i="2"/>
  <c r="AF1763" i="2"/>
  <c r="AF1762" i="2"/>
  <c r="AF1761" i="2"/>
  <c r="AF1760" i="2"/>
  <c r="AF1759" i="2"/>
  <c r="AF1758" i="2"/>
  <c r="AF1757" i="2"/>
  <c r="AF1756" i="2"/>
  <c r="AF1755" i="2"/>
  <c r="AF1754" i="2"/>
  <c r="AF1753" i="2"/>
  <c r="AF1752" i="2"/>
  <c r="AF1751" i="2"/>
  <c r="AF1750" i="2"/>
  <c r="AF1749" i="2"/>
  <c r="AF1748" i="2"/>
  <c r="AF1747" i="2"/>
  <c r="AF1746" i="2"/>
  <c r="AF1745" i="2"/>
  <c r="AF1744" i="2"/>
  <c r="AF1743" i="2"/>
  <c r="AF1742" i="2"/>
  <c r="AF1741" i="2"/>
  <c r="AF1740" i="2"/>
  <c r="AF1739" i="2"/>
  <c r="AF1738" i="2"/>
  <c r="AF1737" i="2"/>
  <c r="AF1736" i="2"/>
  <c r="AF1735" i="2"/>
  <c r="AF1734" i="2"/>
  <c r="AF1733" i="2"/>
  <c r="AF1732" i="2"/>
  <c r="AF1731" i="2"/>
  <c r="AF1730" i="2"/>
  <c r="AF1729" i="2"/>
  <c r="AF1728" i="2"/>
  <c r="AF1727" i="2"/>
  <c r="AF1726" i="2"/>
  <c r="AF1725" i="2"/>
  <c r="AF1724" i="2"/>
  <c r="AF1723" i="2"/>
  <c r="AF1722" i="2"/>
  <c r="AF1721" i="2"/>
  <c r="AF1720" i="2"/>
  <c r="AF1719" i="2"/>
  <c r="AF1718" i="2"/>
  <c r="AF1717" i="2"/>
  <c r="AF1716" i="2"/>
  <c r="AF1715" i="2"/>
  <c r="AF1714" i="2"/>
  <c r="AF1713" i="2"/>
  <c r="AF1712" i="2"/>
  <c r="AF1711" i="2"/>
  <c r="AF1710" i="2"/>
  <c r="AF1709" i="2"/>
  <c r="AF1708" i="2"/>
  <c r="AF1707" i="2"/>
  <c r="AF1706" i="2"/>
  <c r="AF1705" i="2"/>
  <c r="AF1704" i="2"/>
  <c r="AF1703" i="2"/>
  <c r="AF1702" i="2"/>
  <c r="AF1701" i="2"/>
  <c r="AF1700" i="2"/>
  <c r="AF1699" i="2"/>
  <c r="AF1698" i="2"/>
  <c r="AF1697" i="2"/>
  <c r="AF1696" i="2"/>
  <c r="AF1695" i="2"/>
  <c r="AF1694" i="2"/>
  <c r="AF1693" i="2"/>
  <c r="AF1692" i="2"/>
  <c r="AF1691" i="2"/>
  <c r="AF1690" i="2"/>
  <c r="AF1689" i="2"/>
  <c r="AF1688" i="2"/>
  <c r="AF1687" i="2"/>
  <c r="AF1686" i="2"/>
  <c r="AF1685" i="2"/>
  <c r="AF1684" i="2"/>
  <c r="AF1683" i="2"/>
  <c r="AF1682" i="2"/>
  <c r="AF1681" i="2"/>
  <c r="AF1680" i="2"/>
  <c r="AF1679" i="2"/>
  <c r="AF1678" i="2"/>
  <c r="AF1677" i="2"/>
  <c r="AF1676" i="2"/>
  <c r="AF1675" i="2"/>
  <c r="AF1674" i="2"/>
  <c r="AF1673" i="2"/>
  <c r="AF1672" i="2"/>
  <c r="AF1671" i="2"/>
  <c r="AF1670" i="2"/>
  <c r="AF1669" i="2"/>
  <c r="AF1668" i="2"/>
  <c r="AF1667" i="2"/>
  <c r="AF1666" i="2"/>
  <c r="AF1665" i="2"/>
  <c r="AF1664" i="2"/>
  <c r="AF1663" i="2"/>
  <c r="AF1662" i="2"/>
  <c r="AF1661" i="2"/>
  <c r="AF1660" i="2"/>
  <c r="AF1659" i="2"/>
  <c r="AF1658" i="2"/>
  <c r="AF1657" i="2"/>
  <c r="AF1656" i="2"/>
  <c r="AF1655" i="2"/>
  <c r="AF1654" i="2"/>
  <c r="AF1653" i="2"/>
  <c r="AF1652" i="2"/>
  <c r="AF1651" i="2"/>
  <c r="AF1650" i="2"/>
  <c r="AF1649" i="2"/>
  <c r="AF1648" i="2"/>
  <c r="AF1647" i="2"/>
  <c r="AF1646" i="2"/>
  <c r="AF1645" i="2"/>
  <c r="AF1644" i="2"/>
  <c r="AF1643" i="2"/>
  <c r="AF1642" i="2"/>
  <c r="AF1641" i="2"/>
  <c r="AF1640" i="2"/>
  <c r="AF1639" i="2"/>
  <c r="AF1638" i="2"/>
  <c r="AF1637" i="2"/>
  <c r="AF1636" i="2"/>
  <c r="AF1635" i="2"/>
  <c r="AF1634" i="2"/>
  <c r="AF1633" i="2"/>
  <c r="AF1632" i="2"/>
  <c r="AF1631" i="2"/>
  <c r="AF1630" i="2"/>
  <c r="AF1629" i="2"/>
  <c r="AF1628" i="2"/>
  <c r="AF1627" i="2"/>
  <c r="AF1626" i="2"/>
  <c r="AF1625" i="2"/>
  <c r="AF1624" i="2"/>
  <c r="AF1623" i="2"/>
  <c r="AF1622" i="2"/>
  <c r="AF1621" i="2"/>
  <c r="AF1620" i="2"/>
  <c r="AF1619" i="2"/>
  <c r="AF1618" i="2"/>
  <c r="AF1617" i="2"/>
  <c r="AF1616" i="2"/>
  <c r="AF1615" i="2"/>
  <c r="AF1614" i="2"/>
  <c r="AF1613" i="2"/>
  <c r="AF1612" i="2"/>
  <c r="AF1611" i="2"/>
  <c r="AF1610" i="2"/>
  <c r="AF1609" i="2"/>
  <c r="AF1608" i="2"/>
  <c r="AF1607" i="2"/>
  <c r="AF1606" i="2"/>
  <c r="AF1605" i="2"/>
  <c r="AF1604" i="2"/>
  <c r="AF1603" i="2"/>
  <c r="AF1602" i="2"/>
  <c r="AF1601" i="2"/>
  <c r="AF1600" i="2"/>
  <c r="AF1599" i="2"/>
  <c r="AF1598" i="2"/>
  <c r="AF1597" i="2"/>
  <c r="AF1596" i="2"/>
  <c r="AF1595" i="2"/>
  <c r="AF1594" i="2"/>
  <c r="AF1593" i="2"/>
  <c r="AF1592" i="2"/>
  <c r="AF1591" i="2"/>
  <c r="AF1590" i="2"/>
  <c r="AF1589" i="2"/>
  <c r="AF1588" i="2"/>
  <c r="AF1587" i="2"/>
  <c r="AF1586" i="2"/>
  <c r="AF1585" i="2"/>
  <c r="AF1584" i="2"/>
  <c r="AF1583" i="2"/>
  <c r="AF1582" i="2"/>
  <c r="AF1581" i="2"/>
  <c r="AF1580" i="2"/>
  <c r="AF1579" i="2"/>
  <c r="AF1578" i="2"/>
  <c r="AF1577" i="2"/>
  <c r="AF1576" i="2"/>
  <c r="AF1575" i="2"/>
  <c r="AF1574" i="2"/>
  <c r="AF1573" i="2"/>
  <c r="AF1572" i="2"/>
  <c r="AF1571" i="2"/>
  <c r="AF1570" i="2"/>
  <c r="AF1569" i="2"/>
  <c r="AF1568" i="2"/>
  <c r="AF1567" i="2"/>
  <c r="AF1566" i="2"/>
  <c r="AF1565" i="2"/>
  <c r="AF1564" i="2"/>
  <c r="AF1563" i="2"/>
  <c r="AF1562" i="2"/>
  <c r="AF1561" i="2"/>
  <c r="AF1560" i="2"/>
  <c r="AF1559" i="2"/>
  <c r="AF1558" i="2"/>
  <c r="AF1557" i="2"/>
  <c r="AF1556" i="2"/>
  <c r="AF1555" i="2"/>
  <c r="AF1554" i="2"/>
  <c r="AF1553" i="2"/>
  <c r="AF1552" i="2"/>
  <c r="AF1551" i="2"/>
  <c r="AF1550" i="2"/>
  <c r="AF1549" i="2"/>
  <c r="AF1548" i="2"/>
  <c r="AF1547" i="2"/>
  <c r="AF1546" i="2"/>
  <c r="AF1545" i="2"/>
  <c r="AF1544" i="2"/>
  <c r="AF1543" i="2"/>
  <c r="AF1542" i="2"/>
  <c r="AF1541" i="2"/>
  <c r="AF1540" i="2"/>
  <c r="AF1539" i="2"/>
  <c r="AF1538" i="2"/>
  <c r="AF1537" i="2"/>
  <c r="AF1536" i="2"/>
  <c r="AF1535" i="2"/>
  <c r="AF1534" i="2"/>
  <c r="AF1533" i="2"/>
  <c r="AF1532" i="2"/>
  <c r="AF1531" i="2"/>
  <c r="AF1530" i="2"/>
  <c r="AF1529" i="2"/>
  <c r="AF1528" i="2"/>
  <c r="AF1527" i="2"/>
  <c r="AF1526" i="2"/>
  <c r="AF1525" i="2"/>
  <c r="AF1524" i="2"/>
  <c r="AF1523" i="2"/>
  <c r="AF1522" i="2"/>
  <c r="AF1521" i="2"/>
  <c r="AF1520" i="2"/>
  <c r="AF1519" i="2"/>
  <c r="AF1518" i="2"/>
  <c r="AF1517" i="2"/>
  <c r="AF1516" i="2"/>
  <c r="AF1515" i="2"/>
  <c r="AF1514" i="2"/>
  <c r="AF1513" i="2"/>
  <c r="AF1512" i="2"/>
  <c r="AF1511" i="2"/>
  <c r="AF1510" i="2"/>
  <c r="AF1509" i="2"/>
  <c r="AF1508" i="2"/>
  <c r="AF1507" i="2"/>
  <c r="AF1506" i="2"/>
  <c r="AF1505" i="2"/>
  <c r="AF1504" i="2"/>
  <c r="AF1503" i="2"/>
  <c r="AF1502" i="2"/>
  <c r="AF1501" i="2"/>
  <c r="AF1500" i="2"/>
  <c r="AF1499" i="2"/>
  <c r="AF1498" i="2"/>
  <c r="AF1497" i="2"/>
  <c r="AF1496" i="2"/>
  <c r="AF1495" i="2"/>
  <c r="AF1494" i="2"/>
  <c r="AF1493" i="2"/>
  <c r="AF1492" i="2"/>
  <c r="AF1491" i="2"/>
  <c r="AF1490" i="2"/>
  <c r="AF1489" i="2"/>
  <c r="AF1488" i="2"/>
  <c r="AF1487" i="2"/>
  <c r="AF1486" i="2"/>
  <c r="AF1485" i="2"/>
  <c r="AF1484" i="2"/>
  <c r="AF1483" i="2"/>
  <c r="AF1482" i="2"/>
  <c r="AF1481" i="2"/>
  <c r="AF1480" i="2"/>
  <c r="AF1479" i="2"/>
  <c r="AF1478" i="2"/>
  <c r="AF1477" i="2"/>
  <c r="AF1476" i="2"/>
  <c r="AF1475" i="2"/>
  <c r="AF1474" i="2"/>
  <c r="AF1473" i="2"/>
  <c r="AF1472" i="2"/>
  <c r="AF1471" i="2"/>
  <c r="AF1470" i="2"/>
  <c r="AF1469" i="2"/>
  <c r="AF1468" i="2"/>
  <c r="AF1467" i="2"/>
  <c r="AF1466" i="2"/>
  <c r="AF1465" i="2"/>
  <c r="AF1464" i="2"/>
  <c r="AF1463" i="2"/>
  <c r="AF1462" i="2"/>
  <c r="AF1461" i="2"/>
  <c r="AF1460" i="2"/>
  <c r="AF1459" i="2"/>
  <c r="AF1458" i="2"/>
  <c r="AF1457" i="2"/>
  <c r="AF1456" i="2"/>
  <c r="AF1455" i="2"/>
  <c r="AF1454" i="2"/>
  <c r="AF1453" i="2"/>
  <c r="AF1452" i="2"/>
  <c r="AF1451" i="2"/>
  <c r="AF1450" i="2"/>
  <c r="AF1449" i="2"/>
  <c r="AF1448" i="2"/>
  <c r="AF1447" i="2"/>
  <c r="AF1446" i="2"/>
  <c r="AF1445" i="2"/>
  <c r="AF1444" i="2"/>
  <c r="AF1443" i="2"/>
  <c r="AF1442" i="2"/>
  <c r="AF1441" i="2"/>
  <c r="AF1440" i="2"/>
  <c r="AF1439" i="2"/>
  <c r="AF1438" i="2"/>
  <c r="AF1437" i="2"/>
  <c r="AF1436" i="2"/>
  <c r="AF1435" i="2"/>
  <c r="AF1434" i="2"/>
  <c r="AF1433" i="2"/>
  <c r="AF1432" i="2"/>
  <c r="AF1431" i="2"/>
  <c r="AF1430" i="2"/>
  <c r="AF1429" i="2"/>
  <c r="AF1428" i="2"/>
  <c r="AF1427" i="2"/>
  <c r="AF1426" i="2"/>
  <c r="AF1425" i="2"/>
  <c r="AF1424" i="2"/>
  <c r="AF1423" i="2"/>
  <c r="AF1422" i="2"/>
  <c r="AF1421" i="2"/>
  <c r="AF1420" i="2"/>
  <c r="AF1419" i="2"/>
  <c r="AF1418" i="2"/>
  <c r="AF1417" i="2"/>
  <c r="AF1416" i="2"/>
  <c r="AF1415" i="2"/>
  <c r="AF1414" i="2"/>
  <c r="AF1413" i="2"/>
  <c r="AF1412" i="2"/>
  <c r="AF1411" i="2"/>
  <c r="AF1410" i="2"/>
  <c r="AF1409" i="2"/>
  <c r="AF1408" i="2"/>
  <c r="AF1407" i="2"/>
  <c r="AF1406" i="2"/>
  <c r="AF1405" i="2"/>
  <c r="AF1404" i="2"/>
  <c r="AF1403" i="2"/>
  <c r="AF1402" i="2"/>
  <c r="AF1401" i="2"/>
  <c r="AF1400" i="2"/>
  <c r="AF1399" i="2"/>
  <c r="AF1398" i="2"/>
  <c r="AF1397" i="2"/>
  <c r="AF1396" i="2"/>
  <c r="AF1395" i="2"/>
  <c r="AF1394" i="2"/>
  <c r="AF1393" i="2"/>
  <c r="AF1392" i="2"/>
  <c r="AF1391" i="2"/>
  <c r="AF1390" i="2"/>
  <c r="AF1389" i="2"/>
  <c r="AF1388" i="2"/>
  <c r="AF1387" i="2"/>
  <c r="AF1386" i="2"/>
  <c r="AF1385" i="2"/>
  <c r="AF1384" i="2"/>
  <c r="AF1383" i="2"/>
  <c r="AF1382" i="2"/>
  <c r="AF1381" i="2"/>
  <c r="AF1380" i="2"/>
  <c r="AF1379" i="2"/>
  <c r="AF1378" i="2"/>
  <c r="AF1377" i="2"/>
  <c r="AF1376" i="2"/>
  <c r="AF1375" i="2"/>
  <c r="AF1374" i="2"/>
  <c r="AF1373" i="2"/>
  <c r="AF1372" i="2"/>
  <c r="AF1371" i="2"/>
  <c r="AF1370" i="2"/>
  <c r="AF1369" i="2"/>
  <c r="AF1368" i="2"/>
  <c r="AF1367" i="2"/>
  <c r="AF1366" i="2"/>
  <c r="AF1365" i="2"/>
  <c r="AF1364" i="2"/>
  <c r="AF1363" i="2"/>
  <c r="AF1362" i="2"/>
  <c r="AF1361" i="2"/>
  <c r="AF1360" i="2"/>
  <c r="AF1359" i="2"/>
  <c r="AF1358" i="2"/>
  <c r="AF1357" i="2"/>
  <c r="AF1356" i="2"/>
  <c r="AF1355" i="2"/>
  <c r="AF1354" i="2"/>
  <c r="AF1353" i="2"/>
  <c r="AF1352" i="2"/>
  <c r="AF1351" i="2"/>
  <c r="AF1350" i="2"/>
  <c r="AF1349" i="2"/>
  <c r="AF1348" i="2"/>
  <c r="AF1347" i="2"/>
  <c r="AF1346" i="2"/>
  <c r="AF1345" i="2"/>
  <c r="AF1344" i="2"/>
  <c r="AF1343" i="2"/>
  <c r="AF1342" i="2"/>
  <c r="AF1341" i="2"/>
  <c r="AF1340" i="2"/>
  <c r="AF1339" i="2"/>
  <c r="AF1338" i="2"/>
  <c r="AF1337" i="2"/>
  <c r="AF1336" i="2"/>
  <c r="AF1335" i="2"/>
  <c r="AF1334" i="2"/>
  <c r="AF1333" i="2"/>
  <c r="AF1332" i="2"/>
  <c r="AF1331" i="2"/>
  <c r="AF1330" i="2"/>
  <c r="AF1329" i="2"/>
  <c r="AF1328" i="2"/>
  <c r="AF1327" i="2"/>
  <c r="AF1326" i="2"/>
  <c r="AF1325" i="2"/>
  <c r="AF1324" i="2"/>
  <c r="AF1323" i="2"/>
  <c r="AF1322" i="2"/>
  <c r="AF1321" i="2"/>
  <c r="AF1320" i="2"/>
  <c r="AF1319" i="2"/>
  <c r="AF1318" i="2"/>
  <c r="AF1317" i="2"/>
  <c r="AF1316" i="2"/>
  <c r="AF1315" i="2"/>
  <c r="AF1314" i="2"/>
  <c r="AF1313" i="2"/>
  <c r="AF1312" i="2"/>
  <c r="AF1311" i="2"/>
  <c r="AF1310" i="2"/>
  <c r="AF1309" i="2"/>
  <c r="AF1308" i="2"/>
  <c r="AF1307" i="2"/>
  <c r="AF1306" i="2"/>
  <c r="AF1305" i="2"/>
  <c r="AF1304" i="2"/>
  <c r="AF1303" i="2"/>
  <c r="AF1302" i="2"/>
  <c r="AF1301" i="2"/>
  <c r="AF1300" i="2"/>
  <c r="AF1299" i="2"/>
  <c r="AF1298" i="2"/>
  <c r="AF1297" i="2"/>
  <c r="AF1296" i="2"/>
  <c r="AF1295" i="2"/>
  <c r="AF1294" i="2"/>
  <c r="AF1293" i="2"/>
  <c r="AF1292" i="2"/>
  <c r="AF1291" i="2"/>
  <c r="AF1290" i="2"/>
  <c r="AF1289" i="2"/>
  <c r="AF1288" i="2"/>
  <c r="AF1287" i="2"/>
  <c r="AF1286" i="2"/>
  <c r="AF1285" i="2"/>
  <c r="AF1284" i="2"/>
  <c r="AF1283" i="2"/>
  <c r="AF1282" i="2"/>
  <c r="AF1281" i="2"/>
  <c r="AF1280" i="2"/>
  <c r="AF1279" i="2"/>
  <c r="AF1278" i="2"/>
  <c r="AF1277" i="2"/>
  <c r="AF1276" i="2"/>
  <c r="AF1275" i="2"/>
  <c r="AF1274" i="2"/>
  <c r="AF1273" i="2"/>
  <c r="AF1272" i="2"/>
  <c r="AF1271" i="2"/>
  <c r="AF1270" i="2"/>
  <c r="AF1269" i="2"/>
  <c r="AF1268" i="2"/>
  <c r="AF1267" i="2"/>
  <c r="AF1266" i="2"/>
  <c r="AF1265" i="2"/>
  <c r="AF1264" i="2"/>
  <c r="AF1263" i="2"/>
  <c r="AF1262" i="2"/>
  <c r="AF1261" i="2"/>
  <c r="AF1260" i="2"/>
  <c r="AF1259" i="2"/>
  <c r="AF1258" i="2"/>
  <c r="AF1257" i="2"/>
  <c r="AF1256" i="2"/>
  <c r="AF1255" i="2"/>
  <c r="AF1254" i="2"/>
  <c r="AF1253" i="2"/>
  <c r="AF1252" i="2"/>
  <c r="AF1251" i="2"/>
  <c r="AF1250" i="2"/>
  <c r="AF1249" i="2"/>
  <c r="AF1248" i="2"/>
  <c r="AF1247" i="2"/>
  <c r="AF1246" i="2"/>
  <c r="AF1245" i="2"/>
  <c r="AF1244" i="2"/>
  <c r="AF1243" i="2"/>
  <c r="AF1242" i="2"/>
  <c r="AF1241" i="2"/>
  <c r="AF1240" i="2"/>
  <c r="AF1239" i="2"/>
  <c r="AF1238" i="2"/>
  <c r="AF1237" i="2"/>
  <c r="AF1236" i="2"/>
  <c r="AF1235" i="2"/>
  <c r="AF1234" i="2"/>
  <c r="AF1233" i="2"/>
  <c r="AF1232" i="2"/>
  <c r="AF1225" i="2"/>
  <c r="AF1224" i="2"/>
  <c r="AF1223" i="2"/>
  <c r="AF1222" i="2"/>
  <c r="AF1221" i="2"/>
  <c r="AF1220" i="2"/>
  <c r="AF1219" i="2"/>
  <c r="AF1218" i="2"/>
  <c r="AF1217" i="2"/>
  <c r="AF1216" i="2"/>
  <c r="AF1215" i="2"/>
  <c r="AF1214" i="2"/>
  <c r="AF1213" i="2"/>
  <c r="AF1212" i="2"/>
  <c r="AF1211" i="2"/>
  <c r="AF1210" i="2"/>
  <c r="AF1209" i="2"/>
  <c r="AF1208" i="2"/>
  <c r="AF1207" i="2"/>
  <c r="AF1206" i="2"/>
  <c r="AF1205" i="2"/>
  <c r="AF1204" i="2"/>
  <c r="AF1203" i="2"/>
  <c r="AF1202" i="2"/>
  <c r="AF1201" i="2"/>
  <c r="AF1200" i="2"/>
  <c r="AF1199" i="2"/>
  <c r="AF1198" i="2"/>
  <c r="AF1197" i="2"/>
  <c r="AF1196" i="2"/>
  <c r="AF1195" i="2"/>
  <c r="AF1194" i="2"/>
  <c r="AF1193" i="2"/>
  <c r="AF1192" i="2"/>
  <c r="AF1191" i="2"/>
  <c r="AF1190" i="2"/>
  <c r="AF1189" i="2"/>
  <c r="AF1188" i="2"/>
  <c r="AF1187" i="2"/>
  <c r="AF1186" i="2"/>
  <c r="AF1185" i="2"/>
  <c r="AF1184" i="2"/>
  <c r="AF1183" i="2"/>
  <c r="AF1182" i="2"/>
  <c r="AF1181" i="2"/>
  <c r="AF1180" i="2"/>
  <c r="AF1179" i="2"/>
  <c r="AF1178" i="2"/>
  <c r="AF1177" i="2"/>
  <c r="AF1176" i="2"/>
  <c r="AF1175" i="2"/>
  <c r="AF1174" i="2"/>
  <c r="AF1173" i="2"/>
  <c r="AF1172" i="2"/>
  <c r="AF1171" i="2"/>
  <c r="AF1170" i="2"/>
  <c r="AF1169" i="2"/>
  <c r="AF1168" i="2"/>
  <c r="AF1167" i="2"/>
  <c r="AF1166" i="2"/>
  <c r="AF1165" i="2"/>
  <c r="AF1164" i="2"/>
  <c r="AF1163" i="2"/>
  <c r="AF1162" i="2"/>
  <c r="AF1161" i="2"/>
  <c r="AF1160" i="2"/>
  <c r="AF1159" i="2"/>
  <c r="AF1158" i="2"/>
  <c r="AF1157" i="2"/>
  <c r="AF1156" i="2"/>
  <c r="AF1155" i="2"/>
  <c r="AF1154" i="2"/>
  <c r="AF1153" i="2"/>
  <c r="AF1152" i="2"/>
  <c r="AF1151" i="2"/>
  <c r="AF1150" i="2"/>
  <c r="AF1149" i="2"/>
  <c r="AF1148" i="2"/>
  <c r="AF1147" i="2"/>
  <c r="AF1146" i="2"/>
  <c r="AF1145" i="2"/>
  <c r="AF1144" i="2"/>
  <c r="AF1143" i="2"/>
  <c r="AF1142" i="2"/>
  <c r="AF1141" i="2"/>
  <c r="AF1140" i="2"/>
  <c r="AF1139" i="2"/>
  <c r="AF1138" i="2"/>
  <c r="AF1137" i="2"/>
  <c r="AF1136" i="2"/>
  <c r="AF1135" i="2"/>
  <c r="AF1134" i="2"/>
  <c r="AF1133" i="2"/>
  <c r="AF1132" i="2"/>
  <c r="AF1131" i="2"/>
  <c r="AF1130" i="2"/>
  <c r="AF1129" i="2"/>
  <c r="AF1128" i="2"/>
  <c r="AF1127" i="2"/>
  <c r="AF1126" i="2"/>
  <c r="AF1125" i="2"/>
  <c r="AF1124" i="2"/>
  <c r="AF1123" i="2"/>
  <c r="AF1122" i="2"/>
  <c r="AF1121" i="2"/>
  <c r="AF1120" i="2"/>
  <c r="AF1119" i="2"/>
  <c r="AF1118" i="2"/>
  <c r="AF1117" i="2"/>
  <c r="AF1116" i="2"/>
  <c r="AF1115" i="2"/>
  <c r="AF1114" i="2"/>
  <c r="AF1113" i="2"/>
  <c r="AF1112" i="2"/>
  <c r="AF1111" i="2"/>
  <c r="AF1110" i="2"/>
  <c r="AF1109" i="2"/>
  <c r="AF1108" i="2"/>
  <c r="AF1107" i="2"/>
  <c r="AF1106" i="2"/>
  <c r="AF1105" i="2"/>
  <c r="AF1104" i="2"/>
  <c r="AF1103" i="2"/>
  <c r="AF1102" i="2"/>
  <c r="AF1101" i="2"/>
  <c r="AF1100" i="2"/>
  <c r="AF1099" i="2"/>
  <c r="AF1098" i="2"/>
  <c r="AF1097" i="2"/>
  <c r="AF1096" i="2"/>
  <c r="AF1095" i="2"/>
  <c r="AF1094" i="2"/>
  <c r="AF1093" i="2"/>
  <c r="AF1092" i="2"/>
  <c r="AF1091" i="2"/>
  <c r="AF1090" i="2"/>
  <c r="AF1089" i="2"/>
  <c r="AF1088" i="2"/>
  <c r="AF1087" i="2"/>
  <c r="AF1086" i="2"/>
  <c r="AF1085" i="2"/>
  <c r="AF1084" i="2"/>
  <c r="AF1083" i="2"/>
  <c r="AF1082" i="2"/>
  <c r="AF1081" i="2"/>
  <c r="AF1080" i="2"/>
  <c r="AF1079" i="2"/>
  <c r="AF1078" i="2"/>
  <c r="AF1077" i="2"/>
  <c r="AF1076" i="2"/>
  <c r="AF1075" i="2"/>
  <c r="AF1074" i="2"/>
  <c r="AF1073" i="2"/>
  <c r="AF1072" i="2"/>
  <c r="AF1071" i="2"/>
  <c r="AF1070" i="2"/>
  <c r="AF1069" i="2"/>
  <c r="AF1068" i="2"/>
  <c r="AF1067" i="2"/>
  <c r="AF1066" i="2"/>
  <c r="AF1065" i="2"/>
  <c r="AF1064" i="2"/>
  <c r="AF1063" i="2"/>
  <c r="AF1062" i="2"/>
  <c r="AF1061" i="2"/>
  <c r="AF1060" i="2"/>
  <c r="AF1059" i="2"/>
  <c r="AF1058" i="2"/>
  <c r="AF1057" i="2"/>
  <c r="AF1056" i="2"/>
  <c r="AF1055" i="2"/>
  <c r="AF1054" i="2"/>
  <c r="AF1053" i="2"/>
  <c r="AF1052" i="2"/>
  <c r="AF1051" i="2"/>
  <c r="AF1050" i="2"/>
  <c r="AF1049" i="2"/>
  <c r="AF1048" i="2"/>
  <c r="AF1047" i="2"/>
  <c r="AF1046" i="2"/>
  <c r="AF1045" i="2"/>
  <c r="AF1044" i="2"/>
  <c r="AF1043" i="2"/>
  <c r="AF1042" i="2"/>
  <c r="AF1041" i="2"/>
  <c r="AF1040" i="2"/>
  <c r="AF1039" i="2"/>
  <c r="AF1038" i="2"/>
  <c r="AF1037" i="2"/>
  <c r="AF1036" i="2"/>
  <c r="AF1035" i="2"/>
  <c r="AF1034" i="2"/>
  <c r="AF1033" i="2"/>
  <c r="AF1032" i="2"/>
  <c r="AF1031" i="2"/>
  <c r="AF1030" i="2"/>
  <c r="AF1029" i="2"/>
  <c r="AF1028" i="2"/>
  <c r="AF1027" i="2"/>
  <c r="AF1026" i="2"/>
  <c r="AF1025" i="2"/>
  <c r="AF1024" i="2"/>
  <c r="AF1023" i="2"/>
  <c r="AF1022" i="2"/>
  <c r="AF1021" i="2"/>
  <c r="AF1020" i="2"/>
  <c r="AF1019" i="2"/>
  <c r="AF1018" i="2"/>
  <c r="AF1017" i="2"/>
  <c r="AF1016" i="2"/>
  <c r="AF1015" i="2"/>
  <c r="AF1014" i="2"/>
  <c r="AF1013" i="2"/>
  <c r="AF1012" i="2"/>
  <c r="AF1011" i="2"/>
  <c r="AF1010" i="2"/>
  <c r="AF1009" i="2"/>
  <c r="AF1008" i="2"/>
  <c r="AF1007" i="2"/>
  <c r="AF1006" i="2"/>
  <c r="AF1005" i="2"/>
  <c r="AF1004" i="2"/>
  <c r="AF1003" i="2"/>
  <c r="AF1002" i="2"/>
  <c r="AF1001" i="2"/>
  <c r="AF1000" i="2"/>
  <c r="AF999" i="2"/>
  <c r="AF998" i="2"/>
  <c r="AF997" i="2"/>
  <c r="AF996" i="2"/>
  <c r="AF995" i="2"/>
  <c r="AF994" i="2"/>
  <c r="AF993" i="2"/>
  <c r="AF992" i="2"/>
  <c r="AF991" i="2"/>
  <c r="AF990" i="2"/>
  <c r="AF989" i="2"/>
  <c r="AF988" i="2"/>
  <c r="AF987" i="2"/>
  <c r="AF986" i="2"/>
  <c r="AF985" i="2"/>
  <c r="AF984" i="2"/>
  <c r="AF983" i="2"/>
  <c r="AF982" i="2"/>
  <c r="AF981" i="2"/>
  <c r="AF980" i="2"/>
  <c r="AF979" i="2"/>
  <c r="AF978" i="2"/>
  <c r="AF977" i="2"/>
  <c r="AF976" i="2"/>
  <c r="AF975" i="2"/>
  <c r="AF974" i="2"/>
  <c r="AF973" i="2"/>
  <c r="AF972" i="2"/>
  <c r="AF971" i="2"/>
  <c r="AF970" i="2"/>
  <c r="AF969" i="2"/>
  <c r="AF968" i="2"/>
  <c r="AF967" i="2"/>
  <c r="AF966" i="2"/>
  <c r="AF965" i="2"/>
  <c r="AF964" i="2"/>
  <c r="AF963" i="2"/>
  <c r="AF962" i="2"/>
  <c r="AF961" i="2"/>
  <c r="AF960" i="2"/>
  <c r="AF959" i="2"/>
  <c r="AF958" i="2"/>
  <c r="AF957" i="2"/>
  <c r="AF956" i="2"/>
  <c r="AF955" i="2"/>
  <c r="AF954" i="2"/>
  <c r="AF953" i="2"/>
  <c r="AF952" i="2"/>
  <c r="AF951" i="2"/>
  <c r="AF950" i="2"/>
  <c r="AF949" i="2"/>
  <c r="AF948" i="2"/>
  <c r="AF947" i="2"/>
  <c r="AF946" i="2"/>
  <c r="AF945" i="2"/>
  <c r="AF944" i="2"/>
  <c r="AF943" i="2"/>
  <c r="AF942" i="2"/>
  <c r="AF941" i="2"/>
  <c r="AF940" i="2"/>
  <c r="AF939" i="2"/>
  <c r="AF938" i="2"/>
  <c r="AF937" i="2"/>
  <c r="AF936" i="2"/>
  <c r="AF935" i="2"/>
  <c r="AF934" i="2"/>
  <c r="AF933" i="2"/>
  <c r="AF932" i="2"/>
  <c r="AF931" i="2"/>
  <c r="AF930" i="2"/>
  <c r="AF929" i="2"/>
  <c r="AF928" i="2"/>
  <c r="AF927" i="2"/>
  <c r="AF926" i="2"/>
  <c r="AF925" i="2"/>
  <c r="AF924" i="2"/>
  <c r="AF923" i="2"/>
  <c r="AF922" i="2"/>
  <c r="AF921" i="2"/>
  <c r="AF920" i="2"/>
  <c r="AF919" i="2"/>
  <c r="AF918" i="2"/>
  <c r="AF917" i="2"/>
  <c r="AF916" i="2"/>
  <c r="AF915" i="2"/>
  <c r="AF914" i="2"/>
  <c r="AF913" i="2"/>
  <c r="AF912" i="2"/>
  <c r="AF911" i="2"/>
  <c r="AF910" i="2"/>
  <c r="AF909" i="2"/>
  <c r="AF908" i="2"/>
  <c r="AF907" i="2"/>
  <c r="AF906" i="2"/>
  <c r="AF905" i="2"/>
  <c r="AF904" i="2"/>
  <c r="AF903" i="2"/>
  <c r="AF902" i="2"/>
  <c r="AF901" i="2"/>
  <c r="AF900" i="2"/>
  <c r="AF899" i="2"/>
  <c r="AF898" i="2"/>
  <c r="AF897" i="2"/>
  <c r="AF896" i="2"/>
  <c r="AF895" i="2"/>
  <c r="AF894" i="2"/>
  <c r="AF893" i="2"/>
  <c r="AF892" i="2"/>
  <c r="AF891" i="2"/>
  <c r="AF890" i="2"/>
  <c r="AF889" i="2"/>
  <c r="AF888" i="2"/>
  <c r="AF887" i="2"/>
  <c r="AF886" i="2"/>
  <c r="AF885" i="2"/>
  <c r="AF884" i="2"/>
  <c r="AF883" i="2"/>
  <c r="AF882" i="2"/>
  <c r="AF881" i="2"/>
  <c r="AF880" i="2"/>
  <c r="AF879" i="2"/>
  <c r="AF878" i="2"/>
  <c r="AF877" i="2"/>
  <c r="AF876" i="2"/>
  <c r="AF875" i="2"/>
  <c r="AF874" i="2"/>
  <c r="AF873" i="2"/>
  <c r="AF872" i="2"/>
  <c r="AF871" i="2"/>
  <c r="AF870" i="2"/>
  <c r="AF869" i="2"/>
  <c r="AF868" i="2"/>
  <c r="AF867" i="2"/>
  <c r="AF866" i="2"/>
  <c r="AF865" i="2"/>
  <c r="AF864" i="2"/>
  <c r="AF863" i="2"/>
  <c r="AF862" i="2"/>
  <c r="AF861" i="2"/>
  <c r="AF860" i="2"/>
  <c r="AF859" i="2"/>
  <c r="AF858" i="2"/>
  <c r="AF857" i="2"/>
  <c r="AF856" i="2"/>
  <c r="AF855" i="2"/>
  <c r="AF854" i="2"/>
  <c r="AF853" i="2"/>
  <c r="AF852" i="2"/>
  <c r="AF851" i="2"/>
  <c r="AF850" i="2"/>
  <c r="AF849" i="2"/>
  <c r="AF848" i="2"/>
  <c r="AF847" i="2"/>
  <c r="AF846" i="2"/>
  <c r="AF845" i="2"/>
  <c r="AF844" i="2"/>
  <c r="AF843" i="2"/>
  <c r="AF842" i="2"/>
  <c r="AF841" i="2"/>
  <c r="AF840" i="2"/>
  <c r="AF839" i="2"/>
  <c r="AF838" i="2"/>
  <c r="AF837" i="2"/>
  <c r="AF836" i="2"/>
  <c r="AF835" i="2"/>
  <c r="AF834" i="2"/>
  <c r="AF833" i="2"/>
  <c r="AF832" i="2"/>
  <c r="AF831" i="2"/>
  <c r="AF830" i="2"/>
  <c r="AF829" i="2"/>
  <c r="AF828" i="2"/>
  <c r="AF827" i="2"/>
  <c r="AF826" i="2"/>
  <c r="AF825" i="2"/>
  <c r="AF824" i="2"/>
  <c r="AF823" i="2"/>
  <c r="AF822" i="2"/>
  <c r="AF821" i="2"/>
  <c r="AF820" i="2"/>
  <c r="AF819" i="2"/>
  <c r="AF818" i="2"/>
  <c r="AF817" i="2"/>
  <c r="AF816" i="2"/>
  <c r="AF815" i="2"/>
  <c r="AF814" i="2"/>
  <c r="AF813" i="2"/>
  <c r="AF812" i="2"/>
  <c r="AF811" i="2"/>
  <c r="AF810" i="2"/>
  <c r="AF809" i="2"/>
  <c r="AF808" i="2"/>
  <c r="AF807" i="2"/>
  <c r="AF806" i="2"/>
  <c r="AF805" i="2"/>
  <c r="AF804" i="2"/>
  <c r="AF803" i="2"/>
  <c r="AF802" i="2"/>
  <c r="AF801" i="2"/>
  <c r="AF800" i="2"/>
  <c r="AF799" i="2"/>
  <c r="AF798" i="2"/>
  <c r="AF797" i="2"/>
  <c r="AF796" i="2"/>
  <c r="AF795" i="2"/>
  <c r="AF794" i="2"/>
  <c r="AF793" i="2"/>
  <c r="AF792" i="2"/>
  <c r="AF791" i="2"/>
  <c r="AF790" i="2"/>
  <c r="AF789" i="2"/>
  <c r="AF788" i="2"/>
  <c r="AF787" i="2"/>
  <c r="AF786" i="2"/>
  <c r="AF785" i="2"/>
  <c r="AF784" i="2"/>
  <c r="AF783" i="2"/>
  <c r="AF782" i="2"/>
  <c r="AF781" i="2"/>
  <c r="AF780" i="2"/>
  <c r="AF779" i="2"/>
  <c r="AF778" i="2"/>
  <c r="AF777" i="2"/>
  <c r="AF776" i="2"/>
  <c r="AF775" i="2"/>
  <c r="AF774" i="2"/>
  <c r="AF773" i="2"/>
  <c r="AF772" i="2"/>
  <c r="AF771" i="2"/>
  <c r="AF770" i="2"/>
  <c r="AF769" i="2"/>
  <c r="AF768" i="2"/>
  <c r="AF767" i="2"/>
  <c r="AF766" i="2"/>
  <c r="AF765" i="2"/>
  <c r="AF764" i="2"/>
  <c r="AF763" i="2"/>
  <c r="AF762" i="2"/>
  <c r="AF761" i="2"/>
  <c r="AF760" i="2"/>
  <c r="AF759" i="2"/>
  <c r="AF758" i="2"/>
  <c r="AF757" i="2"/>
  <c r="AF756" i="2"/>
  <c r="AF755" i="2"/>
  <c r="AF754" i="2"/>
  <c r="AF753" i="2"/>
  <c r="AF752" i="2"/>
  <c r="AF751" i="2"/>
  <c r="AF750" i="2"/>
  <c r="AF749" i="2"/>
  <c r="AF748" i="2"/>
  <c r="AF747" i="2"/>
  <c r="AF746" i="2"/>
  <c r="AF745" i="2"/>
  <c r="AF744" i="2"/>
  <c r="AF743" i="2"/>
  <c r="AF742" i="2"/>
  <c r="AF741" i="2"/>
  <c r="AF740" i="2"/>
  <c r="AF739" i="2"/>
  <c r="AF738" i="2"/>
  <c r="AF737" i="2"/>
  <c r="AF736" i="2"/>
  <c r="AF735" i="2"/>
  <c r="AF734" i="2"/>
  <c r="AF733" i="2"/>
  <c r="AF732" i="2"/>
  <c r="AF731" i="2"/>
  <c r="AF730" i="2"/>
  <c r="AF729" i="2"/>
  <c r="AF728" i="2"/>
  <c r="AF727" i="2"/>
  <c r="AF726" i="2"/>
  <c r="AF725" i="2"/>
  <c r="AF724" i="2"/>
  <c r="AF723" i="2"/>
  <c r="AF722" i="2"/>
  <c r="AF721" i="2"/>
  <c r="AF720" i="2"/>
  <c r="AF719" i="2"/>
  <c r="AF718" i="2"/>
  <c r="AF717" i="2"/>
  <c r="AF716" i="2"/>
  <c r="AF715" i="2"/>
  <c r="AF714" i="2"/>
  <c r="AF713" i="2"/>
  <c r="AF712" i="2"/>
  <c r="AF711" i="2"/>
  <c r="AF710" i="2"/>
  <c r="AF709" i="2"/>
  <c r="AF708" i="2"/>
  <c r="AF707" i="2"/>
  <c r="AF706" i="2"/>
  <c r="AF705" i="2"/>
  <c r="AF704" i="2"/>
  <c r="AF703" i="2"/>
  <c r="AF702" i="2"/>
  <c r="AF701" i="2"/>
  <c r="AF700" i="2"/>
  <c r="AF699" i="2"/>
  <c r="AF698" i="2"/>
  <c r="AF697" i="2"/>
  <c r="AF696" i="2"/>
  <c r="AF695" i="2"/>
  <c r="AF694" i="2"/>
  <c r="AF693" i="2"/>
  <c r="AF692" i="2"/>
  <c r="AF691" i="2"/>
  <c r="AF690" i="2"/>
  <c r="AF689" i="2"/>
  <c r="AF688" i="2"/>
  <c r="AF687" i="2"/>
  <c r="AF686" i="2"/>
  <c r="AF685" i="2"/>
  <c r="AF684" i="2"/>
  <c r="AF683" i="2"/>
  <c r="AF682" i="2"/>
  <c r="AF681" i="2"/>
  <c r="AF680" i="2"/>
  <c r="AF679" i="2"/>
  <c r="AF678" i="2"/>
  <c r="AF677" i="2"/>
  <c r="AF676" i="2"/>
  <c r="AF675" i="2"/>
  <c r="AF674" i="2"/>
  <c r="AF673" i="2"/>
  <c r="AF672" i="2"/>
  <c r="AF671" i="2"/>
  <c r="AF670" i="2"/>
  <c r="AF669" i="2"/>
  <c r="AF668" i="2"/>
  <c r="AF667" i="2"/>
  <c r="AF666" i="2"/>
  <c r="AF665" i="2"/>
  <c r="AF664" i="2"/>
  <c r="AF663" i="2"/>
  <c r="AF662" i="2"/>
  <c r="AF661" i="2"/>
  <c r="AF660" i="2"/>
  <c r="AF659" i="2"/>
  <c r="AF658" i="2"/>
  <c r="AF657" i="2"/>
  <c r="AF656" i="2"/>
  <c r="AF655" i="2"/>
  <c r="AF654" i="2"/>
  <c r="AF653" i="2"/>
  <c r="AF652" i="2"/>
  <c r="AF651" i="2"/>
  <c r="AF650" i="2"/>
  <c r="AF649" i="2"/>
  <c r="AF648" i="2"/>
  <c r="AF647" i="2"/>
  <c r="AF646" i="2"/>
  <c r="AF645" i="2"/>
  <c r="AF644" i="2"/>
  <c r="AF643" i="2"/>
  <c r="AF642" i="2"/>
  <c r="AF641" i="2"/>
  <c r="AF640" i="2"/>
  <c r="AF639" i="2"/>
  <c r="AF638" i="2"/>
  <c r="AF637" i="2"/>
  <c r="AF636" i="2"/>
  <c r="AF635" i="2"/>
  <c r="AF634" i="2"/>
  <c r="AF633" i="2"/>
  <c r="AF632" i="2"/>
  <c r="AF631" i="2"/>
  <c r="AF630" i="2"/>
  <c r="AF629" i="2"/>
  <c r="AF628" i="2"/>
  <c r="AF627" i="2"/>
  <c r="AF626" i="2"/>
  <c r="AF625" i="2"/>
  <c r="AF624" i="2"/>
  <c r="AF623" i="2"/>
  <c r="AF622" i="2"/>
  <c r="AF621" i="2"/>
  <c r="AF620" i="2"/>
  <c r="AF619" i="2"/>
  <c r="AF618" i="2"/>
  <c r="AF617" i="2"/>
  <c r="AF616" i="2"/>
  <c r="AF615" i="2"/>
  <c r="AF614" i="2"/>
  <c r="AF613" i="2"/>
  <c r="AF612" i="2"/>
  <c r="AF611" i="2"/>
  <c r="AF610" i="2"/>
  <c r="AF609" i="2"/>
  <c r="AF608" i="2"/>
  <c r="AF607" i="2"/>
  <c r="AF606" i="2"/>
  <c r="AF605" i="2"/>
  <c r="AF604" i="2"/>
  <c r="AF603" i="2"/>
  <c r="AF602" i="2"/>
  <c r="AF601" i="2"/>
  <c r="AF600" i="2"/>
  <c r="AF599" i="2"/>
  <c r="AF598" i="2"/>
  <c r="AF597" i="2"/>
  <c r="AF596" i="2"/>
  <c r="AF595" i="2"/>
  <c r="AF594" i="2"/>
  <c r="AF593" i="2"/>
  <c r="AF592" i="2"/>
  <c r="AF591" i="2"/>
  <c r="AF590" i="2"/>
  <c r="AF589" i="2"/>
  <c r="AF588" i="2"/>
  <c r="AF587" i="2"/>
  <c r="AF586" i="2"/>
  <c r="AF585" i="2"/>
  <c r="AF584" i="2"/>
  <c r="AF583" i="2"/>
  <c r="AF582" i="2"/>
  <c r="AF581" i="2"/>
  <c r="AF580" i="2"/>
  <c r="AF579" i="2"/>
  <c r="AF578" i="2"/>
  <c r="AF577" i="2"/>
  <c r="AF576" i="2"/>
  <c r="AF575" i="2"/>
  <c r="AF574" i="2"/>
  <c r="AF573" i="2"/>
  <c r="AF572" i="2"/>
  <c r="AF571" i="2"/>
  <c r="AF570" i="2"/>
  <c r="AF569" i="2"/>
  <c r="AF568" i="2"/>
  <c r="AF567" i="2"/>
  <c r="AF566" i="2"/>
  <c r="AF565" i="2"/>
  <c r="AF564" i="2"/>
  <c r="AF563" i="2"/>
  <c r="AF562" i="2"/>
  <c r="AF561" i="2"/>
  <c r="AF560" i="2"/>
  <c r="AF559" i="2"/>
  <c r="AF558" i="2"/>
  <c r="AF557" i="2"/>
  <c r="AF556" i="2"/>
  <c r="AF555" i="2"/>
  <c r="AF554" i="2"/>
  <c r="AF553" i="2"/>
  <c r="AF552" i="2"/>
  <c r="AF551" i="2"/>
  <c r="AF550" i="2"/>
  <c r="AF549" i="2"/>
  <c r="AF548" i="2"/>
  <c r="AF547" i="2"/>
  <c r="AF546" i="2"/>
  <c r="AF545" i="2"/>
  <c r="AF544" i="2"/>
  <c r="AF543" i="2"/>
  <c r="AF542" i="2"/>
  <c r="AF541" i="2"/>
  <c r="AF540" i="2"/>
  <c r="AF539" i="2"/>
  <c r="AF538" i="2"/>
  <c r="AF537" i="2"/>
  <c r="AF536" i="2"/>
  <c r="AF535" i="2"/>
  <c r="AF534" i="2"/>
  <c r="AF533" i="2"/>
  <c r="AF532" i="2"/>
  <c r="AF531" i="2"/>
  <c r="AF530" i="2"/>
  <c r="AF529" i="2"/>
  <c r="AF528" i="2"/>
  <c r="AF527" i="2"/>
  <c r="AF526" i="2"/>
  <c r="AF525" i="2"/>
  <c r="AF524" i="2"/>
  <c r="AF523" i="2"/>
  <c r="AF522" i="2"/>
  <c r="AF521" i="2"/>
  <c r="AF520" i="2"/>
  <c r="AF519" i="2"/>
  <c r="AF518" i="2"/>
  <c r="AF517" i="2"/>
  <c r="AF516" i="2"/>
  <c r="AF515" i="2"/>
  <c r="AF514" i="2"/>
  <c r="AF513" i="2"/>
  <c r="AF512" i="2"/>
  <c r="AF511" i="2"/>
  <c r="AF510" i="2"/>
  <c r="AF509" i="2"/>
  <c r="AF508" i="2"/>
  <c r="AF507" i="2"/>
  <c r="AF506" i="2"/>
  <c r="AF505" i="2"/>
  <c r="AF504" i="2"/>
  <c r="AF503" i="2"/>
  <c r="AF502" i="2"/>
  <c r="AF501" i="2"/>
  <c r="AF500" i="2"/>
  <c r="AF499" i="2"/>
  <c r="AF498" i="2"/>
  <c r="AF497" i="2"/>
  <c r="AF496" i="2"/>
  <c r="AF495" i="2"/>
  <c r="AF494" i="2"/>
  <c r="AF493" i="2"/>
  <c r="AF492" i="2"/>
  <c r="AF491" i="2"/>
  <c r="AF490" i="2"/>
  <c r="AF489" i="2"/>
  <c r="AF488" i="2"/>
  <c r="AF487" i="2"/>
  <c r="AF486" i="2"/>
  <c r="AF485" i="2"/>
  <c r="AF484" i="2"/>
  <c r="AF483" i="2"/>
  <c r="AF482" i="2"/>
  <c r="AF481" i="2"/>
  <c r="AF480" i="2"/>
  <c r="AF479" i="2"/>
  <c r="AF478" i="2"/>
  <c r="AF477" i="2"/>
  <c r="AF476" i="2"/>
  <c r="AF475" i="2"/>
  <c r="AF474" i="2"/>
  <c r="AF473" i="2"/>
  <c r="AF472" i="2"/>
  <c r="AF471" i="2"/>
  <c r="AF470" i="2"/>
  <c r="AF469" i="2"/>
  <c r="AF468" i="2"/>
  <c r="AF467" i="2"/>
  <c r="AF466" i="2"/>
  <c r="AF465" i="2"/>
  <c r="AF464" i="2"/>
  <c r="AF463" i="2"/>
  <c r="AF462" i="2"/>
  <c r="AF461" i="2"/>
  <c r="AF460" i="2"/>
  <c r="AF459" i="2"/>
  <c r="AF458" i="2"/>
  <c r="AF457" i="2"/>
  <c r="AF456" i="2"/>
  <c r="AF455" i="2"/>
  <c r="AF454" i="2"/>
  <c r="AF453" i="2"/>
  <c r="AF452" i="2"/>
  <c r="AF451" i="2"/>
  <c r="AF450" i="2"/>
  <c r="AF449" i="2"/>
  <c r="AF448" i="2"/>
  <c r="AF447" i="2"/>
  <c r="AF446" i="2"/>
  <c r="AF445" i="2"/>
  <c r="AF444" i="2"/>
  <c r="AF443" i="2"/>
  <c r="AF442" i="2"/>
  <c r="AF441" i="2"/>
  <c r="AF440" i="2"/>
  <c r="AF439" i="2"/>
  <c r="AF438" i="2"/>
  <c r="AF437" i="2"/>
  <c r="AF436" i="2"/>
  <c r="AF435" i="2"/>
  <c r="AF434" i="2"/>
  <c r="AF433" i="2"/>
  <c r="AF432" i="2"/>
  <c r="AF431" i="2"/>
  <c r="AF430" i="2"/>
  <c r="AF429" i="2"/>
  <c r="AF428" i="2"/>
  <c r="AF427" i="2"/>
  <c r="AF426" i="2"/>
  <c r="AF425" i="2"/>
  <c r="AF424" i="2"/>
  <c r="AF423" i="2"/>
  <c r="AF422" i="2"/>
  <c r="AF421" i="2"/>
  <c r="AF420" i="2"/>
  <c r="AF419" i="2"/>
  <c r="AF418" i="2"/>
  <c r="AF417" i="2"/>
  <c r="AF416" i="2"/>
  <c r="AF415" i="2"/>
  <c r="AF414" i="2"/>
  <c r="AF413" i="2"/>
  <c r="AF412" i="2"/>
  <c r="AF411" i="2"/>
  <c r="AF410" i="2"/>
  <c r="AF409" i="2"/>
  <c r="AF408" i="2"/>
  <c r="AF407" i="2"/>
  <c r="AF406" i="2"/>
  <c r="AF405" i="2"/>
  <c r="AF404" i="2"/>
  <c r="AF403" i="2"/>
  <c r="AF402" i="2"/>
  <c r="AF401" i="2"/>
  <c r="AF400" i="2"/>
  <c r="AF399" i="2"/>
  <c r="AF398" i="2"/>
  <c r="AF397" i="2"/>
  <c r="AF396" i="2"/>
  <c r="AF395" i="2"/>
  <c r="AF394" i="2"/>
  <c r="AF393" i="2"/>
  <c r="AF392" i="2"/>
  <c r="AF391" i="2"/>
  <c r="AF390" i="2"/>
  <c r="AF389" i="2"/>
  <c r="AF388" i="2"/>
  <c r="AF387" i="2"/>
  <c r="AF386" i="2"/>
  <c r="AF385" i="2"/>
  <c r="AF384" i="2"/>
  <c r="AF383" i="2"/>
  <c r="AF382" i="2"/>
  <c r="AF381" i="2"/>
  <c r="AF380" i="2"/>
  <c r="AF379" i="2"/>
  <c r="AF378" i="2"/>
  <c r="AF377" i="2"/>
  <c r="AF376" i="2"/>
  <c r="AF375" i="2"/>
  <c r="AF374" i="2"/>
  <c r="AF373" i="2"/>
  <c r="AF372" i="2"/>
  <c r="AF371" i="2"/>
  <c r="AF370" i="2"/>
  <c r="AF369" i="2"/>
  <c r="AF368" i="2"/>
  <c r="AF367" i="2"/>
  <c r="AF366" i="2"/>
  <c r="AF365" i="2"/>
  <c r="AF364" i="2"/>
  <c r="AF363" i="2"/>
  <c r="AF362" i="2"/>
  <c r="AF361" i="2"/>
  <c r="AF360" i="2"/>
  <c r="AF359" i="2"/>
  <c r="AF358" i="2"/>
  <c r="AF357" i="2"/>
  <c r="AF35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7" i="2"/>
  <c r="AH41" i="15"/>
  <c r="AH40" i="15"/>
  <c r="AH39" i="15"/>
  <c r="AH38" i="15"/>
  <c r="AH37" i="15"/>
  <c r="AH36" i="15"/>
  <c r="AH35" i="15"/>
  <c r="AH34" i="15"/>
  <c r="AH33" i="15"/>
  <c r="AH32" i="15"/>
  <c r="AH31" i="15"/>
  <c r="AH29" i="15"/>
  <c r="AH28" i="15"/>
  <c r="AH27" i="15"/>
  <c r="AH26" i="15"/>
  <c r="AH25" i="15"/>
  <c r="AH24" i="15"/>
  <c r="AH23" i="15"/>
  <c r="AH22" i="15"/>
  <c r="AH21" i="15"/>
  <c r="AH20" i="15"/>
  <c r="AH19" i="15"/>
  <c r="AH18" i="15"/>
  <c r="AH17" i="15"/>
  <c r="AH16" i="15"/>
  <c r="AH15" i="15"/>
  <c r="AH14" i="15"/>
  <c r="AH13" i="15"/>
  <c r="AH12" i="15"/>
  <c r="AG41" i="15"/>
  <c r="AG40" i="15"/>
  <c r="AG39" i="15"/>
  <c r="AG38" i="15"/>
  <c r="AG37" i="15"/>
  <c r="AG36" i="15"/>
  <c r="AG35" i="15"/>
  <c r="AG34" i="15"/>
  <c r="AG33" i="15"/>
  <c r="AG32" i="15"/>
  <c r="AG31" i="15"/>
  <c r="AG30" i="15"/>
  <c r="AG29" i="15"/>
  <c r="AG28" i="15"/>
  <c r="AG27" i="15"/>
  <c r="AG26" i="15"/>
  <c r="AG25" i="15"/>
  <c r="AG24" i="15"/>
  <c r="AG23" i="15"/>
  <c r="AG22" i="15"/>
  <c r="AG21" i="15"/>
  <c r="AG20" i="15"/>
  <c r="AG19" i="15"/>
  <c r="AG18" i="15"/>
  <c r="AG17" i="15"/>
  <c r="AG16" i="15"/>
  <c r="AG15" i="15"/>
  <c r="AG14" i="15"/>
  <c r="AG13" i="15"/>
  <c r="AG12" i="15"/>
  <c r="AF41" i="15"/>
  <c r="AF40" i="15"/>
  <c r="AF39" i="15"/>
  <c r="AF38" i="15"/>
  <c r="AF37" i="15"/>
  <c r="AF36" i="15"/>
  <c r="AF35" i="15"/>
  <c r="AF34" i="15"/>
  <c r="AF33" i="15"/>
  <c r="AF32" i="15"/>
  <c r="AF31" i="15"/>
  <c r="AF30" i="15"/>
  <c r="AF29" i="15"/>
  <c r="AF28" i="15"/>
  <c r="AF27" i="15"/>
  <c r="AF26" i="15"/>
  <c r="AF25" i="15"/>
  <c r="AF24" i="15"/>
  <c r="AF23" i="15"/>
  <c r="AF22" i="15"/>
  <c r="AF21" i="15"/>
  <c r="AF20" i="15"/>
  <c r="AF19" i="15"/>
  <c r="AF18" i="15"/>
  <c r="AF17" i="15"/>
  <c r="AF16" i="15"/>
  <c r="AF15" i="15"/>
  <c r="AF14" i="15"/>
  <c r="AF13" i="15"/>
  <c r="AF12" i="15"/>
  <c r="AE41" i="15"/>
  <c r="AE40" i="15"/>
  <c r="AE39" i="15"/>
  <c r="AE38" i="15"/>
  <c r="AE37" i="15"/>
  <c r="AE36" i="15"/>
  <c r="AE35" i="15"/>
  <c r="AE34" i="15"/>
  <c r="AE33" i="15"/>
  <c r="AE32" i="15"/>
  <c r="AE31" i="15"/>
  <c r="AE30" i="15"/>
  <c r="AE29" i="15"/>
  <c r="AE28" i="15"/>
  <c r="AE27" i="15"/>
  <c r="AE26" i="15"/>
  <c r="AE25" i="15"/>
  <c r="AE24" i="15"/>
  <c r="AE43" i="15"/>
  <c r="AE23" i="15"/>
  <c r="AE22" i="15"/>
  <c r="AE21" i="15"/>
  <c r="AE20" i="15"/>
  <c r="AE19" i="15"/>
  <c r="AE18" i="15"/>
  <c r="AE17" i="15"/>
  <c r="AE16" i="15"/>
  <c r="AE15" i="15"/>
  <c r="AE14" i="15"/>
  <c r="AE13" i="15"/>
  <c r="AE12" i="15"/>
  <c r="AD41" i="15"/>
  <c r="AD40" i="15"/>
  <c r="AD39" i="15"/>
  <c r="AD38" i="15"/>
  <c r="AD37" i="15"/>
  <c r="AD36" i="15"/>
  <c r="AD35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C41" i="15"/>
  <c r="AC40" i="15"/>
  <c r="AC39" i="15"/>
  <c r="AC38" i="15"/>
  <c r="AC37" i="15"/>
  <c r="AC36" i="15"/>
  <c r="AC35" i="15"/>
  <c r="AC34" i="15"/>
  <c r="AC33" i="15"/>
  <c r="AC32" i="15"/>
  <c r="AC31" i="15"/>
  <c r="AC30" i="15"/>
  <c r="AC29" i="15"/>
  <c r="AC28" i="15"/>
  <c r="AC27" i="15"/>
  <c r="AC26" i="15"/>
  <c r="AC25" i="15"/>
  <c r="AC24" i="15"/>
  <c r="AC43" i="15"/>
  <c r="AC23" i="15"/>
  <c r="AC22" i="15"/>
  <c r="AC21" i="15"/>
  <c r="AC20" i="15"/>
  <c r="AC19" i="15"/>
  <c r="AC18" i="15"/>
  <c r="AC17" i="15"/>
  <c r="AC16" i="15"/>
  <c r="AC15" i="15"/>
  <c r="AC14" i="15"/>
  <c r="AC13" i="15"/>
  <c r="AC12" i="15"/>
  <c r="AB41" i="15"/>
  <c r="AB40" i="15"/>
  <c r="AB39" i="15"/>
  <c r="AB38" i="15"/>
  <c r="AB37" i="15"/>
  <c r="AB36" i="15"/>
  <c r="AB35" i="15"/>
  <c r="AB34" i="15"/>
  <c r="AB33" i="15"/>
  <c r="AB32" i="15"/>
  <c r="AB31" i="15"/>
  <c r="AB30" i="15"/>
  <c r="AB29" i="15"/>
  <c r="AB28" i="15"/>
  <c r="AB27" i="15"/>
  <c r="AB26" i="15"/>
  <c r="AB25" i="15"/>
  <c r="AB24" i="15"/>
  <c r="AB43" i="15"/>
  <c r="AB23" i="15"/>
  <c r="AB22" i="15"/>
  <c r="AB21" i="15"/>
  <c r="AB20" i="15"/>
  <c r="AB19" i="15"/>
  <c r="AB18" i="15"/>
  <c r="AB17" i="15"/>
  <c r="AB16" i="15"/>
  <c r="AB15" i="15"/>
  <c r="AB14" i="15"/>
  <c r="AB13" i="15"/>
  <c r="AB12" i="15"/>
  <c r="AA41" i="15"/>
  <c r="AA40" i="15"/>
  <c r="AA39" i="15"/>
  <c r="AA38" i="15"/>
  <c r="AA37" i="15"/>
  <c r="AA36" i="15"/>
  <c r="AA35" i="15"/>
  <c r="AA34" i="15"/>
  <c r="AA33" i="15"/>
  <c r="AA32" i="15"/>
  <c r="AA31" i="15"/>
  <c r="AA30" i="15"/>
  <c r="AA29" i="15"/>
  <c r="AA28" i="15"/>
  <c r="AA27" i="15"/>
  <c r="AA26" i="15"/>
  <c r="AA25" i="15"/>
  <c r="AA24" i="15"/>
  <c r="AA23" i="15"/>
  <c r="AA22" i="15"/>
  <c r="AA21" i="15"/>
  <c r="AA20" i="15"/>
  <c r="AA19" i="15"/>
  <c r="AA18" i="15"/>
  <c r="AA17" i="15"/>
  <c r="AA16" i="15"/>
  <c r="AA15" i="15"/>
  <c r="AA14" i="15"/>
  <c r="AA13" i="15"/>
  <c r="AA12" i="15"/>
  <c r="Z41" i="15"/>
  <c r="Z40" i="15"/>
  <c r="Z39" i="15"/>
  <c r="Z38" i="15"/>
  <c r="Z37" i="15"/>
  <c r="Z36" i="15"/>
  <c r="Z35" i="15"/>
  <c r="Z34" i="15"/>
  <c r="Z33" i="15"/>
  <c r="Z32" i="15"/>
  <c r="Z31" i="15"/>
  <c r="Z30" i="15"/>
  <c r="Z29" i="15"/>
  <c r="Z28" i="15"/>
  <c r="Z27" i="15"/>
  <c r="Z26" i="15"/>
  <c r="Z25" i="15"/>
  <c r="Z24" i="15"/>
  <c r="Z23" i="15"/>
  <c r="Z22" i="15"/>
  <c r="Z21" i="15"/>
  <c r="Z20" i="15"/>
  <c r="Z19" i="15"/>
  <c r="Z18" i="15"/>
  <c r="Z17" i="15"/>
  <c r="Z16" i="15"/>
  <c r="Z15" i="15"/>
  <c r="Z14" i="15"/>
  <c r="Z13" i="15"/>
  <c r="Z12" i="15"/>
  <c r="Y41" i="15"/>
  <c r="Y40" i="15"/>
  <c r="Y39" i="15"/>
  <c r="Y38" i="15"/>
  <c r="Y37" i="15"/>
  <c r="Y36" i="15"/>
  <c r="Y35" i="15"/>
  <c r="Y34" i="15"/>
  <c r="Y33" i="15"/>
  <c r="Y32" i="15"/>
  <c r="Y31" i="15"/>
  <c r="Y30" i="15"/>
  <c r="Y29" i="15"/>
  <c r="Y28" i="15"/>
  <c r="Y27" i="15"/>
  <c r="Y26" i="15"/>
  <c r="Y25" i="15"/>
  <c r="Y24" i="15"/>
  <c r="Y23" i="15"/>
  <c r="Y22" i="15"/>
  <c r="Y21" i="15"/>
  <c r="Y20" i="15"/>
  <c r="Y19" i="15"/>
  <c r="Y18" i="15"/>
  <c r="Y17" i="15"/>
  <c r="Y16" i="15"/>
  <c r="Y15" i="15"/>
  <c r="Y14" i="15"/>
  <c r="Y13" i="15"/>
  <c r="Y12" i="15"/>
  <c r="X41" i="15"/>
  <c r="X40" i="15"/>
  <c r="X39" i="15"/>
  <c r="X38" i="15"/>
  <c r="X37" i="15"/>
  <c r="X36" i="15"/>
  <c r="X35" i="15"/>
  <c r="X34" i="15"/>
  <c r="X33" i="15"/>
  <c r="X32" i="15"/>
  <c r="X31" i="15"/>
  <c r="X30" i="15"/>
  <c r="X29" i="15"/>
  <c r="X28" i="15"/>
  <c r="X27" i="15"/>
  <c r="X26" i="15"/>
  <c r="X25" i="15"/>
  <c r="X24" i="15"/>
  <c r="X43" i="15"/>
  <c r="X23" i="15"/>
  <c r="X22" i="15"/>
  <c r="X21" i="15"/>
  <c r="X20" i="15"/>
  <c r="X19" i="15"/>
  <c r="X18" i="15"/>
  <c r="X17" i="15"/>
  <c r="X16" i="15"/>
  <c r="X15" i="15"/>
  <c r="X14" i="15"/>
  <c r="X13" i="15"/>
  <c r="X12" i="15"/>
  <c r="W41" i="15"/>
  <c r="W40" i="15"/>
  <c r="W39" i="15"/>
  <c r="W38" i="15"/>
  <c r="W37" i="15"/>
  <c r="W36" i="15"/>
  <c r="W35" i="15"/>
  <c r="W34" i="15"/>
  <c r="W33" i="15"/>
  <c r="W32" i="15"/>
  <c r="W31" i="15"/>
  <c r="W30" i="15"/>
  <c r="W29" i="15"/>
  <c r="W28" i="15"/>
  <c r="W27" i="15"/>
  <c r="W26" i="15"/>
  <c r="W25" i="15"/>
  <c r="W24" i="15"/>
  <c r="W23" i="15"/>
  <c r="W22" i="15"/>
  <c r="W21" i="15"/>
  <c r="W20" i="15"/>
  <c r="W19" i="15"/>
  <c r="W18" i="15"/>
  <c r="W17" i="15"/>
  <c r="W16" i="15"/>
  <c r="W15" i="15"/>
  <c r="W14" i="15"/>
  <c r="W13" i="15"/>
  <c r="W12" i="15"/>
  <c r="V41" i="15"/>
  <c r="V40" i="15"/>
  <c r="V39" i="15"/>
  <c r="V38" i="15"/>
  <c r="V37" i="15"/>
  <c r="V36" i="15"/>
  <c r="V35" i="15"/>
  <c r="V34" i="15"/>
  <c r="V33" i="15"/>
  <c r="V32" i="15"/>
  <c r="V31" i="15"/>
  <c r="V30" i="15"/>
  <c r="V29" i="15"/>
  <c r="V28" i="15"/>
  <c r="V27" i="15"/>
  <c r="V26" i="15"/>
  <c r="V25" i="15"/>
  <c r="V24" i="15"/>
  <c r="V43" i="15"/>
  <c r="V23" i="15"/>
  <c r="V22" i="15"/>
  <c r="V21" i="15"/>
  <c r="V20" i="15"/>
  <c r="V19" i="15"/>
  <c r="V18" i="15"/>
  <c r="V17" i="15"/>
  <c r="V16" i="15"/>
  <c r="V15" i="15"/>
  <c r="V14" i="15"/>
  <c r="V13" i="15"/>
  <c r="V12" i="15"/>
  <c r="U41" i="15"/>
  <c r="U40" i="15"/>
  <c r="U39" i="15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43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T41" i="15"/>
  <c r="T40" i="15"/>
  <c r="T39" i="15"/>
  <c r="T38" i="15"/>
  <c r="T37" i="15"/>
  <c r="T36" i="15"/>
  <c r="T35" i="15"/>
  <c r="T34" i="15"/>
  <c r="T33" i="15"/>
  <c r="T32" i="15"/>
  <c r="T31" i="15"/>
  <c r="T30" i="15"/>
  <c r="T29" i="15"/>
  <c r="T28" i="15"/>
  <c r="T27" i="15"/>
  <c r="T26" i="15"/>
  <c r="T25" i="15"/>
  <c r="T24" i="15"/>
  <c r="T23" i="15"/>
  <c r="T22" i="15"/>
  <c r="T21" i="15"/>
  <c r="T20" i="15"/>
  <c r="T19" i="15"/>
  <c r="T18" i="15"/>
  <c r="T17" i="15"/>
  <c r="T16" i="15"/>
  <c r="T15" i="15"/>
  <c r="T14" i="15"/>
  <c r="T13" i="15"/>
  <c r="T1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R29" i="15"/>
  <c r="R28" i="15"/>
  <c r="R27" i="15"/>
  <c r="R26" i="15"/>
  <c r="R25" i="15"/>
  <c r="R24" i="15"/>
  <c r="R23" i="15"/>
  <c r="R43" i="15"/>
  <c r="R22" i="15"/>
  <c r="R21" i="15"/>
  <c r="R20" i="15"/>
  <c r="R19" i="15"/>
  <c r="R18" i="15"/>
  <c r="R17" i="15"/>
  <c r="R16" i="15"/>
  <c r="R15" i="15"/>
  <c r="R14" i="15"/>
  <c r="R13" i="15"/>
  <c r="R12" i="15"/>
  <c r="Q41" i="15"/>
  <c r="Q40" i="15"/>
  <c r="Q39" i="15"/>
  <c r="Q38" i="15"/>
  <c r="Q37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AD43" i="15"/>
  <c r="S43" i="15"/>
  <c r="AA43" i="15"/>
  <c r="AF43" i="15"/>
  <c r="O24" i="15"/>
  <c r="O37" i="15"/>
  <c r="O25" i="15"/>
  <c r="AI13" i="15"/>
  <c r="O13" i="15"/>
  <c r="O34" i="15"/>
  <c r="AH43" i="15"/>
  <c r="O33" i="15"/>
  <c r="O21" i="15"/>
  <c r="AI25" i="15"/>
  <c r="O22" i="15"/>
  <c r="O23" i="15"/>
  <c r="O35" i="15"/>
  <c r="O36" i="15"/>
  <c r="AI37" i="15"/>
  <c r="AI18" i="15"/>
  <c r="AI22" i="15"/>
  <c r="AI23" i="15"/>
  <c r="AI20" i="15"/>
  <c r="AI32" i="15"/>
  <c r="AI21" i="15"/>
  <c r="AI33" i="15"/>
  <c r="AI35" i="15"/>
  <c r="AI24" i="15"/>
  <c r="AI36" i="15"/>
  <c r="AI19" i="15"/>
  <c r="AI31" i="15"/>
  <c r="AI30" i="15"/>
  <c r="AI34" i="15"/>
  <c r="AI14" i="15"/>
  <c r="AI26" i="15"/>
  <c r="AI38" i="15"/>
  <c r="AI15" i="15"/>
  <c r="AI27" i="15"/>
  <c r="AI39" i="15"/>
  <c r="AI16" i="15"/>
  <c r="AI28" i="15"/>
  <c r="AI40" i="15"/>
  <c r="AI17" i="15"/>
  <c r="AI29" i="15"/>
  <c r="AI41" i="15"/>
  <c r="AI12" i="15"/>
  <c r="O20" i="15"/>
  <c r="O32" i="15"/>
  <c r="O18" i="15"/>
  <c r="O30" i="15"/>
  <c r="O27" i="15"/>
  <c r="O28" i="15"/>
  <c r="O14" i="15"/>
  <c r="O26" i="15"/>
  <c r="O38" i="15"/>
  <c r="O15" i="15"/>
  <c r="O39" i="15"/>
  <c r="O16" i="15"/>
  <c r="O40" i="15"/>
  <c r="O17" i="15"/>
  <c r="O29" i="15"/>
  <c r="O41" i="15"/>
  <c r="O19" i="15"/>
  <c r="AJ19" i="15"/>
  <c r="O31" i="15"/>
  <c r="O12" i="15"/>
  <c r="B1" i="2"/>
  <c r="AJ24" i="15"/>
  <c r="AJ21" i="15"/>
  <c r="AJ13" i="15"/>
  <c r="AJ25" i="15"/>
  <c r="AJ37" i="15"/>
  <c r="AJ23" i="15"/>
  <c r="AJ22" i="15"/>
  <c r="AJ34" i="15"/>
  <c r="AJ32" i="15"/>
  <c r="AJ36" i="15"/>
  <c r="AJ35" i="15"/>
  <c r="AJ33" i="15"/>
  <c r="AJ20" i="15"/>
  <c r="AJ38" i="15"/>
  <c r="AJ26" i="15"/>
  <c r="AJ18" i="15"/>
  <c r="AJ14" i="15"/>
  <c r="AJ31" i="15"/>
  <c r="AJ27" i="15"/>
  <c r="AJ16" i="15"/>
  <c r="AJ39" i="15"/>
  <c r="AJ15" i="15"/>
  <c r="AJ30" i="15"/>
  <c r="AJ28" i="15"/>
  <c r="AJ41" i="15"/>
  <c r="AJ29" i="15"/>
  <c r="AJ17" i="15"/>
  <c r="AJ40" i="15"/>
  <c r="AJ12" i="15"/>
  <c r="C12" i="13"/>
  <c r="E12" i="13"/>
  <c r="G12" i="13"/>
  <c r="C16" i="3"/>
  <c r="C11" i="3"/>
  <c r="C19" i="13"/>
  <c r="C18" i="13"/>
  <c r="C17" i="13"/>
  <c r="C16" i="13"/>
  <c r="C15" i="13"/>
  <c r="C11" i="13"/>
  <c r="C13" i="13"/>
  <c r="C35" i="12"/>
  <c r="C34" i="12"/>
  <c r="C33" i="12"/>
  <c r="C32" i="12"/>
  <c r="C31" i="12"/>
  <c r="C30" i="12"/>
  <c r="C29" i="12"/>
  <c r="C28" i="12"/>
  <c r="C27" i="12"/>
  <c r="C26" i="12"/>
  <c r="C25" i="12"/>
  <c r="C23" i="12"/>
  <c r="C22" i="12"/>
  <c r="C21" i="12"/>
  <c r="C20" i="12"/>
  <c r="C19" i="12"/>
  <c r="C18" i="12"/>
  <c r="C14" i="12"/>
  <c r="C13" i="12"/>
  <c r="C12" i="12"/>
  <c r="C11" i="12"/>
  <c r="C13" i="11"/>
  <c r="C12" i="11"/>
  <c r="C11" i="11"/>
  <c r="C10" i="11"/>
  <c r="C13" i="10"/>
  <c r="C12" i="10"/>
  <c r="C11" i="10"/>
  <c r="C10" i="10"/>
  <c r="E38" i="9"/>
  <c r="C38" i="9"/>
  <c r="E37" i="9"/>
  <c r="C37" i="9"/>
  <c r="E36" i="9"/>
  <c r="C36" i="9"/>
  <c r="E35" i="9"/>
  <c r="C35" i="9"/>
  <c r="E34" i="9"/>
  <c r="C34" i="9"/>
  <c r="E33" i="9"/>
  <c r="C33" i="9"/>
  <c r="E32" i="9"/>
  <c r="C32" i="9"/>
  <c r="E31" i="9"/>
  <c r="C31" i="9"/>
  <c r="E30" i="9"/>
  <c r="C30" i="9"/>
  <c r="E29" i="9"/>
  <c r="C29" i="9"/>
  <c r="E28" i="9"/>
  <c r="C28" i="9"/>
  <c r="E27" i="9"/>
  <c r="C27" i="9"/>
  <c r="E26" i="9"/>
  <c r="C26" i="9"/>
  <c r="E16" i="5"/>
  <c r="E15" i="5"/>
  <c r="C16" i="5"/>
  <c r="C15" i="5"/>
  <c r="C25" i="8"/>
  <c r="C22" i="8"/>
  <c r="C19" i="8"/>
  <c r="C18" i="8"/>
  <c r="C15" i="8"/>
  <c r="C14" i="8"/>
  <c r="C13" i="8"/>
  <c r="C12" i="8"/>
  <c r="C11" i="8"/>
  <c r="C11" i="7"/>
  <c r="C10" i="7"/>
  <c r="C21" i="6"/>
  <c r="C20" i="6"/>
  <c r="C19" i="6"/>
  <c r="C18" i="6"/>
  <c r="C17" i="6"/>
  <c r="C16" i="6"/>
  <c r="C13" i="6"/>
  <c r="C12" i="6"/>
  <c r="C11" i="6"/>
  <c r="C21" i="3"/>
  <c r="C20" i="3"/>
  <c r="C19" i="3"/>
  <c r="C18" i="3"/>
  <c r="C17" i="3"/>
  <c r="C13" i="3"/>
  <c r="C12" i="3"/>
  <c r="B2" i="17"/>
  <c r="B2" i="16"/>
  <c r="B2" i="15"/>
  <c r="B2" i="14"/>
  <c r="E19" i="13"/>
  <c r="E18" i="13"/>
  <c r="E17" i="13"/>
  <c r="G17" i="13"/>
  <c r="E16" i="13"/>
  <c r="E15" i="13"/>
  <c r="E11" i="13"/>
  <c r="E13" i="13"/>
  <c r="E8" i="13"/>
  <c r="C8" i="13"/>
  <c r="B2" i="13"/>
  <c r="E35" i="12"/>
  <c r="E34" i="12"/>
  <c r="E33" i="12"/>
  <c r="E32" i="12"/>
  <c r="E31" i="12"/>
  <c r="G31" i="12"/>
  <c r="E30" i="12"/>
  <c r="E29" i="12"/>
  <c r="E28" i="12"/>
  <c r="E27" i="12"/>
  <c r="E26" i="12"/>
  <c r="G26" i="12"/>
  <c r="E25" i="12"/>
  <c r="E23" i="12"/>
  <c r="E22" i="12"/>
  <c r="G22" i="12"/>
  <c r="E21" i="12"/>
  <c r="E20" i="12"/>
  <c r="E19" i="12"/>
  <c r="E18" i="12"/>
  <c r="E14" i="12"/>
  <c r="E13" i="12"/>
  <c r="E12" i="12"/>
  <c r="E11" i="12"/>
  <c r="C15" i="12"/>
  <c r="E8" i="12"/>
  <c r="C8" i="12"/>
  <c r="B2" i="12"/>
  <c r="E13" i="11"/>
  <c r="G13" i="11"/>
  <c r="E12" i="11"/>
  <c r="E11" i="11"/>
  <c r="E10" i="11"/>
  <c r="E8" i="11"/>
  <c r="C8" i="11"/>
  <c r="B2" i="11"/>
  <c r="E13" i="10"/>
  <c r="E12" i="10"/>
  <c r="G12" i="10"/>
  <c r="E11" i="10"/>
  <c r="G11" i="10"/>
  <c r="E10" i="10"/>
  <c r="E8" i="10"/>
  <c r="C8" i="10"/>
  <c r="B2" i="10"/>
  <c r="G31" i="9"/>
  <c r="G27" i="9"/>
  <c r="G29" i="9"/>
  <c r="G30" i="9"/>
  <c r="G34" i="9"/>
  <c r="G26" i="9"/>
  <c r="G35" i="9"/>
  <c r="E12" i="9"/>
  <c r="E13" i="9"/>
  <c r="E14" i="9"/>
  <c r="E15" i="9"/>
  <c r="E16" i="9"/>
  <c r="E17" i="9"/>
  <c r="E18" i="9"/>
  <c r="E19" i="9"/>
  <c r="E20" i="9"/>
  <c r="E21" i="9"/>
  <c r="E22" i="9"/>
  <c r="E23" i="9"/>
  <c r="E11" i="9"/>
  <c r="C12" i="9"/>
  <c r="C13" i="9"/>
  <c r="C14" i="9"/>
  <c r="C15" i="9"/>
  <c r="C16" i="9"/>
  <c r="C17" i="9"/>
  <c r="C18" i="9"/>
  <c r="C19" i="9"/>
  <c r="C20" i="9"/>
  <c r="C21" i="9"/>
  <c r="C22" i="9"/>
  <c r="C23" i="9"/>
  <c r="C11" i="9"/>
  <c r="E20" i="13"/>
  <c r="E22" i="13"/>
  <c r="F12" i="13"/>
  <c r="G11" i="11"/>
  <c r="G34" i="12"/>
  <c r="G11" i="9"/>
  <c r="G35" i="12"/>
  <c r="G22" i="9"/>
  <c r="G18" i="9"/>
  <c r="G23" i="12"/>
  <c r="E17" i="12"/>
  <c r="G21" i="9"/>
  <c r="G20" i="9"/>
  <c r="G19" i="12"/>
  <c r="G19" i="9"/>
  <c r="G17" i="9"/>
  <c r="G25" i="12"/>
  <c r="G14" i="9"/>
  <c r="E15" i="12"/>
  <c r="G15" i="12"/>
  <c r="G12" i="9"/>
  <c r="G19" i="13"/>
  <c r="G12" i="11"/>
  <c r="G13" i="9"/>
  <c r="C20" i="13"/>
  <c r="C17" i="12"/>
  <c r="C24" i="12"/>
  <c r="G23" i="9"/>
  <c r="G28" i="9"/>
  <c r="G37" i="9"/>
  <c r="G36" i="9"/>
  <c r="C14" i="10"/>
  <c r="D11" i="10"/>
  <c r="E14" i="11"/>
  <c r="F10" i="11"/>
  <c r="G14" i="12"/>
  <c r="G20" i="12"/>
  <c r="G33" i="12"/>
  <c r="G18" i="13"/>
  <c r="G21" i="12"/>
  <c r="G16" i="9"/>
  <c r="G33" i="9"/>
  <c r="G15" i="9"/>
  <c r="G32" i="9"/>
  <c r="E14" i="10"/>
  <c r="F11" i="10"/>
  <c r="G11" i="13"/>
  <c r="G13" i="13"/>
  <c r="E24" i="9"/>
  <c r="F13" i="9"/>
  <c r="E24" i="12"/>
  <c r="G11" i="12"/>
  <c r="G38" i="9"/>
  <c r="G10" i="10"/>
  <c r="G27" i="12"/>
  <c r="G15" i="13"/>
  <c r="E39" i="9"/>
  <c r="F26" i="9"/>
  <c r="G28" i="12"/>
  <c r="G16" i="13"/>
  <c r="C39" i="9"/>
  <c r="D27" i="9"/>
  <c r="G12" i="12"/>
  <c r="G10" i="11"/>
  <c r="G29" i="12"/>
  <c r="C14" i="11"/>
  <c r="D10" i="11"/>
  <c r="G18" i="12"/>
  <c r="G30" i="12"/>
  <c r="G32" i="12"/>
  <c r="C24" i="9"/>
  <c r="D11" i="9"/>
  <c r="C22" i="13"/>
  <c r="D12" i="13"/>
  <c r="G24" i="12"/>
  <c r="F35" i="9"/>
  <c r="F12" i="11"/>
  <c r="F11" i="11"/>
  <c r="D13" i="9"/>
  <c r="C36" i="12"/>
  <c r="C38" i="12"/>
  <c r="D10" i="10"/>
  <c r="G17" i="12"/>
  <c r="D28" i="9"/>
  <c r="F31" i="9"/>
  <c r="D31" i="9"/>
  <c r="D12" i="9"/>
  <c r="F10" i="10"/>
  <c r="G24" i="9"/>
  <c r="F11" i="9"/>
  <c r="E36" i="12"/>
  <c r="G14" i="10"/>
  <c r="F13" i="11"/>
  <c r="F20" i="9"/>
  <c r="G14" i="11"/>
  <c r="D19" i="9"/>
  <c r="F23" i="9"/>
  <c r="D20" i="9"/>
  <c r="D18" i="9"/>
  <c r="D23" i="9"/>
  <c r="D17" i="13"/>
  <c r="D18" i="13"/>
  <c r="D19" i="13"/>
  <c r="D11" i="13"/>
  <c r="D16" i="13"/>
  <c r="D15" i="13"/>
  <c r="F38" i="9"/>
  <c r="G20" i="13"/>
  <c r="F36" i="9"/>
  <c r="F27" i="9"/>
  <c r="F12" i="10"/>
  <c r="F15" i="9"/>
  <c r="D13" i="10"/>
  <c r="F13" i="10"/>
  <c r="F12" i="9"/>
  <c r="F22" i="9"/>
  <c r="G39" i="9"/>
  <c r="D12" i="10"/>
  <c r="F37" i="9"/>
  <c r="F21" i="9"/>
  <c r="D32" i="9"/>
  <c r="F32" i="9"/>
  <c r="F14" i="9"/>
  <c r="D29" i="9"/>
  <c r="D36" i="9"/>
  <c r="D35" i="9"/>
  <c r="D38" i="9"/>
  <c r="D34" i="9"/>
  <c r="D37" i="9"/>
  <c r="D30" i="9"/>
  <c r="D13" i="11"/>
  <c r="D12" i="11"/>
  <c r="D11" i="11"/>
  <c r="F28" i="9"/>
  <c r="D22" i="9"/>
  <c r="G22" i="13"/>
  <c r="F11" i="13"/>
  <c r="F13" i="13"/>
  <c r="F18" i="13"/>
  <c r="F19" i="13"/>
  <c r="F17" i="13"/>
  <c r="F15" i="13"/>
  <c r="D33" i="9"/>
  <c r="D26" i="9"/>
  <c r="F33" i="9"/>
  <c r="F34" i="9"/>
  <c r="F29" i="9"/>
  <c r="F30" i="9"/>
  <c r="D14" i="9"/>
  <c r="D16" i="9"/>
  <c r="D17" i="9"/>
  <c r="D15" i="9"/>
  <c r="C41" i="9"/>
  <c r="F17" i="9"/>
  <c r="F18" i="9"/>
  <c r="F19" i="9"/>
  <c r="E41" i="9"/>
  <c r="F16" i="9"/>
  <c r="D21" i="9"/>
  <c r="F16" i="13"/>
  <c r="B2" i="9"/>
  <c r="E25" i="8"/>
  <c r="E26" i="8"/>
  <c r="E22" i="8"/>
  <c r="E19" i="8"/>
  <c r="G19" i="8"/>
  <c r="E18" i="8"/>
  <c r="E15" i="8"/>
  <c r="G15" i="8"/>
  <c r="E14" i="8"/>
  <c r="E13" i="8"/>
  <c r="G13" i="8"/>
  <c r="E12" i="8"/>
  <c r="E11" i="8"/>
  <c r="C26" i="8"/>
  <c r="C23" i="8"/>
  <c r="E8" i="8"/>
  <c r="C8" i="8"/>
  <c r="B2" i="8"/>
  <c r="E11" i="7"/>
  <c r="G11" i="7"/>
  <c r="E10" i="7"/>
  <c r="E8" i="7"/>
  <c r="C8" i="7"/>
  <c r="B2" i="7"/>
  <c r="E21" i="6"/>
  <c r="G21" i="6"/>
  <c r="E20" i="6"/>
  <c r="E19" i="6"/>
  <c r="E18" i="6"/>
  <c r="E17" i="6"/>
  <c r="E16" i="6"/>
  <c r="E13" i="6"/>
  <c r="E12" i="6"/>
  <c r="E11" i="6"/>
  <c r="E8" i="6"/>
  <c r="C8" i="6"/>
  <c r="B2" i="6"/>
  <c r="E12" i="5"/>
  <c r="E11" i="5"/>
  <c r="C12" i="5"/>
  <c r="C11" i="5"/>
  <c r="B2" i="5"/>
  <c r="E12" i="4"/>
  <c r="E13" i="4"/>
  <c r="E14" i="4"/>
  <c r="E11" i="4"/>
  <c r="C12" i="4"/>
  <c r="C13" i="4"/>
  <c r="C14" i="4"/>
  <c r="C11" i="4"/>
  <c r="B2" i="4"/>
  <c r="E17" i="3"/>
  <c r="E18" i="3"/>
  <c r="E19" i="3"/>
  <c r="E20" i="3"/>
  <c r="E21" i="3"/>
  <c r="E16" i="3"/>
  <c r="E12" i="3"/>
  <c r="E13" i="3"/>
  <c r="E11" i="3"/>
  <c r="G11" i="3"/>
  <c r="D13" i="13"/>
  <c r="D26" i="12"/>
  <c r="D29" i="12"/>
  <c r="D18" i="12"/>
  <c r="D13" i="12"/>
  <c r="D14" i="10"/>
  <c r="D14" i="12"/>
  <c r="D23" i="12"/>
  <c r="D31" i="12"/>
  <c r="D30" i="12"/>
  <c r="D27" i="12"/>
  <c r="D32" i="12"/>
  <c r="D35" i="12"/>
  <c r="D11" i="12"/>
  <c r="D33" i="12"/>
  <c r="D34" i="12"/>
  <c r="E20" i="8"/>
  <c r="D22" i="12"/>
  <c r="D20" i="12"/>
  <c r="D19" i="12"/>
  <c r="D28" i="12"/>
  <c r="D21" i="12"/>
  <c r="D25" i="12"/>
  <c r="D12" i="12"/>
  <c r="G36" i="12"/>
  <c r="E38" i="12"/>
  <c r="F20" i="12"/>
  <c r="D20" i="13"/>
  <c r="G41" i="9"/>
  <c r="F14" i="11"/>
  <c r="G12" i="5"/>
  <c r="C13" i="5"/>
  <c r="D12" i="5"/>
  <c r="D24" i="9"/>
  <c r="G17" i="6"/>
  <c r="G11" i="5"/>
  <c r="F14" i="10"/>
  <c r="C15" i="4"/>
  <c r="D14" i="4"/>
  <c r="F24" i="9"/>
  <c r="E15" i="4"/>
  <c r="F14" i="4"/>
  <c r="C14" i="3"/>
  <c r="F20" i="13"/>
  <c r="G12" i="6"/>
  <c r="D14" i="11"/>
  <c r="F39" i="9"/>
  <c r="D39" i="9"/>
  <c r="C17" i="5"/>
  <c r="D16" i="5"/>
  <c r="G11" i="8"/>
  <c r="C16" i="8"/>
  <c r="G12" i="8"/>
  <c r="E22" i="3"/>
  <c r="G18" i="3"/>
  <c r="E13" i="5"/>
  <c r="E17" i="5"/>
  <c r="F15" i="5"/>
  <c r="E12" i="7"/>
  <c r="F10" i="7"/>
  <c r="G22" i="8"/>
  <c r="G14" i="8"/>
  <c r="G10" i="7"/>
  <c r="G18" i="8"/>
  <c r="G21" i="3"/>
  <c r="C12" i="7"/>
  <c r="D11" i="7"/>
  <c r="G20" i="3"/>
  <c r="G15" i="5"/>
  <c r="G18" i="6"/>
  <c r="C20" i="8"/>
  <c r="G19" i="3"/>
  <c r="G16" i="5"/>
  <c r="C22" i="6"/>
  <c r="E23" i="8"/>
  <c r="G23" i="8"/>
  <c r="E16" i="8"/>
  <c r="E14" i="6"/>
  <c r="G20" i="6"/>
  <c r="G13" i="6"/>
  <c r="C14" i="6"/>
  <c r="G19" i="6"/>
  <c r="G16" i="6"/>
  <c r="G11" i="6"/>
  <c r="E22" i="6"/>
  <c r="E14" i="3"/>
  <c r="C22" i="3"/>
  <c r="G16" i="3"/>
  <c r="G13" i="3"/>
  <c r="G17" i="3"/>
  <c r="G12" i="3"/>
  <c r="C8" i="3"/>
  <c r="E8" i="3"/>
  <c r="B2" i="3"/>
  <c r="D11" i="4"/>
  <c r="G20" i="8"/>
  <c r="F25" i="12"/>
  <c r="D24" i="12"/>
  <c r="D15" i="12"/>
  <c r="F14" i="12"/>
  <c r="F35" i="12"/>
  <c r="F34" i="12"/>
  <c r="D17" i="12"/>
  <c r="F33" i="12"/>
  <c r="G38" i="12"/>
  <c r="F29" i="12"/>
  <c r="F11" i="12"/>
  <c r="F27" i="12"/>
  <c r="F13" i="12"/>
  <c r="F22" i="12"/>
  <c r="F18" i="12"/>
  <c r="F31" i="12"/>
  <c r="F21" i="12"/>
  <c r="G17" i="5"/>
  <c r="F30" i="12"/>
  <c r="F32" i="12"/>
  <c r="F19" i="12"/>
  <c r="C23" i="6"/>
  <c r="D19" i="6"/>
  <c r="F28" i="12"/>
  <c r="F23" i="12"/>
  <c r="F26" i="12"/>
  <c r="F12" i="12"/>
  <c r="F12" i="4"/>
  <c r="E18" i="5"/>
  <c r="F16" i="5"/>
  <c r="F17" i="5"/>
  <c r="D15" i="5"/>
  <c r="D17" i="5"/>
  <c r="C18" i="5"/>
  <c r="D11" i="5"/>
  <c r="D13" i="5"/>
  <c r="F11" i="4"/>
  <c r="F13" i="4"/>
  <c r="F11" i="7"/>
  <c r="F12" i="7"/>
  <c r="G22" i="3"/>
  <c r="F11" i="5"/>
  <c r="D13" i="4"/>
  <c r="G13" i="5"/>
  <c r="G22" i="6"/>
  <c r="D12" i="4"/>
  <c r="G14" i="6"/>
  <c r="F12" i="5"/>
  <c r="C27" i="8"/>
  <c r="D19" i="8"/>
  <c r="G12" i="7"/>
  <c r="C23" i="3"/>
  <c r="D19" i="3"/>
  <c r="D10" i="7"/>
  <c r="D12" i="7"/>
  <c r="E27" i="8"/>
  <c r="F11" i="8"/>
  <c r="G16" i="8"/>
  <c r="E23" i="6"/>
  <c r="E23" i="3"/>
  <c r="G14" i="3"/>
  <c r="D36" i="12"/>
  <c r="D38" i="12"/>
  <c r="F17" i="12"/>
  <c r="D12" i="6"/>
  <c r="G18" i="5"/>
  <c r="F24" i="12"/>
  <c r="D18" i="6"/>
  <c r="D20" i="6"/>
  <c r="D16" i="6"/>
  <c r="D13" i="6"/>
  <c r="D21" i="6"/>
  <c r="F15" i="12"/>
  <c r="D11" i="6"/>
  <c r="D14" i="6"/>
  <c r="D17" i="6"/>
  <c r="D15" i="4"/>
  <c r="F25" i="8"/>
  <c r="F26" i="8"/>
  <c r="D13" i="8"/>
  <c r="F13" i="5"/>
  <c r="F15" i="4"/>
  <c r="D14" i="8"/>
  <c r="F14" i="8"/>
  <c r="D15" i="8"/>
  <c r="F18" i="8"/>
  <c r="F12" i="8"/>
  <c r="F13" i="8"/>
  <c r="D20" i="3"/>
  <c r="F15" i="8"/>
  <c r="F19" i="8"/>
  <c r="D18" i="8"/>
  <c r="D20" i="8"/>
  <c r="D12" i="8"/>
  <c r="D25" i="8"/>
  <c r="D26" i="8"/>
  <c r="D22" i="8"/>
  <c r="D23" i="8"/>
  <c r="D11" i="8"/>
  <c r="D18" i="3"/>
  <c r="D21" i="3"/>
  <c r="D12" i="3"/>
  <c r="D13" i="3"/>
  <c r="D11" i="3"/>
  <c r="D16" i="3"/>
  <c r="D17" i="3"/>
  <c r="F22" i="8"/>
  <c r="F23" i="8"/>
  <c r="G27" i="8"/>
  <c r="F18" i="6"/>
  <c r="F20" i="6"/>
  <c r="G23" i="6"/>
  <c r="F16" i="6"/>
  <c r="F13" i="6"/>
  <c r="F17" i="6"/>
  <c r="F11" i="6"/>
  <c r="F19" i="6"/>
  <c r="F12" i="6"/>
  <c r="F21" i="6"/>
  <c r="G23" i="3"/>
  <c r="F11" i="3"/>
  <c r="F21" i="3"/>
  <c r="F20" i="3"/>
  <c r="F19" i="3"/>
  <c r="F17" i="3"/>
  <c r="F13" i="3"/>
  <c r="F12" i="3"/>
  <c r="F16" i="3"/>
  <c r="F18" i="3"/>
  <c r="F36" i="12"/>
  <c r="F38" i="12"/>
  <c r="D22" i="6"/>
  <c r="D16" i="8"/>
  <c r="D27" i="8"/>
  <c r="D14" i="3"/>
  <c r="F16" i="8"/>
  <c r="D22" i="3"/>
  <c r="F20" i="8"/>
  <c r="F14" i="3"/>
  <c r="F22" i="3"/>
  <c r="F22" i="6"/>
  <c r="D23" i="6"/>
  <c r="F14" i="6"/>
  <c r="D23" i="3"/>
  <c r="F27" i="8"/>
  <c r="F23" i="3"/>
  <c r="F23" i="6"/>
  <c r="B2" i="1"/>
</calcChain>
</file>

<file path=xl/sharedStrings.xml><?xml version="1.0" encoding="utf-8"?>
<sst xmlns="http://schemas.openxmlformats.org/spreadsheetml/2006/main" count="10543" uniqueCount="298">
  <si>
    <t>Año:</t>
  </si>
  <si>
    <t>CONTENIDO</t>
  </si>
  <si>
    <t>ILUSTRACIONES:</t>
  </si>
  <si>
    <t>TABLAS:</t>
  </si>
  <si>
    <t>Detalle</t>
  </si>
  <si>
    <t>Tipo</t>
  </si>
  <si>
    <t>Fuente</t>
  </si>
  <si>
    <t>Unidad</t>
  </si>
  <si>
    <t>Reservas Probadas</t>
  </si>
  <si>
    <t>Yacimientos Fósiles y Minerales</t>
  </si>
  <si>
    <t>Gas Natural</t>
  </si>
  <si>
    <t>106 pc</t>
  </si>
  <si>
    <t>Líquidos de Gas Natural</t>
  </si>
  <si>
    <t>103 Bbl</t>
  </si>
  <si>
    <t>Petróleo Crudo</t>
  </si>
  <si>
    <t>Carbón Mineral</t>
  </si>
  <si>
    <t>103 Ton</t>
  </si>
  <si>
    <t>Uranio</t>
  </si>
  <si>
    <t>TEP</t>
  </si>
  <si>
    <t>Total</t>
  </si>
  <si>
    <t>TJ</t>
  </si>
  <si>
    <t>Producción Interna de Energía Primaria</t>
  </si>
  <si>
    <t>Gas Natural + LGN</t>
  </si>
  <si>
    <t>Subtotal</t>
  </si>
  <si>
    <t>Recursos Naturales Renovables</t>
  </si>
  <si>
    <t>Hidroenergía</t>
  </si>
  <si>
    <t>Leña</t>
  </si>
  <si>
    <t>Bagazo</t>
  </si>
  <si>
    <t>Bosta &amp; Yareta</t>
  </si>
  <si>
    <t>Energía Solar</t>
  </si>
  <si>
    <t>Energía Eólica</t>
  </si>
  <si>
    <t>Producción y Reservas de Energía Comercial</t>
  </si>
  <si>
    <t>Producción</t>
  </si>
  <si>
    <t>Reservas</t>
  </si>
  <si>
    <t>Balanza Comercial de Energía Primaria</t>
  </si>
  <si>
    <t>Importaciones</t>
  </si>
  <si>
    <t xml:space="preserve"> Petróleo Crudo</t>
  </si>
  <si>
    <t xml:space="preserve"> Carbón Mineral </t>
  </si>
  <si>
    <t>Exportaciones</t>
  </si>
  <si>
    <t>Saldo</t>
  </si>
  <si>
    <t>Oferta Interna Bruta de Energía</t>
  </si>
  <si>
    <t xml:space="preserve"> Gas Natural + LGN</t>
  </si>
  <si>
    <t xml:space="preserve"> Hidroenergía</t>
  </si>
  <si>
    <t xml:space="preserve"> Leña</t>
  </si>
  <si>
    <t xml:space="preserve"> Bagazo</t>
  </si>
  <si>
    <t xml:space="preserve"> Bosta &amp; Yareta</t>
  </si>
  <si>
    <t xml:space="preserve"> Energía Solar</t>
  </si>
  <si>
    <t xml:space="preserve"> Energía Eólica</t>
  </si>
  <si>
    <t>Destino de la Oferta Interna de Energía</t>
  </si>
  <si>
    <t>Primaria</t>
  </si>
  <si>
    <t>Centros de Transformación</t>
  </si>
  <si>
    <t>Consumo Directo</t>
  </si>
  <si>
    <t>Distribución de la Energía Primaria</t>
  </si>
  <si>
    <t>Centrales Eléctricas</t>
  </si>
  <si>
    <t>Solar</t>
  </si>
  <si>
    <t>Eólica</t>
  </si>
  <si>
    <t>Centros de Transformación y Tratamiento de Hidrocarburos</t>
  </si>
  <si>
    <t>Refinerías de petróleo crudo</t>
  </si>
  <si>
    <t>Plantas de procesamiento de gas natural</t>
  </si>
  <si>
    <t>Carboneras</t>
  </si>
  <si>
    <t>Coquerías y Altos Hornos</t>
  </si>
  <si>
    <t>Producción de Energía</t>
  </si>
  <si>
    <t>Secundaria</t>
  </si>
  <si>
    <t>Hidrocarburos</t>
  </si>
  <si>
    <t>Electricidad</t>
  </si>
  <si>
    <t>Carbón Vegetal</t>
  </si>
  <si>
    <t>Derivados del Carbón</t>
  </si>
  <si>
    <t>Consumo Final de Energía</t>
  </si>
  <si>
    <t>Balanza Comercial de Energía Secundaria</t>
  </si>
  <si>
    <t>Coque</t>
  </si>
  <si>
    <t>GLP</t>
  </si>
  <si>
    <t>Etanol</t>
  </si>
  <si>
    <t>Gasohol</t>
  </si>
  <si>
    <t>Gasolina Motor</t>
  </si>
  <si>
    <t>Turbo</t>
  </si>
  <si>
    <t>Biodiesel</t>
  </si>
  <si>
    <t>Diesel B5</t>
  </si>
  <si>
    <t>Fuel Oil</t>
  </si>
  <si>
    <t>Gas Seco</t>
  </si>
  <si>
    <t>No Energético Petróleo y Gas</t>
  </si>
  <si>
    <t>Consumo Final de Energía por Fuentes</t>
  </si>
  <si>
    <t>Bunker</t>
  </si>
  <si>
    <t>MGO</t>
  </si>
  <si>
    <t>Fuel Oil**</t>
  </si>
  <si>
    <t>Fuente Primaria</t>
  </si>
  <si>
    <t>Bagazo (energético)</t>
  </si>
  <si>
    <t>Bagazo (no energético)</t>
  </si>
  <si>
    <t>Fuente Secundaria</t>
  </si>
  <si>
    <t>TurboJet</t>
  </si>
  <si>
    <t>Diesel B5*</t>
  </si>
  <si>
    <t>Gas Distribuido</t>
  </si>
  <si>
    <t xml:space="preserve">No Energéticos </t>
  </si>
  <si>
    <t>Consumo Final Total por Sectores Económicos</t>
  </si>
  <si>
    <t>Consumo Final</t>
  </si>
  <si>
    <t>Transporte (nacional)</t>
  </si>
  <si>
    <t>Residencial, Comercial y Público</t>
  </si>
  <si>
    <t>Industria y Minería</t>
  </si>
  <si>
    <t>Agropecuario y Pesca</t>
  </si>
  <si>
    <t>No Energético</t>
  </si>
  <si>
    <t>Participación de Bunker</t>
  </si>
  <si>
    <t>Participación de Fuentes por Sector Económico</t>
  </si>
  <si>
    <t>Residencial</t>
  </si>
  <si>
    <t>Subtotal Bunker</t>
  </si>
  <si>
    <t>Gas Natural Distribuido</t>
  </si>
  <si>
    <t>Subtotal Consumo Final</t>
  </si>
  <si>
    <t>Comercial</t>
  </si>
  <si>
    <t>Público</t>
  </si>
  <si>
    <t>Transporte</t>
  </si>
  <si>
    <t>Agropecuario</t>
  </si>
  <si>
    <t>Pesquería</t>
  </si>
  <si>
    <t>Minería</t>
  </si>
  <si>
    <t>Industria</t>
  </si>
  <si>
    <t>No Energéticos</t>
  </si>
  <si>
    <t>FUENTE</t>
  </si>
  <si>
    <t>Cantidad</t>
  </si>
  <si>
    <t>Particip.</t>
  </si>
  <si>
    <t>VARIACIÓN</t>
  </si>
  <si>
    <t>De yacimientos de fuentes fósiles y minerales</t>
  </si>
  <si>
    <t>De recursos naturales renovables</t>
  </si>
  <si>
    <t>TOTAL</t>
  </si>
  <si>
    <t>PRODUCCIÓN</t>
  </si>
  <si>
    <t>RESERVAS</t>
  </si>
  <si>
    <t>IMPORTACIONES</t>
  </si>
  <si>
    <t>EXPORTACIONES</t>
  </si>
  <si>
    <t>SALDO</t>
  </si>
  <si>
    <t>Año 2021</t>
  </si>
  <si>
    <t xml:space="preserve">Carbón Mineral </t>
  </si>
  <si>
    <t>TOTAL 2021</t>
  </si>
  <si>
    <t>DESTINOS</t>
  </si>
  <si>
    <t>TIPOS DE CENTROS DE TRANSFORMACIÓN</t>
  </si>
  <si>
    <t>Centros de transformación y tratamiento de hidrocarburos</t>
  </si>
  <si>
    <t>Derivados de Hidrocarburos</t>
  </si>
  <si>
    <t>BUNKER – COMBUSTIBLES VENDIDOS EN NAVES MARÍTIMAS Y AÉREAS EN VIAJE INTERNACIONAL</t>
  </si>
  <si>
    <t>CONSUMO FINAL</t>
  </si>
  <si>
    <t>DIRECCIÓN GENERAL DE EFICIENCIA ENERGÉTICA
Planeamiento Energético</t>
  </si>
  <si>
    <t>ENERGÍA PRIMARIA</t>
  </si>
  <si>
    <t>ENERGÍA SECUNDARIA</t>
  </si>
  <si>
    <t>TOTAL
ENERGÍA</t>
  </si>
  <si>
    <t>Carbón</t>
  </si>
  <si>
    <t>Bosta y Yareta</t>
  </si>
  <si>
    <t>Petróleo</t>
  </si>
  <si>
    <t>Liquidos de Gas Natural</t>
  </si>
  <si>
    <t>Gas</t>
  </si>
  <si>
    <t>Hidro</t>
  </si>
  <si>
    <t>Total
E.P</t>
  </si>
  <si>
    <t>Biogas</t>
  </si>
  <si>
    <t>Gasolina</t>
  </si>
  <si>
    <t>Kerosene</t>
  </si>
  <si>
    <t>Diesel</t>
  </si>
  <si>
    <t>Fuel</t>
  </si>
  <si>
    <t>Otros Energét.</t>
  </si>
  <si>
    <t>Energía</t>
  </si>
  <si>
    <t>Total
E.S</t>
  </si>
  <si>
    <t>Mineral</t>
  </si>
  <si>
    <t>Crudo</t>
  </si>
  <si>
    <t>Natural</t>
  </si>
  <si>
    <t>Vegetal</t>
  </si>
  <si>
    <t>Motor</t>
  </si>
  <si>
    <t>Oil</t>
  </si>
  <si>
    <t>B5</t>
  </si>
  <si>
    <t>Refinería</t>
  </si>
  <si>
    <t>Seco</t>
  </si>
  <si>
    <t>Petróleo y Gas</t>
  </si>
  <si>
    <t>Industrial</t>
  </si>
  <si>
    <t>Eléctrica</t>
  </si>
  <si>
    <t>OFERTA</t>
  </si>
  <si>
    <t>Importación</t>
  </si>
  <si>
    <t>Variación de Inventarios</t>
  </si>
  <si>
    <t>OFERTA TOTAL</t>
  </si>
  <si>
    <t>Exportación</t>
  </si>
  <si>
    <t>No Aprovechada</t>
  </si>
  <si>
    <t>Transferencias</t>
  </si>
  <si>
    <t>Bunkers</t>
  </si>
  <si>
    <t>OFERTA INTERNA BRUTA</t>
  </si>
  <si>
    <t>TRANSFORMACIÓN</t>
  </si>
  <si>
    <t>Total Transformación</t>
  </si>
  <si>
    <t>Pérdida Transf</t>
  </si>
  <si>
    <t>Refinerías</t>
  </si>
  <si>
    <t>Plantas de Gas</t>
  </si>
  <si>
    <t>Centrales Eléc. (Mercado Eléctrico)</t>
  </si>
  <si>
    <t>Centrales Eléc. (Uso Propio)</t>
  </si>
  <si>
    <t>Consumo Propio Sector Energía</t>
  </si>
  <si>
    <t>Pérdidas(transp., distr. y almac.)</t>
  </si>
  <si>
    <t>Ajustes</t>
  </si>
  <si>
    <t>CONSUMO FINAL TOTAL</t>
  </si>
  <si>
    <t>Consumo Final No Energético</t>
  </si>
  <si>
    <t>Consumo Final Energético</t>
  </si>
  <si>
    <t xml:space="preserve">Residencial </t>
  </si>
  <si>
    <t>Transportes</t>
  </si>
  <si>
    <t xml:space="preserve">Agropecuario </t>
  </si>
  <si>
    <t>Minero</t>
  </si>
  <si>
    <t>PRODUCCIÓN DE ENERGÍA SECUNDARIA</t>
  </si>
  <si>
    <t>ENERGÍA TOTAL
(TJ)</t>
  </si>
  <si>
    <t>MINEM</t>
  </si>
  <si>
    <t>PERÚ</t>
  </si>
  <si>
    <t>PBI (MM US$ 2010)</t>
  </si>
  <si>
    <t>CEPAL</t>
  </si>
  <si>
    <t>Intensidad Energética (*)</t>
  </si>
  <si>
    <t>CÁLCULO</t>
  </si>
  <si>
    <t>Intensidad Energética (Δ%)</t>
  </si>
  <si>
    <t>TJ/Mill US$ 2010</t>
  </si>
  <si>
    <t>Δ%</t>
  </si>
  <si>
    <r>
      <t>10</t>
    </r>
    <r>
      <rPr>
        <vertAlign val="superscript"/>
        <sz val="8"/>
        <color theme="1"/>
        <rFont val="Tahoma"/>
        <family val="2"/>
      </rPr>
      <t>6</t>
    </r>
    <r>
      <rPr>
        <sz val="8"/>
        <color theme="1"/>
        <rFont val="Tahoma"/>
        <family val="2"/>
      </rPr>
      <t xml:space="preserve"> US$ 2010</t>
    </r>
  </si>
  <si>
    <t>I.1 PRODUCCIÓN INTERNA DE ENERGÍA PRIMARIA</t>
  </si>
  <si>
    <t>I.2 PRODUCCIÓN Y RESERVAS DE ENERGÍA PRIMARIA DE YACIMIENTOS FÓSILES Y MINERALES</t>
  </si>
  <si>
    <t>I.3 BALANZA COMERCIAL DE ENERGÍA PRIMARIA</t>
  </si>
  <si>
    <t>I.4 OFERTA INTERNA BRUTA DE ENERGÍA PRIMARIA</t>
  </si>
  <si>
    <t>I.5 DESTINO DE LA OFERTA INTERNA DE ENERGÍA PRIMARIA</t>
  </si>
  <si>
    <t>I.6 DISTRIBUCIÓN DE LA ENERGÍA PRIMARIA DESTINADA A LOS CENTROS DE TRANSFORMACIÓN</t>
  </si>
  <si>
    <t>I.7 BALANZA COMERCIAL DE ENERGÍA SECUNDARIA</t>
  </si>
  <si>
    <t>I.8 PRODUCCIÓN DE ENERGÍA SECUNDARIA</t>
  </si>
  <si>
    <t>I.9 OFERTA INTERNA DE ENERGÍA SECUNDARIA</t>
  </si>
  <si>
    <t>I.10 CONSUMO FINAL DE ENERGÍA POR FUENTES</t>
  </si>
  <si>
    <t>I.11 CONSUMO FINAL TOTAL DE ENERGÍA POR SECTORES ECONÓMICOS</t>
  </si>
  <si>
    <t>I.12 MATRIZ ENERGÉTICA NACIONAL</t>
  </si>
  <si>
    <t>I.1 EVOLUCIÓN DE LA INTENSIDAD ENERGÉTICA NACIONAL</t>
  </si>
  <si>
    <t>I.2 DIAGRAMA DE FLUJO SECTOR HIDROCARBUROS LÍQUIDOS</t>
  </si>
  <si>
    <t>I.3 DIAGRAMA DE FLUJO SECTOR ELÉCTRICO</t>
  </si>
  <si>
    <t>ILUSTRACIÓN I.1: EVOLUCIÓN DE LA INTENSIDAD ENERGÉTICA NACIONAL</t>
  </si>
  <si>
    <t>ILUSTRACIÓN I.2: DIAGRAMA DE FLUJO SECTOR HIDROCARBUROS LÍQUIDOS</t>
  </si>
  <si>
    <t>ILUSTRACIÓN I.3: DIAGRAMA DE FLUJO SECTOR ELÉCTRICO</t>
  </si>
  <si>
    <t>TABLA I.1: PRODUCCIÓN INTERNA DE ENERGÍA PRIMARIA</t>
  </si>
  <si>
    <t>TABLA I.2: PRODUCCIÓN Y RESERVAS DE ENERGÍA PRIMARIA DE YACIMIENTOS FÓSILES Y MINERALES</t>
  </si>
  <si>
    <t>TABLA I.3: BALANZA COMERCIAL DE ENERGÍA PRIMARIA</t>
  </si>
  <si>
    <t>TABLA I.4: OFERTA INTERNA BRUTA DE ENERGÍA PRIMARIA</t>
  </si>
  <si>
    <t>TABLA I.5: DESTINO DE LA OFERTA INTERNA DE ENERGÍA PRIMARIA</t>
  </si>
  <si>
    <t>TABLA I.6: DISTRIBUCIÓN DE LA ENERGÍA PRIMARIA DESTINADA A LOS CENTROS DE TRANSFORMACIÓN</t>
  </si>
  <si>
    <t>TABLA I.7: BALANZA COMERCIAL DE ENERGÍA SECUNDARIA</t>
  </si>
  <si>
    <t>TABLA I.8: PRODUCCIÓN DE ENERGÍA SECUNDARIA</t>
  </si>
  <si>
    <t>TABLA I.9: OFERTA INTERNA DE ENERGÍA SECUNDARIA</t>
  </si>
  <si>
    <t>TABLA I.10: CONSUMO FINAL DE ENERGÍA POR FUENTES</t>
  </si>
  <si>
    <t>TABLA I.11: CONSUMO FINAL TOTAL DE ENERGÍA POR SECTORES ECONÓMICOS</t>
  </si>
  <si>
    <t>TABLA I.12: MATRIZ ENERGÉTICA NACIONAL</t>
  </si>
  <si>
    <t>Año 2022</t>
  </si>
  <si>
    <t>TOTAL 2022</t>
  </si>
  <si>
    <t>Variación 2022/2021</t>
  </si>
  <si>
    <t>BagaAAo (energético)</t>
  </si>
  <si>
    <t>BagaAAo (no energético)</t>
  </si>
  <si>
    <t>Transporte (bunker aéreo)</t>
  </si>
  <si>
    <t>Transporte (bunker marítimo)</t>
  </si>
  <si>
    <t>Bunker aéreo</t>
  </si>
  <si>
    <t>Bunker marítimo</t>
  </si>
  <si>
    <t>Gas Natural + LGN*</t>
  </si>
  <si>
    <t>Petróleo Crudo*</t>
  </si>
  <si>
    <t>Carbón Mineral**</t>
  </si>
  <si>
    <t>Uranio***</t>
  </si>
  <si>
    <t>(*) Libro Anual de Recursos de Hidrocarburos al 31 de diciembre de 2022</t>
  </si>
  <si>
    <t>(**) MINEM - DGM año 2022</t>
  </si>
  <si>
    <t>(***) INGEMENT año 1989</t>
  </si>
  <si>
    <t>Transporte (Bunkér marítimo</t>
  </si>
  <si>
    <t>BASE DE DATOS RESUMEN GENERAL</t>
  </si>
  <si>
    <t>UNIDAD: TJ</t>
  </si>
  <si>
    <t>MATRIZ UNIDADES ORIGINALES</t>
  </si>
  <si>
    <t>TIPO DE ENERGÍA</t>
  </si>
  <si>
    <t>ESTRUCTURA GENERAL</t>
  </si>
  <si>
    <t>ESTRUCTURA DETALLADA</t>
  </si>
  <si>
    <t>UNIDADES</t>
  </si>
  <si>
    <t>Oferta</t>
  </si>
  <si>
    <t>1. Producción</t>
  </si>
  <si>
    <t>103 ton</t>
  </si>
  <si>
    <t>2. Importación</t>
  </si>
  <si>
    <t>3. Variación de Inventarios</t>
  </si>
  <si>
    <t>4. OFERTA TOTAL</t>
  </si>
  <si>
    <t>5. Exportación</t>
  </si>
  <si>
    <t>6. No Aprovechada</t>
  </si>
  <si>
    <t>7. Transferencias</t>
  </si>
  <si>
    <t>8. Bunkers</t>
  </si>
  <si>
    <t>9. OFERTA INTERNA BRUTA</t>
  </si>
  <si>
    <t>Transformación</t>
  </si>
  <si>
    <t>10. Total Transformación</t>
  </si>
  <si>
    <t>10.1. Coquerías y Altos Hornos</t>
  </si>
  <si>
    <t>10.2. Carboneras</t>
  </si>
  <si>
    <t>10.3. Refinerías</t>
  </si>
  <si>
    <t>10.4. Plantas de Gas</t>
  </si>
  <si>
    <t>10.5. Centrales Eléc. (Mercado Eléctrico)</t>
  </si>
  <si>
    <t>10.6. Centrales Eléc. (Uso Propio)</t>
  </si>
  <si>
    <t>11. Consumo Propio Sector Energía</t>
  </si>
  <si>
    <t>12. Pérdidas(transp., distr. y almac.)</t>
  </si>
  <si>
    <t>13. Ajustes</t>
  </si>
  <si>
    <t>14. CONSUMO FINAL TOTAL</t>
  </si>
  <si>
    <t>14.1. Consumo Final No Energético</t>
  </si>
  <si>
    <t>14.2. Consumo Final Energético</t>
  </si>
  <si>
    <t>103 bbl</t>
  </si>
  <si>
    <t>GW.h</t>
  </si>
  <si>
    <t>Biogás</t>
  </si>
  <si>
    <t>Diesel Oil</t>
  </si>
  <si>
    <t>Gas Refinería</t>
  </si>
  <si>
    <t>Otros Energéticos, Petróleo y Gas</t>
  </si>
  <si>
    <t>No Energéticos, Petróleo y Gas</t>
  </si>
  <si>
    <t>Gas Industrial</t>
  </si>
  <si>
    <t>106 m3</t>
  </si>
  <si>
    <t>Energía Eléctrica</t>
  </si>
  <si>
    <t>MATRIZ UNIDADES TJ</t>
  </si>
  <si>
    <t>Licuado</t>
  </si>
  <si>
    <t>vincular en consumo final hoja base de datos hidrocarburos liquidos, se puso solo gasolin motor</t>
  </si>
  <si>
    <t>no està vinculado por eso no cuadra</t>
  </si>
  <si>
    <t>en la pestaña CF BD celda AP26 e se ha pegado el valor de no energetico pendiente vincular</t>
  </si>
  <si>
    <t>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</si>
</sst>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\ ###\ ##0.0\ _t;\(#\ ###\ ##0.0\)_t;;@"/>
    <numFmt numFmtId="165" formatCode="#\ ###\ ##0.0\ _t;\(#\ ###\ ##0.0\)_t"/>
    <numFmt numFmtId="166" formatCode="_(* #,##0.00_);_(* \(#,##0.00\);_(* &quot;-&quot;??_);_(@_)"/>
    <numFmt numFmtId="167" formatCode="0.0%"/>
    <numFmt numFmtId="168" formatCode="_-* #,##0.0_-;\-* #,##0.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3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3" tint="-0.499984740745262"/>
      <name val="Tahoma"/>
      <family val="2"/>
    </font>
    <font>
      <b/>
      <sz val="12"/>
      <color theme="1"/>
      <name val="Tahoma"/>
      <family val="2"/>
    </font>
    <font>
      <sz val="10"/>
      <color theme="3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b/>
      <sz val="17"/>
      <color theme="0"/>
      <name val="Tahoma"/>
      <family val="2"/>
    </font>
    <font>
      <b/>
      <sz val="10"/>
      <color theme="3"/>
      <name val="Tahoma"/>
      <family val="2"/>
    </font>
    <font>
      <sz val="10"/>
      <name val="Arial"/>
      <family val="2"/>
    </font>
    <font>
      <b/>
      <sz val="9"/>
      <color theme="0"/>
      <name val="Tahoma"/>
      <family val="2"/>
    </font>
    <font>
      <sz val="7"/>
      <color theme="0"/>
      <name val="Tahoma"/>
      <family val="2"/>
    </font>
    <font>
      <b/>
      <sz val="8"/>
      <color theme="0"/>
      <name val="Tahoma"/>
      <family val="2"/>
    </font>
    <font>
      <sz val="8"/>
      <color theme="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7"/>
      <name val="Tahoma"/>
      <family val="2"/>
    </font>
    <font>
      <sz val="8"/>
      <color rgb="FFFF0000"/>
      <name val="Tahoma"/>
      <family val="2"/>
    </font>
    <font>
      <sz val="10"/>
      <color theme="0"/>
      <name val="Tahoma"/>
      <family val="2"/>
    </font>
    <font>
      <sz val="1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vertAlign val="superscript"/>
      <sz val="8"/>
      <color theme="1"/>
      <name val="Tahoma"/>
      <family val="2"/>
    </font>
    <font>
      <b/>
      <sz val="8"/>
      <color rgb="FFFF0000"/>
      <name val="Tahoma"/>
      <family val="2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C8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91C4"/>
        <bgColor indexed="64"/>
      </patternFill>
    </fill>
    <fill>
      <patternFill patternType="solid">
        <fgColor rgb="FFABE3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5B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8" tint="0.39991454817346722"/>
      </top>
      <bottom/>
      <diagonal/>
    </border>
    <border>
      <left/>
      <right style="thin">
        <color theme="8" tint="0.39988402966399123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88402966399123"/>
      </left>
      <right style="thin">
        <color theme="8" tint="0.39988402966399123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1454817346722"/>
      </left>
      <right/>
      <top style="thin">
        <color theme="8" tint="0.39991454817346722"/>
      </top>
      <bottom style="thin">
        <color theme="8" tint="0.39991454817346722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/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1454817346722"/>
      </left>
      <right/>
      <top style="thin">
        <color theme="8" tint="0.39991454817346722"/>
      </top>
      <bottom/>
      <diagonal/>
    </border>
    <border>
      <left style="thin">
        <color theme="8" tint="0.39991454817346722"/>
      </left>
      <right style="thin">
        <color theme="8" tint="0.39991454817346722"/>
      </right>
      <top style="thin">
        <color theme="8" tint="0.39991454817346722"/>
      </top>
      <bottom/>
      <diagonal/>
    </border>
    <border>
      <left style="thin">
        <color theme="8" tint="0.39991454817346722"/>
      </left>
      <right/>
      <top/>
      <bottom/>
      <diagonal/>
    </border>
    <border>
      <left/>
      <right/>
      <top/>
      <bottom style="thin">
        <color theme="8" tint="0.39991454817346722"/>
      </bottom>
      <diagonal/>
    </border>
    <border>
      <left style="thin">
        <color theme="8" tint="0.39991454817346722"/>
      </left>
      <right style="thin">
        <color theme="8" tint="0.39991454817346722"/>
      </right>
      <top/>
      <bottom/>
      <diagonal/>
    </border>
    <border>
      <left style="thin">
        <color theme="8" tint="0.39988402966399123"/>
      </left>
      <right/>
      <top style="thin">
        <color theme="8" tint="0.39991454817346722"/>
      </top>
      <bottom/>
      <diagonal/>
    </border>
    <border>
      <left/>
      <right style="thin">
        <color theme="8" tint="0.39991454817346722"/>
      </right>
      <top style="thin">
        <color theme="8" tint="0.39991454817346722"/>
      </top>
      <bottom/>
      <diagonal/>
    </border>
    <border>
      <left style="thin">
        <color theme="8" tint="0.39988402966399123"/>
      </left>
      <right/>
      <top/>
      <bottom/>
      <diagonal/>
    </border>
    <border>
      <left/>
      <right style="thin">
        <color theme="8" tint="0.39991454817346722"/>
      </right>
      <top/>
      <bottom/>
      <diagonal/>
    </border>
    <border>
      <left style="thin">
        <color theme="8" tint="0.39988402966399123"/>
      </left>
      <right/>
      <top/>
      <bottom style="thin">
        <color theme="8" tint="0.39991454817346722"/>
      </bottom>
      <diagonal/>
    </border>
    <border>
      <left/>
      <right style="thin">
        <color theme="8" tint="0.39991454817346722"/>
      </right>
      <top/>
      <bottom style="thin">
        <color theme="8" tint="0.39991454817346722"/>
      </bottom>
      <diagonal/>
    </border>
    <border>
      <left style="thin">
        <color theme="8" tint="0.39988402966399123"/>
      </left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14548173467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0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3" applyFont="1" applyAlignment="1">
      <alignment horizontal="left" vertical="center" indent="3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43" fontId="1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vertical="center"/>
    </xf>
    <xf numFmtId="43" fontId="12" fillId="6" borderId="2" xfId="0" applyNumberFormat="1" applyFont="1" applyFill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2" fillId="6" borderId="2" xfId="0" applyFont="1" applyFill="1" applyBorder="1"/>
    <xf numFmtId="0" fontId="10" fillId="0" borderId="3" xfId="0" applyFont="1" applyBorder="1"/>
    <xf numFmtId="0" fontId="10" fillId="0" borderId="5" xfId="0" applyFont="1" applyBorder="1"/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43" fontId="12" fillId="6" borderId="2" xfId="1" applyFont="1" applyFill="1" applyBorder="1" applyAlignment="1">
      <alignment vertical="center"/>
    </xf>
    <xf numFmtId="0" fontId="10" fillId="0" borderId="5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indent="1"/>
    </xf>
    <xf numFmtId="43" fontId="10" fillId="0" borderId="6" xfId="0" applyNumberFormat="1" applyFont="1" applyBorder="1" applyAlignment="1">
      <alignment vertical="center"/>
    </xf>
    <xf numFmtId="43" fontId="10" fillId="0" borderId="2" xfId="1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7" fillId="7" borderId="16" xfId="0" applyFont="1" applyFill="1" applyBorder="1" applyAlignment="1">
      <alignment horizontal="center" vertical="center"/>
    </xf>
    <xf numFmtId="0" fontId="17" fillId="7" borderId="17" xfId="0" applyFont="1" applyFill="1" applyBorder="1" applyAlignment="1">
      <alignment horizontal="center" vertical="center"/>
    </xf>
    <xf numFmtId="37" fontId="19" fillId="4" borderId="22" xfId="0" applyNumberFormat="1" applyFont="1" applyFill="1" applyBorder="1" applyAlignment="1">
      <alignment horizontal="center" vertical="center"/>
    </xf>
    <xf numFmtId="37" fontId="19" fillId="4" borderId="15" xfId="0" applyNumberFormat="1" applyFont="1" applyFill="1" applyBorder="1" applyAlignment="1">
      <alignment horizontal="center" vertical="center"/>
    </xf>
    <xf numFmtId="37" fontId="19" fillId="4" borderId="25" xfId="0" applyNumberFormat="1" applyFont="1" applyFill="1" applyBorder="1" applyAlignment="1">
      <alignment horizontal="center" vertical="center"/>
    </xf>
    <xf numFmtId="37" fontId="19" fillId="4" borderId="0" xfId="0" applyNumberFormat="1" applyFont="1" applyFill="1" applyAlignment="1">
      <alignment horizontal="center" vertical="center"/>
    </xf>
    <xf numFmtId="0" fontId="20" fillId="8" borderId="26" xfId="0" applyFont="1" applyFill="1" applyBorder="1" applyAlignment="1">
      <alignment horizontal="left" vertical="center"/>
    </xf>
    <xf numFmtId="0" fontId="20" fillId="8" borderId="15" xfId="0" applyFont="1" applyFill="1" applyBorder="1" applyAlignment="1">
      <alignment vertical="center"/>
    </xf>
    <xf numFmtId="165" fontId="21" fillId="9" borderId="27" xfId="0" applyNumberFormat="1" applyFont="1" applyFill="1" applyBorder="1" applyAlignment="1">
      <alignment horizontal="right" vertical="center"/>
    </xf>
    <xf numFmtId="0" fontId="20" fillId="8" borderId="28" xfId="0" applyFont="1" applyFill="1" applyBorder="1" applyAlignment="1">
      <alignment horizontal="left" vertical="center"/>
    </xf>
    <xf numFmtId="0" fontId="20" fillId="8" borderId="0" xfId="0" applyFont="1" applyFill="1" applyAlignment="1">
      <alignment vertical="center"/>
    </xf>
    <xf numFmtId="0" fontId="21" fillId="8" borderId="0" xfId="0" applyFont="1" applyFill="1" applyAlignment="1">
      <alignment vertical="center"/>
    </xf>
    <xf numFmtId="165" fontId="21" fillId="9" borderId="29" xfId="0" applyNumberFormat="1" applyFont="1" applyFill="1" applyBorder="1" applyAlignment="1">
      <alignment horizontal="right" vertical="center"/>
    </xf>
    <xf numFmtId="0" fontId="20" fillId="8" borderId="30" xfId="0" applyFont="1" applyFill="1" applyBorder="1" applyAlignment="1">
      <alignment horizontal="left" vertical="center"/>
    </xf>
    <xf numFmtId="0" fontId="20" fillId="8" borderId="24" xfId="0" applyFont="1" applyFill="1" applyBorder="1" applyAlignment="1">
      <alignment vertical="center"/>
    </xf>
    <xf numFmtId="165" fontId="21" fillId="9" borderId="31" xfId="0" applyNumberFormat="1" applyFont="1" applyFill="1" applyBorder="1" applyAlignment="1">
      <alignment horizontal="right" vertical="center"/>
    </xf>
    <xf numFmtId="0" fontId="18" fillId="10" borderId="32" xfId="0" applyFont="1" applyFill="1" applyBorder="1" applyAlignment="1">
      <alignment horizontal="left" vertical="center"/>
    </xf>
    <xf numFmtId="0" fontId="18" fillId="10" borderId="19" xfId="0" applyFont="1" applyFill="1" applyBorder="1" applyAlignment="1">
      <alignment vertical="center"/>
    </xf>
    <xf numFmtId="165" fontId="19" fillId="10" borderId="19" xfId="0" applyNumberFormat="1" applyFont="1" applyFill="1" applyBorder="1" applyAlignment="1">
      <alignment vertical="center"/>
    </xf>
    <xf numFmtId="165" fontId="21" fillId="9" borderId="15" xfId="0" applyNumberFormat="1" applyFont="1" applyFill="1" applyBorder="1" applyAlignment="1">
      <alignment vertical="center"/>
    </xf>
    <xf numFmtId="164" fontId="21" fillId="9" borderId="0" xfId="0" applyNumberFormat="1" applyFont="1" applyFill="1" applyAlignment="1">
      <alignment vertical="center"/>
    </xf>
    <xf numFmtId="164" fontId="21" fillId="9" borderId="24" xfId="0" applyNumberFormat="1" applyFont="1" applyFill="1" applyBorder="1" applyAlignment="1">
      <alignment vertical="center"/>
    </xf>
    <xf numFmtId="0" fontId="18" fillId="10" borderId="19" xfId="0" applyFont="1" applyFill="1" applyBorder="1" applyAlignment="1">
      <alignment horizontal="left" vertical="center"/>
    </xf>
    <xf numFmtId="0" fontId="21" fillId="8" borderId="28" xfId="0" applyFont="1" applyFill="1" applyBorder="1" applyAlignment="1">
      <alignment horizontal="left" vertical="center"/>
    </xf>
    <xf numFmtId="37" fontId="21" fillId="8" borderId="28" xfId="0" applyNumberFormat="1" applyFont="1" applyFill="1" applyBorder="1" applyAlignment="1">
      <alignment horizontal="left" vertical="center"/>
    </xf>
    <xf numFmtId="0" fontId="21" fillId="8" borderId="0" xfId="0" applyFont="1" applyFill="1" applyAlignment="1">
      <alignment horizontal="left" vertical="center"/>
    </xf>
    <xf numFmtId="37" fontId="21" fillId="8" borderId="30" xfId="0" applyNumberFormat="1" applyFont="1" applyFill="1" applyBorder="1" applyAlignment="1">
      <alignment horizontal="left" vertical="center"/>
    </xf>
    <xf numFmtId="0" fontId="21" fillId="8" borderId="24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165" fontId="24" fillId="3" borderId="0" xfId="0" applyNumberFormat="1" applyFont="1" applyFill="1" applyAlignment="1">
      <alignment vertical="center"/>
    </xf>
    <xf numFmtId="165" fontId="24" fillId="0" borderId="0" xfId="0" applyNumberFormat="1" applyFont="1" applyAlignment="1">
      <alignment vertical="center"/>
    </xf>
    <xf numFmtId="165" fontId="25" fillId="0" borderId="0" xfId="0" applyNumberFormat="1" applyFont="1" applyAlignment="1">
      <alignment vertical="center"/>
    </xf>
    <xf numFmtId="0" fontId="4" fillId="3" borderId="0" xfId="0" applyFont="1" applyFill="1" applyAlignment="1">
      <alignment vertical="center"/>
    </xf>
    <xf numFmtId="167" fontId="4" fillId="3" borderId="0" xfId="5" applyNumberFormat="1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165" fontId="21" fillId="3" borderId="0" xfId="0" applyNumberFormat="1" applyFont="1" applyFill="1" applyAlignment="1">
      <alignment vertical="center"/>
    </xf>
    <xf numFmtId="165" fontId="4" fillId="3" borderId="0" xfId="0" applyNumberFormat="1" applyFont="1" applyFill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vertical="center"/>
    </xf>
    <xf numFmtId="0" fontId="18" fillId="4" borderId="2" xfId="0" applyFont="1" applyFill="1" applyBorder="1" applyAlignment="1">
      <alignment vertical="center"/>
    </xf>
    <xf numFmtId="0" fontId="18" fillId="4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43" fontId="26" fillId="0" borderId="2" xfId="1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2" xfId="0" applyFont="1" applyBorder="1" applyAlignment="1">
      <alignment vertical="center"/>
    </xf>
    <xf numFmtId="43" fontId="27" fillId="0" borderId="2" xfId="1" applyFont="1" applyBorder="1" applyAlignment="1">
      <alignment vertical="center"/>
    </xf>
    <xf numFmtId="43" fontId="26" fillId="0" borderId="2" xfId="0" applyNumberFormat="1" applyFont="1" applyBorder="1" applyAlignment="1">
      <alignment vertical="center"/>
    </xf>
    <xf numFmtId="43" fontId="27" fillId="0" borderId="2" xfId="0" applyNumberFormat="1" applyFont="1" applyBorder="1" applyAlignment="1">
      <alignment vertical="center"/>
    </xf>
    <xf numFmtId="10" fontId="26" fillId="0" borderId="2" xfId="2" applyNumberFormat="1" applyFont="1" applyBorder="1" applyAlignment="1">
      <alignment vertical="center"/>
    </xf>
    <xf numFmtId="168" fontId="10" fillId="0" borderId="3" xfId="0" applyNumberFormat="1" applyFont="1" applyBorder="1" applyAlignment="1">
      <alignment vertical="center"/>
    </xf>
    <xf numFmtId="168" fontId="10" fillId="0" borderId="4" xfId="0" applyNumberFormat="1" applyFont="1" applyBorder="1" applyAlignment="1">
      <alignment vertical="center"/>
    </xf>
    <xf numFmtId="168" fontId="10" fillId="0" borderId="5" xfId="0" applyNumberFormat="1" applyFont="1" applyBorder="1" applyAlignment="1">
      <alignment vertical="center"/>
    </xf>
    <xf numFmtId="168" fontId="12" fillId="6" borderId="2" xfId="0" applyNumberFormat="1" applyFont="1" applyFill="1" applyBorder="1" applyAlignment="1">
      <alignment vertical="center"/>
    </xf>
    <xf numFmtId="167" fontId="10" fillId="0" borderId="3" xfId="2" applyNumberFormat="1" applyFont="1" applyBorder="1" applyAlignment="1">
      <alignment vertical="center"/>
    </xf>
    <xf numFmtId="167" fontId="10" fillId="0" borderId="4" xfId="2" applyNumberFormat="1" applyFont="1" applyBorder="1" applyAlignment="1">
      <alignment vertical="center"/>
    </xf>
    <xf numFmtId="167" fontId="10" fillId="0" borderId="5" xfId="2" applyNumberFormat="1" applyFont="1" applyBorder="1" applyAlignment="1">
      <alignment vertical="center"/>
    </xf>
    <xf numFmtId="167" fontId="12" fillId="6" borderId="2" xfId="2" applyNumberFormat="1" applyFont="1" applyFill="1" applyBorder="1" applyAlignment="1">
      <alignment vertical="center"/>
    </xf>
    <xf numFmtId="43" fontId="23" fillId="0" borderId="2" xfId="1" applyFont="1" applyBorder="1" applyAlignment="1">
      <alignment vertical="center"/>
    </xf>
    <xf numFmtId="43" fontId="29" fillId="0" borderId="2" xfId="1" applyFont="1" applyBorder="1" applyAlignment="1">
      <alignment vertical="center"/>
    </xf>
    <xf numFmtId="168" fontId="10" fillId="0" borderId="9" xfId="0" applyNumberFormat="1" applyFont="1" applyBorder="1" applyAlignment="1">
      <alignment vertical="center"/>
    </xf>
    <xf numFmtId="168" fontId="10" fillId="0" borderId="11" xfId="0" applyNumberFormat="1" applyFont="1" applyBorder="1" applyAlignment="1">
      <alignment vertical="center"/>
    </xf>
    <xf numFmtId="167" fontId="10" fillId="0" borderId="10" xfId="2" applyNumberFormat="1" applyFont="1" applyBorder="1" applyAlignment="1">
      <alignment vertical="center"/>
    </xf>
    <xf numFmtId="167" fontId="10" fillId="0" borderId="12" xfId="2" applyNumberFormat="1" applyFont="1" applyBorder="1" applyAlignment="1">
      <alignment vertical="center"/>
    </xf>
    <xf numFmtId="168" fontId="10" fillId="0" borderId="5" xfId="1" applyNumberFormat="1" applyFont="1" applyBorder="1" applyAlignment="1">
      <alignment vertical="center"/>
    </xf>
    <xf numFmtId="168" fontId="12" fillId="6" borderId="2" xfId="1" applyNumberFormat="1" applyFont="1" applyFill="1" applyBorder="1" applyAlignment="1">
      <alignment vertical="center"/>
    </xf>
    <xf numFmtId="168" fontId="10" fillId="0" borderId="3" xfId="1" applyNumberFormat="1" applyFont="1" applyBorder="1" applyAlignment="1">
      <alignment vertical="center"/>
    </xf>
    <xf numFmtId="168" fontId="10" fillId="0" borderId="9" xfId="0" applyNumberFormat="1" applyFont="1" applyBorder="1"/>
    <xf numFmtId="168" fontId="10" fillId="0" borderId="11" xfId="0" applyNumberFormat="1" applyFont="1" applyBorder="1"/>
    <xf numFmtId="168" fontId="12" fillId="6" borderId="2" xfId="0" applyNumberFormat="1" applyFont="1" applyFill="1" applyBorder="1"/>
    <xf numFmtId="167" fontId="10" fillId="0" borderId="10" xfId="2" applyNumberFormat="1" applyFont="1" applyBorder="1"/>
    <xf numFmtId="167" fontId="10" fillId="0" borderId="12" xfId="2" applyNumberFormat="1" applyFont="1" applyBorder="1"/>
    <xf numFmtId="167" fontId="12" fillId="6" borderId="2" xfId="2" applyNumberFormat="1" applyFont="1" applyFill="1" applyBorder="1"/>
    <xf numFmtId="167" fontId="10" fillId="0" borderId="3" xfId="2" applyNumberFormat="1" applyFont="1" applyBorder="1"/>
    <xf numFmtId="167" fontId="10" fillId="0" borderId="5" xfId="2" applyNumberFormat="1" applyFont="1" applyBorder="1"/>
    <xf numFmtId="168" fontId="10" fillId="0" borderId="13" xfId="1" applyNumberFormat="1" applyFont="1" applyBorder="1" applyAlignment="1">
      <alignment vertical="center"/>
    </xf>
    <xf numFmtId="168" fontId="10" fillId="0" borderId="11" xfId="1" applyNumberFormat="1" applyFont="1" applyBorder="1" applyAlignment="1">
      <alignment vertical="center"/>
    </xf>
    <xf numFmtId="168" fontId="10" fillId="0" borderId="6" xfId="0" applyNumberFormat="1" applyFont="1" applyBorder="1" applyAlignment="1">
      <alignment vertical="center"/>
    </xf>
    <xf numFmtId="167" fontId="10" fillId="0" borderId="14" xfId="2" applyNumberFormat="1" applyFont="1" applyBorder="1" applyAlignment="1">
      <alignment vertical="center"/>
    </xf>
    <xf numFmtId="167" fontId="10" fillId="0" borderId="8" xfId="2" applyNumberFormat="1" applyFont="1" applyBorder="1" applyAlignment="1">
      <alignment vertical="center"/>
    </xf>
    <xf numFmtId="167" fontId="10" fillId="0" borderId="2" xfId="2" applyNumberFormat="1" applyFont="1" applyBorder="1" applyAlignment="1">
      <alignment vertical="center"/>
    </xf>
    <xf numFmtId="168" fontId="10" fillId="0" borderId="13" xfId="0" applyNumberFormat="1" applyFont="1" applyBorder="1" applyAlignment="1">
      <alignment vertical="center"/>
    </xf>
    <xf numFmtId="43" fontId="23" fillId="3" borderId="2" xfId="1" applyFont="1" applyFill="1" applyBorder="1" applyAlignment="1">
      <alignment vertical="center"/>
    </xf>
    <xf numFmtId="167" fontId="10" fillId="0" borderId="5" xfId="1" applyNumberFormat="1" applyFont="1" applyBorder="1" applyAlignment="1">
      <alignment vertical="center"/>
    </xf>
    <xf numFmtId="167" fontId="10" fillId="0" borderId="4" xfId="1" applyNumberFormat="1" applyFont="1" applyBorder="1" applyAlignment="1">
      <alignment vertical="center"/>
    </xf>
    <xf numFmtId="168" fontId="12" fillId="0" borderId="9" xfId="0" applyNumberFormat="1" applyFont="1" applyBorder="1" applyAlignment="1">
      <alignment vertical="center"/>
    </xf>
    <xf numFmtId="168" fontId="10" fillId="0" borderId="7" xfId="0" applyNumberFormat="1" applyFont="1" applyBorder="1" applyAlignment="1">
      <alignment vertical="center"/>
    </xf>
    <xf numFmtId="167" fontId="12" fillId="0" borderId="10" xfId="2" applyNumberFormat="1" applyFont="1" applyBorder="1" applyAlignment="1">
      <alignment vertical="center"/>
    </xf>
    <xf numFmtId="167" fontId="10" fillId="0" borderId="7" xfId="2" applyNumberFormat="1" applyFont="1" applyBorder="1" applyAlignment="1">
      <alignment vertical="center"/>
    </xf>
    <xf numFmtId="168" fontId="12" fillId="0" borderId="9" xfId="1" applyNumberFormat="1" applyFont="1" applyBorder="1" applyAlignment="1">
      <alignment vertical="center"/>
    </xf>
    <xf numFmtId="167" fontId="12" fillId="0" borderId="3" xfId="2" applyNumberFormat="1" applyFont="1" applyBorder="1" applyAlignment="1">
      <alignment vertical="center"/>
    </xf>
    <xf numFmtId="167" fontId="10" fillId="0" borderId="7" xfId="0" applyNumberFormat="1" applyFont="1" applyBorder="1" applyAlignment="1">
      <alignment vertical="center"/>
    </xf>
    <xf numFmtId="167" fontId="12" fillId="6" borderId="2" xfId="0" applyNumberFormat="1" applyFont="1" applyFill="1" applyBorder="1" applyAlignment="1">
      <alignment vertical="center"/>
    </xf>
    <xf numFmtId="0" fontId="30" fillId="3" borderId="0" xfId="0" applyFont="1" applyFill="1" applyAlignment="1">
      <alignment vertical="center"/>
    </xf>
    <xf numFmtId="0" fontId="32" fillId="0" borderId="0" xfId="0" applyFont="1"/>
    <xf numFmtId="43" fontId="0" fillId="0" borderId="0" xfId="1" applyFont="1"/>
    <xf numFmtId="43" fontId="30" fillId="3" borderId="0" xfId="1" applyFont="1" applyFill="1" applyAlignment="1">
      <alignment vertical="center"/>
    </xf>
    <xf numFmtId="14" fontId="26" fillId="0" borderId="0" xfId="0" applyNumberFormat="1" applyFont="1" applyAlignment="1">
      <alignment vertical="center"/>
    </xf>
    <xf numFmtId="0" fontId="18" fillId="5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26" fillId="0" borderId="0" xfId="0" applyFont="1"/>
    <xf numFmtId="43" fontId="26" fillId="0" borderId="0" xfId="1" applyFont="1"/>
    <xf numFmtId="0" fontId="26" fillId="0" borderId="2" xfId="0" applyFont="1" applyBorder="1"/>
    <xf numFmtId="43" fontId="26" fillId="0" borderId="2" xfId="1" applyFont="1" applyBorder="1"/>
    <xf numFmtId="168" fontId="26" fillId="0" borderId="2" xfId="1" applyNumberFormat="1" applyFont="1" applyBorder="1"/>
    <xf numFmtId="0" fontId="26" fillId="0" borderId="2" xfId="0" applyFont="1" applyBorder="1" applyAlignment="1">
      <alignment horizontal="left" indent="1"/>
    </xf>
    <xf numFmtId="0" fontId="26" fillId="12" borderId="2" xfId="0" applyFont="1" applyFill="1" applyBorder="1"/>
    <xf numFmtId="43" fontId="26" fillId="12" borderId="2" xfId="1" applyFont="1" applyFill="1" applyBorder="1"/>
    <xf numFmtId="168" fontId="26" fillId="12" borderId="2" xfId="1" applyNumberFormat="1" applyFont="1" applyFill="1" applyBorder="1"/>
    <xf numFmtId="0" fontId="26" fillId="12" borderId="2" xfId="0" applyFont="1" applyFill="1" applyBorder="1" applyAlignment="1">
      <alignment horizontal="left" indent="1"/>
    </xf>
    <xf numFmtId="168" fontId="21" fillId="9" borderId="25" xfId="1" applyNumberFormat="1" applyFont="1" applyFill="1" applyBorder="1" applyAlignment="1">
      <alignment horizontal="right" vertical="center"/>
    </xf>
    <xf numFmtId="168" fontId="21" fillId="9" borderId="25" xfId="1" applyNumberFormat="1" applyFont="1" applyFill="1" applyBorder="1" applyAlignment="1">
      <alignment horizontal="center" vertical="center"/>
    </xf>
    <xf numFmtId="168" fontId="20" fillId="9" borderId="25" xfId="1" applyNumberFormat="1" applyFont="1" applyFill="1" applyBorder="1" applyAlignment="1">
      <alignment horizontal="right" vertical="center"/>
    </xf>
    <xf numFmtId="168" fontId="19" fillId="10" borderId="33" xfId="1" applyNumberFormat="1" applyFont="1" applyFill="1" applyBorder="1" applyAlignment="1">
      <alignment vertical="center"/>
    </xf>
    <xf numFmtId="168" fontId="18" fillId="10" borderId="33" xfId="1" applyNumberFormat="1" applyFont="1" applyFill="1" applyBorder="1" applyAlignment="1">
      <alignment vertical="center"/>
    </xf>
    <xf numFmtId="168" fontId="21" fillId="9" borderId="25" xfId="1" applyNumberFormat="1" applyFont="1" applyFill="1" applyBorder="1" applyAlignment="1">
      <alignment vertical="center"/>
    </xf>
    <xf numFmtId="168" fontId="20" fillId="9" borderId="25" xfId="1" applyNumberFormat="1" applyFont="1" applyFill="1" applyBorder="1" applyAlignment="1">
      <alignment horizontal="center" vertical="center"/>
    </xf>
    <xf numFmtId="168" fontId="23" fillId="9" borderId="25" xfId="1" applyNumberFormat="1" applyFont="1" applyFill="1" applyBorder="1" applyAlignment="1">
      <alignment horizontal="right" vertical="center"/>
    </xf>
    <xf numFmtId="168" fontId="20" fillId="9" borderId="29" xfId="1" applyNumberFormat="1" applyFont="1" applyFill="1" applyBorder="1" applyAlignment="1">
      <alignment horizontal="right" vertical="center"/>
    </xf>
    <xf numFmtId="168" fontId="21" fillId="9" borderId="25" xfId="1" applyNumberFormat="1" applyFont="1" applyFill="1" applyBorder="1" applyAlignment="1" applyProtection="1">
      <alignment horizontal="right" vertical="center"/>
    </xf>
    <xf numFmtId="168" fontId="18" fillId="4" borderId="19" xfId="1" applyNumberFormat="1" applyFont="1" applyFill="1" applyBorder="1" applyAlignment="1">
      <alignment vertical="center"/>
    </xf>
    <xf numFmtId="43" fontId="23" fillId="13" borderId="2" xfId="1" applyFont="1" applyFill="1" applyBorder="1" applyAlignment="1">
      <alignment vertical="center"/>
    </xf>
    <xf numFmtId="43" fontId="26" fillId="13" borderId="2" xfId="1" applyFont="1" applyFill="1" applyBorder="1" applyAlignment="1">
      <alignment vertical="center"/>
    </xf>
    <xf numFmtId="43" fontId="26" fillId="0" borderId="0" xfId="0" applyNumberFormat="1" applyFont="1" applyAlignment="1">
      <alignment vertical="center"/>
    </xf>
    <xf numFmtId="0" fontId="26" fillId="11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1" fillId="5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37" fontId="19" fillId="4" borderId="22" xfId="0" applyNumberFormat="1" applyFont="1" applyFill="1" applyBorder="1" applyAlignment="1">
      <alignment horizontal="center" vertical="center"/>
    </xf>
    <xf numFmtId="37" fontId="19" fillId="4" borderId="25" xfId="0" applyNumberFormat="1" applyFont="1" applyFill="1" applyBorder="1" applyAlignment="1">
      <alignment horizontal="center" vertical="center"/>
    </xf>
    <xf numFmtId="37" fontId="19" fillId="4" borderId="22" xfId="0" applyNumberFormat="1" applyFont="1" applyFill="1" applyBorder="1" applyAlignment="1">
      <alignment horizontal="center" vertical="center" wrapText="1"/>
    </xf>
    <xf numFmtId="37" fontId="19" fillId="4" borderId="25" xfId="0" applyNumberFormat="1" applyFont="1" applyFill="1" applyBorder="1" applyAlignment="1">
      <alignment horizontal="center" vertical="center" wrapText="1"/>
    </xf>
    <xf numFmtId="37" fontId="18" fillId="4" borderId="22" xfId="0" applyNumberFormat="1" applyFont="1" applyFill="1" applyBorder="1" applyAlignment="1">
      <alignment horizontal="center" vertical="center" wrapText="1"/>
    </xf>
    <xf numFmtId="37" fontId="18" fillId="4" borderId="25" xfId="0" applyNumberFormat="1" applyFont="1" applyFill="1" applyBorder="1" applyAlignment="1">
      <alignment horizontal="center" vertical="center"/>
    </xf>
    <xf numFmtId="37" fontId="16" fillId="4" borderId="19" xfId="0" applyNumberFormat="1" applyFont="1" applyFill="1" applyBorder="1" applyAlignment="1">
      <alignment horizontal="center" vertical="center" textRotation="90"/>
    </xf>
    <xf numFmtId="165" fontId="22" fillId="8" borderId="18" xfId="0" applyNumberFormat="1" applyFont="1" applyFill="1" applyBorder="1" applyAlignment="1">
      <alignment horizontal="center" vertical="center" textRotation="255"/>
    </xf>
    <xf numFmtId="165" fontId="18" fillId="4" borderId="19" xfId="0" applyNumberFormat="1" applyFont="1" applyFill="1" applyBorder="1" applyAlignment="1">
      <alignment vertical="center"/>
    </xf>
    <xf numFmtId="0" fontId="16" fillId="4" borderId="15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37" fontId="16" fillId="4" borderId="18" xfId="0" applyNumberFormat="1" applyFont="1" applyFill="1" applyBorder="1" applyAlignment="1">
      <alignment horizontal="center" vertical="center"/>
    </xf>
    <xf numFmtId="37" fontId="16" fillId="4" borderId="19" xfId="0" applyNumberFormat="1" applyFont="1" applyFill="1" applyBorder="1" applyAlignment="1">
      <alignment horizontal="center" vertical="center"/>
    </xf>
    <xf numFmtId="37" fontId="16" fillId="4" borderId="20" xfId="0" applyNumberFormat="1" applyFont="1" applyFill="1" applyBorder="1" applyAlignment="1">
      <alignment horizontal="center" vertical="center"/>
    </xf>
    <xf numFmtId="37" fontId="18" fillId="4" borderId="21" xfId="0" applyNumberFormat="1" applyFont="1" applyFill="1" applyBorder="1" applyAlignment="1">
      <alignment horizontal="center" vertical="center" wrapText="1"/>
    </xf>
    <xf numFmtId="37" fontId="18" fillId="4" borderId="15" xfId="0" applyNumberFormat="1" applyFont="1" applyFill="1" applyBorder="1" applyAlignment="1">
      <alignment horizontal="center" vertical="center" wrapText="1"/>
    </xf>
    <xf numFmtId="37" fontId="18" fillId="4" borderId="23" xfId="0" applyNumberFormat="1" applyFont="1" applyFill="1" applyBorder="1" applyAlignment="1">
      <alignment horizontal="center" vertical="center" wrapText="1"/>
    </xf>
    <xf numFmtId="37" fontId="18" fillId="4" borderId="0" xfId="0" applyNumberFormat="1" applyFont="1" applyFill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33" fillId="5" borderId="0" xfId="0" applyFont="1" applyFill="1" applyAlignment="1">
      <alignment vertical="center"/>
    </xf>
  </cellXfs>
  <cellStyles count="6">
    <cellStyle name="Hipervínculo" xfId="3" builtinId="8"/>
    <cellStyle name="Millares" xfId="1" builtinId="3"/>
    <cellStyle name="Millares 2" xfId="4" xr:uid="{00000000-0005-0000-0000-000002000000}"/>
    <cellStyle name="Normal" xfId="0" builtinId="0"/>
    <cellStyle name="Porcentaje" xfId="2" builtinId="5"/>
    <cellStyle name="Porcentaje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DATA!$B$349</c:f>
              <c:strCache>
                <c:ptCount val="1"/>
                <c:pt idx="0">
                  <c:v>Intensidad Energética (Δ%)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DATA!$M$6:$AC$6</c15:sqref>
                  </c15:fullRef>
                </c:ext>
              </c:extLst>
              <c:f>(DATA!$M$6:$N$6,DATA!$Q$6:$AC$6)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DATA!$M$349:$AC$349</c15:sqref>
                  </c15:fullRef>
                </c:ext>
              </c:extLst>
              <c:f>(DATA!$M$349:$N$349,DATA!$Q$349:$AC$349)</c:f>
              <c:numCache>
                <c:formatCode>0.00%</c:formatCode>
                <c:ptCount val="13"/>
                <c:pt idx="0">
                  <c:v>-3.6014591744304658E-2</c:v>
                </c:pt>
                <c:pt idx="1">
                  <c:v>9.5011663836563898E-4</c:v>
                </c:pt>
                <c:pt idx="2">
                  <c:v>-4.3796314265268754E-2</c:v>
                </c:pt>
                <c:pt idx="3">
                  <c:v>-3.1412873483317783E-2</c:v>
                </c:pt>
                <c:pt idx="4">
                  <c:v>-2.0096547363771866E-2</c:v>
                </c:pt>
                <c:pt idx="5">
                  <c:v>2.2555482610163047E-2</c:v>
                </c:pt>
                <c:pt idx="6">
                  <c:v>2.964688618571909E-4</c:v>
                </c:pt>
                <c:pt idx="7">
                  <c:v>-4.4348460833959491E-3</c:v>
                </c:pt>
                <c:pt idx="8">
                  <c:v>4.0707339668266673E-3</c:v>
                </c:pt>
                <c:pt idx="9">
                  <c:v>1.2658421285960841E-2</c:v>
                </c:pt>
                <c:pt idx="10">
                  <c:v>-7.13315712704361E-2</c:v>
                </c:pt>
                <c:pt idx="11">
                  <c:v>6.0342921231381741E-2</c:v>
                </c:pt>
                <c:pt idx="12">
                  <c:v>1.7120735366854323E-2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9E-478A-BF26-B740FDDCF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363464"/>
        <c:axId val="620361864"/>
      </c:lineChart>
      <c:lineChart>
        <c:grouping val="standard"/>
        <c:varyColors val="0"/>
        <c:ser>
          <c:idx val="2"/>
          <c:order val="0"/>
          <c:tx>
            <c:strRef>
              <c:f>DATA!$B$348</c:f>
              <c:strCache>
                <c:ptCount val="1"/>
                <c:pt idx="0">
                  <c:v>Intensidad Energética (*)</c:v>
                </c:pt>
              </c:strCache>
            </c:strRef>
          </c:tx>
          <c:spPr>
            <a:ln w="2222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DATA!$M$6:$AC$6</c15:sqref>
                  </c15:fullRef>
                </c:ext>
              </c:extLst>
              <c:f>(DATA!$M$6:$N$6,DATA!$Q$6:$AC$6)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DATA!$M$348:$AC$348</c15:sqref>
                  </c15:fullRef>
                </c:ext>
              </c:extLst>
              <c:f>(DATA!$M$348:$N$348,DATA!$Q$348:$AC$348)</c:f>
              <c:numCache>
                <c:formatCode>_(* #,##0.00_);_(* \(#,##0.00\);_(* "-"??_);_(@_)</c:formatCode>
                <c:ptCount val="13"/>
                <c:pt idx="0">
                  <c:v>4.3374317109189686</c:v>
                </c:pt>
                <c:pt idx="1">
                  <c:v>4.3415527769552877</c:v>
                </c:pt>
                <c:pt idx="2">
                  <c:v>4.1514087671365036</c:v>
                </c:pt>
                <c:pt idx="3">
                  <c:v>4.0210010887569085</c:v>
                </c:pt>
                <c:pt idx="4">
                  <c:v>3.9401928499269272</c:v>
                </c:pt>
                <c:pt idx="5">
                  <c:v>4.0290658012341432</c:v>
                </c:pt>
                <c:pt idx="6">
                  <c:v>4.0302602937865828</c:v>
                </c:pt>
                <c:pt idx="7">
                  <c:v>4.0123867097076173</c:v>
                </c:pt>
                <c:pt idx="8">
                  <c:v>4.0287200685748683</c:v>
                </c:pt>
                <c:pt idx="9">
                  <c:v>4.0797173044460937</c:v>
                </c:pt>
                <c:pt idx="10">
                  <c:v>3.7887046587807656</c:v>
                </c:pt>
                <c:pt idx="11">
                  <c:v>4.0173261655745423</c:v>
                </c:pt>
                <c:pt idx="12">
                  <c:v>4.0861057437376838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9E-478A-BF26-B740FDDCF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318472"/>
        <c:axId val="602318152"/>
      </c:lineChart>
      <c:catAx>
        <c:axId val="62036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0361864"/>
        <c:crosses val="autoZero"/>
        <c:auto val="1"/>
        <c:lblAlgn val="ctr"/>
        <c:lblOffset val="100"/>
        <c:noMultiLvlLbl val="0"/>
      </c:catAx>
      <c:valAx>
        <c:axId val="620361864"/>
        <c:scaling>
          <c:orientation val="minMax"/>
          <c:max val="0.15000000000000002"/>
          <c:min val="-0.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900" b="1"/>
                  <a:t>Valoración Anual (%)</a:t>
                </a:r>
              </a:p>
            </c:rich>
          </c:tx>
          <c:layout>
            <c:manualLayout>
              <c:xMode val="edge"/>
              <c:yMode val="edge"/>
              <c:x val="0.12558888888888889"/>
              <c:y val="3.204638888888886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0363464"/>
        <c:crosses val="autoZero"/>
        <c:crossBetween val="between"/>
      </c:valAx>
      <c:valAx>
        <c:axId val="602318152"/>
        <c:scaling>
          <c:orientation val="minMax"/>
          <c:max val="6"/>
          <c:min val="3.5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800" b="1" baseline="0"/>
                  <a:t>Intensidad Energética (TJ/MM US$ 2010)</a:t>
                </a:r>
              </a:p>
            </c:rich>
          </c:tx>
          <c:layout>
            <c:manualLayout>
              <c:xMode val="edge"/>
              <c:yMode val="edge"/>
              <c:x val="0.96725511111111107"/>
              <c:y val="1.79352777777777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02318472"/>
        <c:crosses val="max"/>
        <c:crossBetween val="between"/>
      </c:valAx>
      <c:catAx>
        <c:axId val="602318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231815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0</xdr:row>
      <xdr:rowOff>47626</xdr:rowOff>
    </xdr:from>
    <xdr:to>
      <xdr:col>12</xdr:col>
      <xdr:colOff>55245</xdr:colOff>
      <xdr:row>2</xdr:row>
      <xdr:rowOff>29719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47626"/>
          <a:ext cx="2388870" cy="544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0</xdr:row>
      <xdr:rowOff>19050</xdr:rowOff>
    </xdr:from>
    <xdr:to>
      <xdr:col>13</xdr:col>
      <xdr:colOff>28575</xdr:colOff>
      <xdr:row>2</xdr:row>
      <xdr:rowOff>34290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19050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12</xdr:col>
      <xdr:colOff>494175</xdr:colOff>
      <xdr:row>28</xdr:row>
      <xdr:rowOff>37650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571500</xdr:colOff>
      <xdr:row>0</xdr:row>
      <xdr:rowOff>9525</xdr:rowOff>
    </xdr:from>
    <xdr:to>
      <xdr:col>10</xdr:col>
      <xdr:colOff>19050</xdr:colOff>
      <xdr:row>2</xdr:row>
      <xdr:rowOff>24765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952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762000</xdr:colOff>
      <xdr:row>6</xdr:row>
      <xdr:rowOff>119062</xdr:rowOff>
    </xdr:from>
    <xdr:to>
      <xdr:col>15</xdr:col>
      <xdr:colOff>15875</xdr:colOff>
      <xdr:row>40</xdr:row>
      <xdr:rowOff>86944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F3381E-C5D0-9B31-9A56-C9A6B9123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25" y="1103312"/>
          <a:ext cx="10056813" cy="53653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571500</xdr:colOff>
      <xdr:row>0</xdr:row>
      <xdr:rowOff>9525</xdr:rowOff>
    </xdr:from>
    <xdr:to>
      <xdr:col>10</xdr:col>
      <xdr:colOff>19050</xdr:colOff>
      <xdr:row>2</xdr:row>
      <xdr:rowOff>24765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952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476249</xdr:colOff>
      <xdr:row>6</xdr:row>
      <xdr:rowOff>111125</xdr:rowOff>
    </xdr:from>
    <xdr:to>
      <xdr:col>12</xdr:col>
      <xdr:colOff>738186</xdr:colOff>
      <xdr:row>43</xdr:row>
      <xdr:rowOff>86517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5D011C-5CE6-0A79-1B0C-D039ADB8F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4" y="1095375"/>
          <a:ext cx="8778875" cy="58491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0</xdr:row>
      <xdr:rowOff>9525</xdr:rowOff>
    </xdr:from>
    <xdr:to>
      <xdr:col>8</xdr:col>
      <xdr:colOff>28575</xdr:colOff>
      <xdr:row>2</xdr:row>
      <xdr:rowOff>24765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952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0</xdr:row>
      <xdr:rowOff>9525</xdr:rowOff>
    </xdr:from>
    <xdr:to>
      <xdr:col>8</xdr:col>
      <xdr:colOff>28575</xdr:colOff>
      <xdr:row>2</xdr:row>
      <xdr:rowOff>24765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952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685800</xdr:colOff>
      <xdr:row>0</xdr:row>
      <xdr:rowOff>9525</xdr:rowOff>
    </xdr:from>
    <xdr:to>
      <xdr:col>8</xdr:col>
      <xdr:colOff>19050</xdr:colOff>
      <xdr:row>2</xdr:row>
      <xdr:rowOff>24765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952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0</xdr:row>
      <xdr:rowOff>9525</xdr:rowOff>
    </xdr:from>
    <xdr:to>
      <xdr:col>8</xdr:col>
      <xdr:colOff>28575</xdr:colOff>
      <xdr:row>2</xdr:row>
      <xdr:rowOff>24765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952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0</xdr:row>
      <xdr:rowOff>9525</xdr:rowOff>
    </xdr:from>
    <xdr:to>
      <xdr:col>8</xdr:col>
      <xdr:colOff>28575</xdr:colOff>
      <xdr:row>2</xdr:row>
      <xdr:rowOff>24765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952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0</xdr:row>
      <xdr:rowOff>9525</xdr:rowOff>
    </xdr:from>
    <xdr:to>
      <xdr:col>8</xdr:col>
      <xdr:colOff>28575</xdr:colOff>
      <xdr:row>2</xdr:row>
      <xdr:rowOff>24765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952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800100</xdr:colOff>
      <xdr:row>0</xdr:row>
      <xdr:rowOff>9525</xdr:rowOff>
    </xdr:from>
    <xdr:to>
      <xdr:col>8</xdr:col>
      <xdr:colOff>28575</xdr:colOff>
      <xdr:row>2</xdr:row>
      <xdr:rowOff>24765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952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0</xdr:row>
      <xdr:rowOff>9525</xdr:rowOff>
    </xdr:from>
    <xdr:to>
      <xdr:col>8</xdr:col>
      <xdr:colOff>28575</xdr:colOff>
      <xdr:row>2</xdr:row>
      <xdr:rowOff>24765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952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0</xdr:row>
      <xdr:rowOff>9525</xdr:rowOff>
    </xdr:from>
    <xdr:to>
      <xdr:col>8</xdr:col>
      <xdr:colOff>28575</xdr:colOff>
      <xdr:row>2</xdr:row>
      <xdr:rowOff>24765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952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0</xdr:row>
      <xdr:rowOff>9525</xdr:rowOff>
    </xdr:from>
    <xdr:to>
      <xdr:col>8</xdr:col>
      <xdr:colOff>28575</xdr:colOff>
      <xdr:row>2</xdr:row>
      <xdr:rowOff>24765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952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0</xdr:row>
      <xdr:rowOff>9525</xdr:rowOff>
    </xdr:from>
    <xdr:to>
      <xdr:col>8</xdr:col>
      <xdr:colOff>28575</xdr:colOff>
      <xdr:row>2</xdr:row>
      <xdr:rowOff>24765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952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552450</xdr:colOff>
      <xdr:row>0</xdr:row>
      <xdr:rowOff>9525</xdr:rowOff>
    </xdr:from>
    <xdr:to>
      <xdr:col>36</xdr:col>
      <xdr:colOff>133350</xdr:colOff>
      <xdr:row>2</xdr:row>
      <xdr:rowOff>24765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60375" y="952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8"/>
  <sheetViews>
    <sheetView showGridLines="0" tabSelected="1" view="pageBreakPreview" zoomScaleNormal="100" zoomScaleSheetLayoutView="100" workbookViewId="0">
      <selection activeCell="N2" sqref="N2"/>
    </sheetView>
  </sheetViews>
  <sheetFormatPr baseColWidth="10" defaultRowHeight="14.25" x14ac:dyDescent="0.2"/>
  <cols>
    <col min="1" max="1" width="1.7109375" style="1" customWidth="1"/>
    <col min="2" max="9" width="11.42578125" style="1"/>
    <col min="10" max="12" width="11.7109375" style="1" customWidth="1"/>
    <col min="13" max="13" width="1.7109375" style="1" customWidth="1"/>
    <col min="14" max="16384" width="11.42578125" style="1"/>
  </cols>
  <sheetData>
    <row r="1" spans="2:12" ht="5.0999999999999996" customHeight="1" x14ac:dyDescent="0.2"/>
    <row r="2" spans="2:12" ht="39.950000000000003" customHeight="1" x14ac:dyDescent="0.2">
      <c r="B2" s="166" t="str">
        <f>+"BALANCE NACIONAL DE ENERGÍA"&amp;" "&amp;C5</f>
        <v>BALANCE NACIONAL DE ENERGÍA 2022</v>
      </c>
      <c r="C2" s="166"/>
      <c r="D2" s="166"/>
      <c r="E2" s="166"/>
      <c r="F2" s="166"/>
      <c r="G2" s="166"/>
      <c r="H2" s="166"/>
      <c r="I2" s="166"/>
      <c r="K2" s="2"/>
      <c r="L2" s="2"/>
    </row>
    <row r="3" spans="2:12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15" thickTop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2" ht="15" x14ac:dyDescent="0.2">
      <c r="B5" s="4" t="s">
        <v>0</v>
      </c>
      <c r="C5" s="5">
        <v>2022</v>
      </c>
      <c r="D5" s="6"/>
      <c r="E5" s="6"/>
      <c r="F5" s="6"/>
      <c r="G5" s="6"/>
      <c r="H5" s="6"/>
      <c r="I5" s="6"/>
      <c r="J5" s="6"/>
      <c r="K5" s="6"/>
      <c r="L5" s="6"/>
    </row>
    <row r="6" spans="2:12" ht="15" x14ac:dyDescent="0.2">
      <c r="B6" s="167" t="s">
        <v>1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7" spans="2:12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2" ht="15" x14ac:dyDescent="0.2">
      <c r="B8" s="7" t="s">
        <v>2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x14ac:dyDescent="0.2">
      <c r="B9" s="8" t="s">
        <v>215</v>
      </c>
      <c r="C9" s="2"/>
      <c r="D9" s="2"/>
      <c r="E9" s="2"/>
      <c r="F9" s="2"/>
      <c r="G9" s="2"/>
      <c r="H9" s="2"/>
      <c r="I9" s="9"/>
      <c r="J9" s="2"/>
      <c r="K9" s="2"/>
      <c r="L9" s="2"/>
    </row>
    <row r="10" spans="2:12" x14ac:dyDescent="0.2">
      <c r="B10" s="8" t="s">
        <v>216</v>
      </c>
      <c r="C10" s="2"/>
      <c r="D10" s="2"/>
      <c r="E10" s="2"/>
      <c r="F10" s="2"/>
      <c r="G10" s="2"/>
      <c r="H10" s="2"/>
      <c r="I10" s="9"/>
      <c r="J10" s="2"/>
      <c r="K10" s="2"/>
      <c r="L10" s="2"/>
    </row>
    <row r="11" spans="2:12" x14ac:dyDescent="0.2">
      <c r="B11" s="8" t="s">
        <v>217</v>
      </c>
      <c r="C11" s="2"/>
      <c r="D11" s="2"/>
      <c r="E11" s="2"/>
      <c r="F11" s="2"/>
      <c r="G11" s="2"/>
      <c r="H11" s="2"/>
      <c r="I11" s="9"/>
      <c r="J11" s="2"/>
      <c r="K11" s="2"/>
      <c r="L11" s="2"/>
    </row>
    <row r="12" spans="2:12" x14ac:dyDescent="0.2">
      <c r="B12" s="10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2" ht="15" x14ac:dyDescent="0.2">
      <c r="B13" s="7" t="s">
        <v>3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2" x14ac:dyDescent="0.2">
      <c r="B14" s="8" t="s">
        <v>203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2" x14ac:dyDescent="0.2">
      <c r="B15" s="8" t="s">
        <v>204</v>
      </c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2:12" x14ac:dyDescent="0.2">
      <c r="B16" s="8" t="s">
        <v>205</v>
      </c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x14ac:dyDescent="0.2">
      <c r="B17" s="8" t="s">
        <v>206</v>
      </c>
      <c r="C17" s="2"/>
      <c r="D17" s="2"/>
      <c r="E17" s="2"/>
      <c r="F17" s="2"/>
      <c r="G17" s="2"/>
      <c r="H17" s="2"/>
      <c r="J17" s="2"/>
      <c r="K17" s="2"/>
      <c r="L17" s="2"/>
    </row>
    <row r="18" spans="2:12" x14ac:dyDescent="0.2">
      <c r="B18" s="8" t="s">
        <v>207</v>
      </c>
      <c r="C18" s="2"/>
      <c r="D18" s="2"/>
      <c r="E18" s="2"/>
      <c r="F18" s="2"/>
      <c r="G18" s="2"/>
      <c r="H18" s="2"/>
      <c r="I18" s="9"/>
      <c r="J18" s="2"/>
      <c r="K18" s="2"/>
      <c r="L18" s="2"/>
    </row>
    <row r="19" spans="2:12" x14ac:dyDescent="0.2">
      <c r="B19" s="8" t="s">
        <v>208</v>
      </c>
      <c r="C19" s="2"/>
      <c r="D19" s="2"/>
      <c r="E19" s="2"/>
      <c r="F19" s="2"/>
      <c r="G19" s="2"/>
      <c r="H19" s="2"/>
      <c r="I19" s="9"/>
      <c r="J19" s="2"/>
      <c r="K19" s="2"/>
      <c r="L19" s="2"/>
    </row>
    <row r="20" spans="2:12" x14ac:dyDescent="0.2">
      <c r="B20" s="8" t="s">
        <v>209</v>
      </c>
      <c r="C20" s="2"/>
      <c r="D20" s="2"/>
      <c r="E20" s="2"/>
      <c r="F20" s="2"/>
      <c r="G20" s="2"/>
      <c r="H20" s="2"/>
      <c r="I20" s="9"/>
      <c r="J20" s="2"/>
      <c r="K20" s="2"/>
      <c r="L20" s="2"/>
    </row>
    <row r="21" spans="2:12" x14ac:dyDescent="0.2">
      <c r="B21" s="8" t="s">
        <v>210</v>
      </c>
      <c r="C21" s="2"/>
      <c r="D21" s="2"/>
      <c r="E21" s="2"/>
      <c r="F21" s="2"/>
      <c r="G21" s="2"/>
      <c r="H21" s="2"/>
      <c r="I21" s="9"/>
      <c r="J21" s="2"/>
      <c r="K21" s="2"/>
      <c r="L21" s="2"/>
    </row>
    <row r="22" spans="2:12" x14ac:dyDescent="0.2">
      <c r="B22" s="8" t="s">
        <v>211</v>
      </c>
      <c r="C22" s="2"/>
      <c r="D22" s="2"/>
      <c r="E22" s="2"/>
      <c r="F22" s="2"/>
      <c r="G22" s="2"/>
      <c r="H22" s="2"/>
      <c r="I22" s="9"/>
      <c r="J22" s="2"/>
      <c r="K22" s="2"/>
      <c r="L22" s="2"/>
    </row>
    <row r="23" spans="2:12" x14ac:dyDescent="0.2">
      <c r="B23" s="8" t="s">
        <v>212</v>
      </c>
      <c r="C23" s="2"/>
      <c r="D23" s="2"/>
      <c r="E23" s="2"/>
      <c r="F23" s="2"/>
      <c r="G23" s="2"/>
      <c r="H23" s="2"/>
      <c r="J23" s="2"/>
      <c r="K23" s="2"/>
      <c r="L23" s="2"/>
    </row>
    <row r="24" spans="2:12" x14ac:dyDescent="0.2">
      <c r="B24" s="8" t="s">
        <v>213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2">
      <c r="B25" s="8" t="s">
        <v>214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2">
      <c r="B26" s="8"/>
      <c r="C26" s="2"/>
      <c r="D26" s="2"/>
      <c r="E26" s="2"/>
      <c r="F26" s="2"/>
      <c r="G26" s="2"/>
      <c r="H26" s="2"/>
      <c r="J26" s="2"/>
      <c r="K26" s="2"/>
      <c r="L26" s="2"/>
    </row>
    <row r="27" spans="2:12" x14ac:dyDescent="0.2">
      <c r="B27" s="8"/>
      <c r="C27" s="2"/>
      <c r="D27" s="2"/>
      <c r="E27" s="2"/>
      <c r="F27" s="2"/>
      <c r="G27" s="2"/>
      <c r="H27" s="2"/>
      <c r="I27" s="9"/>
      <c r="J27" s="2"/>
      <c r="K27" s="2"/>
      <c r="L27" s="2"/>
    </row>
    <row r="28" spans="2:12" x14ac:dyDescent="0.2">
      <c r="B28" s="8"/>
      <c r="C28" s="2"/>
      <c r="D28" s="2"/>
      <c r="E28" s="2"/>
      <c r="F28" s="2"/>
      <c r="G28" s="2"/>
      <c r="H28" s="2"/>
      <c r="I28" s="9"/>
      <c r="J28" s="2"/>
      <c r="K28" s="2"/>
      <c r="L28" s="2"/>
    </row>
  </sheetData>
  <mergeCells count="2">
    <mergeCell ref="B2:I2"/>
    <mergeCell ref="B6:L6"/>
  </mergeCells>
  <hyperlinks>
    <hyperlink ref="B14" location="T_I.1!A1" display="I.1 PRODUCCIÓN INTERNA DE ENERGÍA PRIMARIA" xr:uid="{00000000-0004-0000-0000-000000000000}"/>
    <hyperlink ref="B15" location="T1.1.2!A1" display="1.1.2 PRODUCCIÓN Y RESERVAS DE ENERGÍA PRIMARIA DE YACIMIENTOS FÓSILES Y MINERALES" xr:uid="{00000000-0004-0000-0000-000001000000}"/>
    <hyperlink ref="B16" location="T1.1.3!A1" display="1.1.3 BALANZA COMERCIAL DE ENERGÍA PRIMARIA" xr:uid="{00000000-0004-0000-0000-000002000000}"/>
    <hyperlink ref="B17" location="T1.1.4!A1" display="1.1.4 OFERTA INTERNA BRUTA DE ENERGÍA PRIMARIA" xr:uid="{00000000-0004-0000-0000-000003000000}"/>
    <hyperlink ref="B18" location="T1.2.1!A1" display="1.2.1 DESTINO DE LA OFERTA INTERNA DE ENERGÍA PRIMARIA" xr:uid="{00000000-0004-0000-0000-000004000000}"/>
    <hyperlink ref="B19" location="T1.2.2!A1" display="1.2.2 DISTRIBUCIÓN DE LA ENERGÍA PRIMARIA DESTINADA A LOS CENTROS DE TRANSFORMACIÓN" xr:uid="{00000000-0004-0000-0000-000005000000}"/>
    <hyperlink ref="B20" location="T1.3.1!A1" display="1.3.1 BALANZA COMERCIAL DE ENERGÍA SECUNDARIA" xr:uid="{00000000-0004-0000-0000-000006000000}"/>
    <hyperlink ref="B21" location="T1.3.2!A1" display="1.3.2 PRODUCCIÓN DE ENERGÍA SECUNDARIA" xr:uid="{00000000-0004-0000-0000-000007000000}"/>
    <hyperlink ref="B22" location="T1.3.3!A1" display="1.3.3 OFERTA INTERNA DE ENERGÍA SECUNDARIA" xr:uid="{00000000-0004-0000-0000-000008000000}"/>
    <hyperlink ref="B23" location="T1.4.1!A1" display="1.4.1 CONSUMO FINAL DE ENERGÍA POR FUENTES" xr:uid="{00000000-0004-0000-0000-000009000000}"/>
    <hyperlink ref="B24" location="T1.4.2!A1" display="1.4.2 CONSUMO FINAL TOTAL DE ENERGÍA POR SECTORES ECONÓMICOS" xr:uid="{00000000-0004-0000-0000-00000A000000}"/>
    <hyperlink ref="B25" location="T1.6.1!A1" display="1.6.1 MATRIZ ENERGÉTICA NACIONAL" xr:uid="{00000000-0004-0000-0000-00000B000000}"/>
    <hyperlink ref="B10" location="I_I.2!A1" display="I.2 DIAGRAMA DE FLUJO SECTOR HIDROCARBUROS LÍQUIDOS" xr:uid="{00000000-0004-0000-0000-00000C000000}"/>
    <hyperlink ref="B11" location="I_I.3!A1" display="I.3 DIAGRAMA DE FLUJO SECTOR ELÉCTRICO" xr:uid="{00000000-0004-0000-0000-00000D000000}"/>
    <hyperlink ref="B9" location="I_I.1!A1" display="I.1 EVOLUCIÓN DE LA INTENSIDAD ENERGÉTICA NACIONAL" xr:uid="{00000000-0004-0000-0000-00000E000000}"/>
  </hyperlinks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5"/>
  <sheetViews>
    <sheetView showGridLines="0" showRowColHeaders="0" view="pageBreakPreview" zoomScale="120" zoomScaleNormal="100" zoomScaleSheetLayoutView="120" workbookViewId="0">
      <selection activeCell="L35" sqref="L35"/>
    </sheetView>
  </sheetViews>
  <sheetFormatPr baseColWidth="10" defaultRowHeight="12.75" x14ac:dyDescent="0.25"/>
  <cols>
    <col min="1" max="1" width="1.7109375" style="10" customWidth="1"/>
    <col min="2" max="10" width="12.7109375" style="10" customWidth="1"/>
    <col min="11" max="11" width="1.7109375" style="10" customWidth="1"/>
    <col min="12" max="13" width="11.42578125" style="10"/>
    <col min="14" max="14" width="1.7109375" style="10" customWidth="1"/>
    <col min="15" max="16384" width="11.42578125" style="10"/>
  </cols>
  <sheetData>
    <row r="1" spans="2:13" ht="5.0999999999999996" customHeight="1" x14ac:dyDescent="0.25"/>
    <row r="2" spans="2:13" ht="30" customHeight="1" x14ac:dyDescent="0.25">
      <c r="B2" s="168" t="str">
        <f>+"BALANCE NACIONAL DE ENERGÍA"&amp;" "&amp;Índice!C5</f>
        <v>BALANCE NACIONAL DE ENERGÍA 2022</v>
      </c>
      <c r="C2" s="168"/>
      <c r="D2" s="168"/>
      <c r="E2" s="168"/>
      <c r="F2" s="168"/>
      <c r="G2" s="168"/>
      <c r="H2" s="168"/>
      <c r="I2" s="168"/>
    </row>
    <row r="3" spans="2:13" ht="5.0999999999999996" customHeight="1" thickBot="1" x14ac:dyDescent="0.3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2:13" ht="13.5" thickTop="1" x14ac:dyDescent="0.25"/>
    <row r="5" spans="2:13" x14ac:dyDescent="0.25">
      <c r="B5" s="15" t="s">
        <v>218</v>
      </c>
    </row>
  </sheetData>
  <mergeCells count="1">
    <mergeCell ref="B2:I2"/>
  </mergeCells>
  <pageMargins left="0.7" right="0.7" top="0.75" bottom="0.75" header="0.3" footer="0.3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"/>
  <sheetViews>
    <sheetView showGridLines="0" showRowColHeaders="0" view="pageBreakPreview" zoomScale="120" zoomScaleNormal="100" zoomScaleSheetLayoutView="120" workbookViewId="0">
      <selection activeCell="S24" sqref="S24"/>
    </sheetView>
  </sheetViews>
  <sheetFormatPr baseColWidth="10" defaultRowHeight="12.75" x14ac:dyDescent="0.2"/>
  <cols>
    <col min="1" max="1" width="1.7109375" style="11" customWidth="1"/>
    <col min="2" max="10" width="12.7109375" style="11" customWidth="1"/>
    <col min="11" max="11" width="1.7109375" style="11" customWidth="1"/>
    <col min="12" max="16384" width="11.42578125" style="11"/>
  </cols>
  <sheetData>
    <row r="1" spans="1:10" ht="5.0999999999999996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0" ht="30" customHeight="1" x14ac:dyDescent="0.2">
      <c r="A2" s="10"/>
      <c r="B2" s="168" t="str">
        <f>+"BALANCE NACIONAL DE ENERGÍA"&amp;" "&amp;Índice!C5</f>
        <v>BALANCE NACIONAL DE ENERGÍA 2022</v>
      </c>
      <c r="C2" s="168"/>
      <c r="D2" s="168"/>
      <c r="E2" s="168"/>
      <c r="F2" s="168"/>
      <c r="G2" s="168"/>
      <c r="H2" s="23"/>
      <c r="I2" s="10"/>
      <c r="J2" s="10"/>
    </row>
    <row r="3" spans="1:10" ht="5.0999999999999996" customHeight="1" thickBot="1" x14ac:dyDescent="0.25">
      <c r="A3" s="10"/>
      <c r="B3" s="24"/>
      <c r="C3" s="24"/>
      <c r="D3" s="24"/>
      <c r="E3" s="24"/>
      <c r="F3" s="24"/>
      <c r="G3" s="24"/>
      <c r="H3" s="24"/>
      <c r="I3" s="24"/>
      <c r="J3" s="24"/>
    </row>
    <row r="4" spans="1:10" ht="13.5" thickTop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">
      <c r="A5" s="10"/>
      <c r="B5" s="15" t="s">
        <v>219</v>
      </c>
      <c r="C5" s="10"/>
      <c r="D5" s="10"/>
      <c r="E5" s="10"/>
      <c r="F5" s="10"/>
      <c r="G5" s="10"/>
      <c r="H5" s="10"/>
      <c r="I5" s="10"/>
      <c r="J5" s="10"/>
    </row>
  </sheetData>
  <mergeCells count="1">
    <mergeCell ref="B2:G2"/>
  </mergeCells>
  <pageMargins left="0.7" right="0.7" top="0.75" bottom="0.75" header="0.3" footer="0.3"/>
  <pageSetup scale="4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"/>
  <sheetViews>
    <sheetView showGridLines="0" showRowColHeaders="0" view="pageBreakPreview" topLeftCell="A16" zoomScale="120" zoomScaleNormal="100" zoomScaleSheetLayoutView="120" workbookViewId="0">
      <selection activeCell="N35" sqref="N35"/>
    </sheetView>
  </sheetViews>
  <sheetFormatPr baseColWidth="10" defaultRowHeight="12.75" x14ac:dyDescent="0.2"/>
  <cols>
    <col min="1" max="1" width="1.7109375" style="11" customWidth="1"/>
    <col min="2" max="10" width="12.7109375" style="11" customWidth="1"/>
    <col min="11" max="11" width="1.7109375" style="11" customWidth="1"/>
    <col min="12" max="16384" width="11.42578125" style="11"/>
  </cols>
  <sheetData>
    <row r="1" spans="1:10" ht="5.0999999999999996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0" ht="30" customHeight="1" x14ac:dyDescent="0.2">
      <c r="A2" s="10"/>
      <c r="B2" s="168" t="str">
        <f>+"BALANCE NACIONAL DE ENERGÍA"&amp;" "&amp;Índice!C5</f>
        <v>BALANCE NACIONAL DE ENERGÍA 2022</v>
      </c>
      <c r="C2" s="168"/>
      <c r="D2" s="168"/>
      <c r="E2" s="168"/>
      <c r="F2" s="168"/>
      <c r="G2" s="168"/>
      <c r="H2" s="23"/>
      <c r="I2" s="10"/>
      <c r="J2" s="10"/>
    </row>
    <row r="3" spans="1:10" ht="5.0999999999999996" customHeight="1" thickBot="1" x14ac:dyDescent="0.25">
      <c r="A3" s="10"/>
      <c r="B3" s="24"/>
      <c r="C3" s="24"/>
      <c r="D3" s="24"/>
      <c r="E3" s="24"/>
      <c r="F3" s="24"/>
      <c r="G3" s="24"/>
      <c r="H3" s="24"/>
      <c r="I3" s="24"/>
      <c r="J3" s="24"/>
    </row>
    <row r="4" spans="1:10" ht="13.5" thickTop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">
      <c r="A5" s="10"/>
      <c r="B5" s="15" t="s">
        <v>220</v>
      </c>
      <c r="C5" s="10"/>
      <c r="D5" s="10"/>
      <c r="E5" s="10"/>
      <c r="F5" s="10"/>
      <c r="G5" s="10"/>
      <c r="H5" s="10"/>
      <c r="I5" s="10"/>
      <c r="J5" s="10"/>
    </row>
  </sheetData>
  <mergeCells count="1">
    <mergeCell ref="B2:G2"/>
  </mergeCells>
  <pageMargins left="0.7" right="0.7" top="0.75" bottom="0.75" header="0.3" footer="0.3"/>
  <pageSetup scale="4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23"/>
  <sheetViews>
    <sheetView showGridLines="0" showRowColHeaders="0" view="pageBreakPreview" zoomScale="120" zoomScaleNormal="100" zoomScaleSheetLayoutView="120" workbookViewId="0">
      <selection activeCell="G23" sqref="G23"/>
    </sheetView>
  </sheetViews>
  <sheetFormatPr baseColWidth="10" defaultRowHeight="12.75" x14ac:dyDescent="0.25"/>
  <cols>
    <col min="1" max="1" width="1.7109375" style="10" customWidth="1"/>
    <col min="2" max="2" width="21.7109375" style="10" customWidth="1"/>
    <col min="3" max="3" width="16.7109375" style="10" customWidth="1"/>
    <col min="4" max="4" width="12.7109375" style="10" customWidth="1"/>
    <col min="5" max="5" width="16.7109375" style="10" customWidth="1"/>
    <col min="6" max="7" width="12.7109375" style="10" customWidth="1"/>
    <col min="8" max="8" width="11.42578125" style="10"/>
    <col min="9" max="9" width="1.7109375" style="10" customWidth="1"/>
    <col min="10" max="16384" width="11.42578125" style="10"/>
  </cols>
  <sheetData>
    <row r="1" spans="2:8" ht="5.0999999999999996" customHeight="1" x14ac:dyDescent="0.25"/>
    <row r="2" spans="2:8" ht="30" customHeight="1" x14ac:dyDescent="0.25">
      <c r="B2" s="168" t="str">
        <f>+"BALANCE NACIONAL DE ENERGÍA"&amp;" "&amp;Índice!C5</f>
        <v>BALANCE NACIONAL DE ENERGÍA 2022</v>
      </c>
      <c r="C2" s="168"/>
      <c r="D2" s="168"/>
      <c r="E2" s="168"/>
      <c r="F2" s="23"/>
    </row>
    <row r="3" spans="2:8" ht="5.0999999999999996" customHeight="1" thickBot="1" x14ac:dyDescent="0.3">
      <c r="B3" s="24"/>
      <c r="C3" s="24"/>
      <c r="D3" s="24"/>
      <c r="E3" s="24"/>
      <c r="F3" s="24"/>
      <c r="G3" s="24"/>
      <c r="H3" s="24"/>
    </row>
    <row r="4" spans="2:8" ht="13.5" thickTop="1" x14ac:dyDescent="0.25"/>
    <row r="5" spans="2:8" x14ac:dyDescent="0.25">
      <c r="B5" s="15" t="s">
        <v>221</v>
      </c>
    </row>
    <row r="6" spans="2:8" x14ac:dyDescent="0.25">
      <c r="B6" s="15" t="s">
        <v>251</v>
      </c>
    </row>
    <row r="7" spans="2:8" x14ac:dyDescent="0.25">
      <c r="B7" s="15"/>
    </row>
    <row r="8" spans="2:8" x14ac:dyDescent="0.25">
      <c r="B8" s="170" t="s">
        <v>113</v>
      </c>
      <c r="C8" s="170">
        <f>+Índice!C5-1</f>
        <v>2021</v>
      </c>
      <c r="D8" s="170"/>
      <c r="E8" s="170">
        <f>+Índice!C5</f>
        <v>2022</v>
      </c>
      <c r="F8" s="170"/>
      <c r="G8" s="170" t="s">
        <v>116</v>
      </c>
    </row>
    <row r="9" spans="2:8" x14ac:dyDescent="0.25">
      <c r="B9" s="170"/>
      <c r="C9" s="16" t="s">
        <v>114</v>
      </c>
      <c r="D9" s="16" t="s">
        <v>115</v>
      </c>
      <c r="E9" s="16" t="s">
        <v>114</v>
      </c>
      <c r="F9" s="16" t="s">
        <v>115</v>
      </c>
      <c r="G9" s="170"/>
    </row>
    <row r="10" spans="2:8" ht="15.95" customHeight="1" x14ac:dyDescent="0.25">
      <c r="B10" s="169" t="s">
        <v>117</v>
      </c>
      <c r="C10" s="169"/>
      <c r="D10" s="169"/>
      <c r="E10" s="169"/>
      <c r="F10" s="169"/>
      <c r="G10" s="169"/>
    </row>
    <row r="11" spans="2:8" x14ac:dyDescent="0.25">
      <c r="B11" s="19" t="s">
        <v>22</v>
      </c>
      <c r="C11" s="91">
        <f>+DATA!AB25</f>
        <v>628265.04625539726</v>
      </c>
      <c r="D11" s="95">
        <f>+C11/$C$23</f>
        <v>0.62083195177186212</v>
      </c>
      <c r="E11" s="91">
        <f>+DATA!AC25</f>
        <v>711782.1596862931</v>
      </c>
      <c r="F11" s="95">
        <f>+E11/$E$23</f>
        <v>0.65472346159766748</v>
      </c>
      <c r="G11" s="95">
        <f>+E11/C11-1</f>
        <v>0.132932930024799</v>
      </c>
    </row>
    <row r="12" spans="2:8" x14ac:dyDescent="0.25">
      <c r="B12" s="20" t="s">
        <v>14</v>
      </c>
      <c r="C12" s="92">
        <f>+DATA!AB26</f>
        <v>81142.448067138175</v>
      </c>
      <c r="D12" s="96">
        <f t="shared" ref="D12:D13" si="0">+C12/$C$23</f>
        <v>8.0182440047110268E-2</v>
      </c>
      <c r="E12" s="92">
        <f>+DATA!AC26</f>
        <v>85681.24599538841</v>
      </c>
      <c r="F12" s="96">
        <f t="shared" ref="F12:F13" si="1">+E12/$E$23</f>
        <v>7.8812767654679761E-2</v>
      </c>
      <c r="G12" s="96">
        <f t="shared" ref="G12:G14" si="2">+E12/C12-1</f>
        <v>5.5936171958908432E-2</v>
      </c>
    </row>
    <row r="13" spans="2:8" x14ac:dyDescent="0.25">
      <c r="B13" s="21" t="s">
        <v>15</v>
      </c>
      <c r="C13" s="93">
        <f>+DATA!AB27</f>
        <v>3923.9295000914208</v>
      </c>
      <c r="D13" s="97">
        <f t="shared" si="0"/>
        <v>3.8775049235615757E-3</v>
      </c>
      <c r="E13" s="93">
        <f>+DATA!AC27</f>
        <v>5228.5748966154379</v>
      </c>
      <c r="F13" s="97">
        <f t="shared" si="1"/>
        <v>4.8094358771839391E-3</v>
      </c>
      <c r="G13" s="97">
        <f t="shared" si="2"/>
        <v>0.33248441300834308</v>
      </c>
    </row>
    <row r="14" spans="2:8" s="13" customFormat="1" ht="15.95" customHeight="1" x14ac:dyDescent="0.25">
      <c r="B14" s="17" t="s">
        <v>23</v>
      </c>
      <c r="C14" s="94">
        <f>SUM(C11:C13)</f>
        <v>713331.42382262694</v>
      </c>
      <c r="D14" s="98">
        <f t="shared" ref="D14:F14" si="3">SUM(D11:D13)</f>
        <v>0.70489189674253394</v>
      </c>
      <c r="E14" s="94">
        <f t="shared" si="3"/>
        <v>802691.98057829693</v>
      </c>
      <c r="F14" s="98">
        <f t="shared" si="3"/>
        <v>0.73834566512953126</v>
      </c>
      <c r="G14" s="98">
        <f t="shared" si="2"/>
        <v>0.12527214387500463</v>
      </c>
    </row>
    <row r="15" spans="2:8" ht="15.95" customHeight="1" x14ac:dyDescent="0.25">
      <c r="B15" s="169" t="s">
        <v>118</v>
      </c>
      <c r="C15" s="169"/>
      <c r="D15" s="169"/>
      <c r="E15" s="169"/>
      <c r="F15" s="169"/>
      <c r="G15" s="169"/>
    </row>
    <row r="16" spans="2:8" x14ac:dyDescent="0.25">
      <c r="B16" s="19" t="s">
        <v>25</v>
      </c>
      <c r="C16" s="91">
        <f>+DATA!AB29</f>
        <v>143595.34942555765</v>
      </c>
      <c r="D16" s="95">
        <f>+C16/$C$23</f>
        <v>0.14189645211137772</v>
      </c>
      <c r="E16" s="91">
        <f>+DATA!AC29</f>
        <v>133781.70623837749</v>
      </c>
      <c r="F16" s="95">
        <f>+E16/$E$23</f>
        <v>0.12305734361962192</v>
      </c>
      <c r="G16" s="95">
        <f>+E16/C16-1</f>
        <v>-6.8342346924457509E-2</v>
      </c>
    </row>
    <row r="17" spans="2:7" x14ac:dyDescent="0.25">
      <c r="B17" s="20" t="s">
        <v>26</v>
      </c>
      <c r="C17" s="92">
        <f>+DATA!AB30</f>
        <v>120796.27700094311</v>
      </c>
      <c r="D17" s="96">
        <f>+C17/$C$23</f>
        <v>0.11936711880479815</v>
      </c>
      <c r="E17" s="92">
        <f>+DATA!AC30</f>
        <v>114684.54303966004</v>
      </c>
      <c r="F17" s="96">
        <f t="shared" ref="F17:F21" si="4">+E17/$E$23</f>
        <v>0.10549106912677633</v>
      </c>
      <c r="G17" s="96">
        <f t="shared" ref="G17:G23" si="5">+E17/C17-1</f>
        <v>-5.0595383508676761E-2</v>
      </c>
    </row>
    <row r="18" spans="2:7" x14ac:dyDescent="0.25">
      <c r="B18" s="20" t="s">
        <v>27</v>
      </c>
      <c r="C18" s="92">
        <f>+DATA!AB31</f>
        <v>18509.358750260519</v>
      </c>
      <c r="D18" s="96">
        <f t="shared" ref="D18:D21" si="6">+C18/$C$23</f>
        <v>1.8290371854140237E-2</v>
      </c>
      <c r="E18" s="92">
        <f>+DATA!AC31</f>
        <v>19676.522643512104</v>
      </c>
      <c r="F18" s="96">
        <f t="shared" si="4"/>
        <v>1.8099190661146906E-2</v>
      </c>
      <c r="G18" s="96">
        <f t="shared" si="5"/>
        <v>6.3058040475613808E-2</v>
      </c>
    </row>
    <row r="19" spans="2:7" x14ac:dyDescent="0.25">
      <c r="B19" s="20" t="s">
        <v>28</v>
      </c>
      <c r="C19" s="92">
        <f>+DATA!AB32</f>
        <v>4405.4246421073967</v>
      </c>
      <c r="D19" s="96">
        <f t="shared" si="6"/>
        <v>4.3533034270246043E-3</v>
      </c>
      <c r="E19" s="92">
        <f>+DATA!AC32</f>
        <v>4465.9982324653029</v>
      </c>
      <c r="F19" s="96">
        <f t="shared" si="4"/>
        <v>4.1079897584640956E-3</v>
      </c>
      <c r="G19" s="96">
        <f t="shared" si="5"/>
        <v>1.374977335418226E-2</v>
      </c>
    </row>
    <row r="20" spans="2:7" x14ac:dyDescent="0.25">
      <c r="B20" s="20" t="s">
        <v>29</v>
      </c>
      <c r="C20" s="92">
        <f>+DATA!AB33</f>
        <v>4776.8994198845567</v>
      </c>
      <c r="D20" s="96">
        <f t="shared" si="6"/>
        <v>4.7203832330650342E-3</v>
      </c>
      <c r="E20" s="92">
        <f>+DATA!AC33</f>
        <v>4897.2291108088111</v>
      </c>
      <c r="F20" s="96">
        <f t="shared" si="4"/>
        <v>4.5046518124010754E-3</v>
      </c>
      <c r="G20" s="96">
        <f t="shared" si="5"/>
        <v>2.5189915120122475E-2</v>
      </c>
    </row>
    <row r="21" spans="2:7" x14ac:dyDescent="0.25">
      <c r="B21" s="21" t="s">
        <v>30</v>
      </c>
      <c r="C21" s="93">
        <f>+DATA!AB34</f>
        <v>6558.0632199985193</v>
      </c>
      <c r="D21" s="97">
        <f t="shared" si="6"/>
        <v>6.48047382706032E-3</v>
      </c>
      <c r="E21" s="93">
        <f>+DATA!AC34</f>
        <v>6951.3304158854817</v>
      </c>
      <c r="F21" s="97">
        <f t="shared" si="4"/>
        <v>6.3940898920584995E-3</v>
      </c>
      <c r="G21" s="97">
        <f t="shared" si="5"/>
        <v>5.9966972365821603E-2</v>
      </c>
    </row>
    <row r="22" spans="2:7" s="13" customFormat="1" ht="15.95" customHeight="1" x14ac:dyDescent="0.25">
      <c r="B22" s="17" t="s">
        <v>23</v>
      </c>
      <c r="C22" s="94">
        <f>SUM(C16:C21)</f>
        <v>298641.37245875166</v>
      </c>
      <c r="D22" s="98">
        <f t="shared" ref="D22:F22" si="7">SUM(D16:D21)</f>
        <v>0.29510810325746606</v>
      </c>
      <c r="E22" s="94">
        <f t="shared" si="7"/>
        <v>284457.32968070923</v>
      </c>
      <c r="F22" s="98">
        <f t="shared" si="7"/>
        <v>0.2616543348704688</v>
      </c>
      <c r="G22" s="98">
        <f t="shared" si="5"/>
        <v>-4.7495237050591665E-2</v>
      </c>
    </row>
    <row r="23" spans="2:7" s="13" customFormat="1" ht="15.95" customHeight="1" x14ac:dyDescent="0.25">
      <c r="B23" s="17" t="s">
        <v>119</v>
      </c>
      <c r="C23" s="94">
        <f>+C14+C22</f>
        <v>1011972.7962813786</v>
      </c>
      <c r="D23" s="98">
        <f t="shared" ref="D23:F23" si="8">+D14+D22</f>
        <v>1</v>
      </c>
      <c r="E23" s="94">
        <f t="shared" si="8"/>
        <v>1087149.3102590062</v>
      </c>
      <c r="F23" s="98">
        <f t="shared" si="8"/>
        <v>1</v>
      </c>
      <c r="G23" s="98">
        <f t="shared" si="5"/>
        <v>7.428708978529186E-2</v>
      </c>
    </row>
  </sheetData>
  <mergeCells count="7">
    <mergeCell ref="B15:G15"/>
    <mergeCell ref="B2:E2"/>
    <mergeCell ref="B8:B9"/>
    <mergeCell ref="G8:G9"/>
    <mergeCell ref="C8:D8"/>
    <mergeCell ref="E8:F8"/>
    <mergeCell ref="B10:G10"/>
  </mergeCells>
  <pageMargins left="0.7" right="0.7" top="0.75" bottom="0.75" header="0.3" footer="0.3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8"/>
  <sheetViews>
    <sheetView showGridLines="0" showRowColHeaders="0" view="pageBreakPreview" zoomScale="120" zoomScaleNormal="100" zoomScaleSheetLayoutView="120" workbookViewId="0">
      <selection activeCell="E44" sqref="E44"/>
    </sheetView>
  </sheetViews>
  <sheetFormatPr baseColWidth="10" defaultRowHeight="12.75" x14ac:dyDescent="0.2"/>
  <cols>
    <col min="1" max="1" width="1.7109375" style="11" customWidth="1"/>
    <col min="2" max="2" width="21.7109375" style="11" customWidth="1"/>
    <col min="3" max="3" width="16.7109375" style="11" customWidth="1"/>
    <col min="4" max="4" width="12.7109375" style="11" customWidth="1"/>
    <col min="5" max="5" width="16.7109375" style="11" customWidth="1"/>
    <col min="6" max="6" width="12.7109375" style="11" customWidth="1"/>
    <col min="7" max="8" width="11.7109375" style="11" customWidth="1"/>
    <col min="9" max="9" width="1.7109375" style="11" customWidth="1"/>
    <col min="10" max="16384" width="11.42578125" style="11"/>
  </cols>
  <sheetData>
    <row r="1" spans="1:9" ht="5.0999999999999996" customHeight="1" x14ac:dyDescent="0.2">
      <c r="A1" s="10"/>
      <c r="B1" s="10"/>
      <c r="C1" s="10"/>
      <c r="D1" s="10"/>
      <c r="E1" s="10"/>
      <c r="F1" s="10"/>
      <c r="G1" s="10"/>
      <c r="H1" s="10"/>
      <c r="I1" s="10"/>
    </row>
    <row r="2" spans="1:9" ht="30" customHeight="1" x14ac:dyDescent="0.2">
      <c r="A2" s="10"/>
      <c r="B2" s="168" t="str">
        <f>+"BALANCE NACIONAL DE ENERGÍA"&amp;" "&amp;Índice!C5</f>
        <v>BALANCE NACIONAL DE ENERGÍA 2022</v>
      </c>
      <c r="C2" s="168"/>
      <c r="D2" s="168"/>
      <c r="E2" s="168"/>
      <c r="F2" s="22"/>
      <c r="G2" s="2"/>
      <c r="H2" s="2"/>
      <c r="I2" s="10"/>
    </row>
    <row r="3" spans="1:9" ht="5.0999999999999996" customHeight="1" thickBot="1" x14ac:dyDescent="0.25">
      <c r="A3" s="10"/>
      <c r="B3" s="3"/>
      <c r="C3" s="3"/>
      <c r="D3" s="3"/>
      <c r="E3" s="3"/>
      <c r="F3" s="3"/>
      <c r="G3" s="3"/>
      <c r="H3" s="3"/>
      <c r="I3" s="10"/>
    </row>
    <row r="4" spans="1:9" ht="15" thickTop="1" x14ac:dyDescent="0.2">
      <c r="A4" s="10"/>
      <c r="B4" s="2"/>
      <c r="C4" s="2"/>
      <c r="D4" s="2"/>
      <c r="E4" s="2"/>
      <c r="F4" s="2"/>
      <c r="G4" s="2"/>
      <c r="H4" s="2"/>
      <c r="I4" s="10"/>
    </row>
    <row r="5" spans="1:9" ht="14.25" x14ac:dyDescent="0.2">
      <c r="A5" s="10"/>
      <c r="B5" s="15" t="s">
        <v>222</v>
      </c>
      <c r="C5" s="2"/>
      <c r="D5" s="2"/>
      <c r="E5" s="2"/>
      <c r="F5" s="2"/>
      <c r="G5" s="2"/>
      <c r="H5" s="2"/>
      <c r="I5" s="10"/>
    </row>
    <row r="6" spans="1:9" ht="14.25" x14ac:dyDescent="0.2">
      <c r="A6" s="10"/>
      <c r="B6" s="15" t="s">
        <v>251</v>
      </c>
      <c r="C6" s="2"/>
      <c r="D6" s="2"/>
      <c r="E6" s="2"/>
      <c r="F6" s="2"/>
      <c r="G6" s="2"/>
      <c r="H6" s="2"/>
      <c r="I6" s="10"/>
    </row>
    <row r="8" spans="1:9" ht="15" customHeight="1" x14ac:dyDescent="0.2">
      <c r="B8" s="170" t="s">
        <v>113</v>
      </c>
      <c r="C8" s="170" t="s">
        <v>120</v>
      </c>
      <c r="D8" s="170"/>
      <c r="E8" s="170" t="s">
        <v>121</v>
      </c>
      <c r="F8" s="170"/>
      <c r="G8" s="171"/>
    </row>
    <row r="9" spans="1:9" ht="15" customHeight="1" x14ac:dyDescent="0.2">
      <c r="B9" s="170"/>
      <c r="C9" s="16" t="s">
        <v>114</v>
      </c>
      <c r="D9" s="16" t="s">
        <v>115</v>
      </c>
      <c r="E9" s="16" t="s">
        <v>114</v>
      </c>
      <c r="F9" s="16" t="s">
        <v>115</v>
      </c>
      <c r="G9" s="171"/>
    </row>
    <row r="10" spans="1:9" x14ac:dyDescent="0.2">
      <c r="B10" s="172" t="s">
        <v>117</v>
      </c>
      <c r="C10" s="173"/>
      <c r="D10" s="173"/>
      <c r="E10" s="173"/>
      <c r="F10" s="174"/>
      <c r="G10" s="13"/>
    </row>
    <row r="11" spans="1:9" x14ac:dyDescent="0.2">
      <c r="B11" s="28" t="s">
        <v>242</v>
      </c>
      <c r="C11" s="91">
        <f>+DATA!AC37</f>
        <v>711782.1596862931</v>
      </c>
      <c r="D11" s="95">
        <f>+C11/$C$15</f>
        <v>0.88674382815372321</v>
      </c>
      <c r="E11" s="91">
        <f>+DATA!AC42</f>
        <v>11461379.822561994</v>
      </c>
      <c r="F11" s="95">
        <f>+E11/$E$15</f>
        <v>0.83591666030186385</v>
      </c>
    </row>
    <row r="12" spans="1:9" x14ac:dyDescent="0.2">
      <c r="B12" s="29" t="s">
        <v>243</v>
      </c>
      <c r="C12" s="92">
        <f>+DATA!AC38</f>
        <v>85681.24599538841</v>
      </c>
      <c r="D12" s="96">
        <f t="shared" ref="D12:D14" si="0">+C12/$C$15</f>
        <v>0.1067423720038409</v>
      </c>
      <c r="E12" s="92">
        <f>+DATA!AC43</f>
        <v>1402951.6618222916</v>
      </c>
      <c r="F12" s="96">
        <f t="shared" ref="F12:F14" si="1">+E12/$E$15</f>
        <v>0.10232194429215694</v>
      </c>
    </row>
    <row r="13" spans="1:9" x14ac:dyDescent="0.2">
      <c r="B13" s="29" t="s">
        <v>244</v>
      </c>
      <c r="C13" s="92">
        <f>+DATA!AC39</f>
        <v>5228.5748966154379</v>
      </c>
      <c r="D13" s="96">
        <f t="shared" si="0"/>
        <v>6.5137998424358587E-3</v>
      </c>
      <c r="E13" s="92">
        <f>+DATA!AC44</f>
        <v>101838.97092830841</v>
      </c>
      <c r="F13" s="96">
        <f t="shared" si="1"/>
        <v>7.4274558373322516E-3</v>
      </c>
    </row>
    <row r="14" spans="1:9" x14ac:dyDescent="0.2">
      <c r="B14" s="30" t="s">
        <v>245</v>
      </c>
      <c r="C14" s="93">
        <f>+DATA!AC40</f>
        <v>0</v>
      </c>
      <c r="D14" s="97">
        <f t="shared" si="0"/>
        <v>0</v>
      </c>
      <c r="E14" s="93">
        <f>+DATA!AC45</f>
        <v>744980.8673839703</v>
      </c>
      <c r="F14" s="97">
        <f t="shared" si="1"/>
        <v>5.4333939568647065E-2</v>
      </c>
    </row>
    <row r="15" spans="1:9" s="12" customFormat="1" x14ac:dyDescent="0.2">
      <c r="B15" s="17" t="s">
        <v>119</v>
      </c>
      <c r="C15" s="94">
        <f>SUM(C11:C14)</f>
        <v>802691.98057829693</v>
      </c>
      <c r="D15" s="98">
        <f t="shared" ref="D15:F15" si="2">SUM(D11:D14)</f>
        <v>1</v>
      </c>
      <c r="E15" s="94">
        <f t="shared" si="2"/>
        <v>13711151.322696563</v>
      </c>
      <c r="F15" s="98">
        <f t="shared" si="2"/>
        <v>1</v>
      </c>
    </row>
    <row r="16" spans="1:9" x14ac:dyDescent="0.2">
      <c r="B16" s="11" t="s">
        <v>246</v>
      </c>
    </row>
    <row r="17" spans="2:2" x14ac:dyDescent="0.2">
      <c r="B17" s="11" t="s">
        <v>247</v>
      </c>
    </row>
    <row r="18" spans="2:2" x14ac:dyDescent="0.2">
      <c r="B18" s="11" t="s">
        <v>248</v>
      </c>
    </row>
  </sheetData>
  <mergeCells count="6">
    <mergeCell ref="G8:G9"/>
    <mergeCell ref="B10:F10"/>
    <mergeCell ref="B2:E2"/>
    <mergeCell ref="B8:B9"/>
    <mergeCell ref="C8:D8"/>
    <mergeCell ref="E8:F8"/>
  </mergeCells>
  <pageMargins left="0.7" right="0.7" top="0.75" bottom="0.75" header="0.3" footer="0.3"/>
  <pageSetup paperSize="9" scale="8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18"/>
  <sheetViews>
    <sheetView showGridLines="0" showRowColHeaders="0" view="pageBreakPreview" zoomScale="120" zoomScaleNormal="100" zoomScaleSheetLayoutView="120" workbookViewId="0">
      <selection activeCell="C23" sqref="C23"/>
    </sheetView>
  </sheetViews>
  <sheetFormatPr baseColWidth="10" defaultRowHeight="12.75" x14ac:dyDescent="0.25"/>
  <cols>
    <col min="1" max="1" width="1.7109375" style="10" customWidth="1"/>
    <col min="2" max="2" width="21.7109375" style="10" customWidth="1"/>
    <col min="3" max="3" width="16.7109375" style="10" customWidth="1"/>
    <col min="4" max="4" width="12.7109375" style="10" customWidth="1"/>
    <col min="5" max="5" width="16.7109375" style="10" customWidth="1"/>
    <col min="6" max="6" width="12.7109375" style="10" customWidth="1"/>
    <col min="7" max="7" width="15.7109375" style="10" customWidth="1"/>
    <col min="8" max="8" width="11.42578125" style="10"/>
    <col min="9" max="9" width="1.7109375" style="10" customWidth="1"/>
    <col min="10" max="16384" width="11.42578125" style="10"/>
  </cols>
  <sheetData>
    <row r="1" spans="2:8" ht="5.0999999999999996" customHeight="1" x14ac:dyDescent="0.25"/>
    <row r="2" spans="2:8" ht="30" customHeight="1" x14ac:dyDescent="0.25">
      <c r="B2" s="168" t="str">
        <f>+"BALANCE NACIONAL DE ENERGÍA"&amp;" "&amp;Índice!C5</f>
        <v>BALANCE NACIONAL DE ENERGÍA 2022</v>
      </c>
      <c r="C2" s="168"/>
      <c r="D2" s="168"/>
      <c r="E2" s="168"/>
      <c r="F2" s="23"/>
    </row>
    <row r="3" spans="2:8" ht="5.0999999999999996" customHeight="1" thickBot="1" x14ac:dyDescent="0.3">
      <c r="B3" s="24"/>
      <c r="C3" s="24"/>
      <c r="D3" s="24"/>
      <c r="E3" s="24"/>
      <c r="F3" s="24"/>
      <c r="G3" s="24"/>
      <c r="H3" s="24"/>
    </row>
    <row r="4" spans="2:8" ht="13.5" thickTop="1" x14ac:dyDescent="0.25"/>
    <row r="5" spans="2:8" x14ac:dyDescent="0.25">
      <c r="B5" s="15" t="s">
        <v>223</v>
      </c>
    </row>
    <row r="6" spans="2:8" x14ac:dyDescent="0.25">
      <c r="B6" s="15" t="s">
        <v>251</v>
      </c>
    </row>
    <row r="8" spans="2:8" ht="15" customHeight="1" x14ac:dyDescent="0.25">
      <c r="B8" s="170" t="s">
        <v>113</v>
      </c>
      <c r="C8" s="170" t="s">
        <v>122</v>
      </c>
      <c r="D8" s="170"/>
      <c r="E8" s="170" t="s">
        <v>123</v>
      </c>
      <c r="F8" s="170"/>
      <c r="G8" s="170" t="s">
        <v>124</v>
      </c>
    </row>
    <row r="9" spans="2:8" ht="15" customHeight="1" x14ac:dyDescent="0.25">
      <c r="B9" s="170"/>
      <c r="C9" s="16" t="s">
        <v>114</v>
      </c>
      <c r="D9" s="16" t="s">
        <v>115</v>
      </c>
      <c r="E9" s="16" t="s">
        <v>114</v>
      </c>
      <c r="F9" s="16" t="s">
        <v>115</v>
      </c>
      <c r="G9" s="170"/>
    </row>
    <row r="10" spans="2:8" s="13" customFormat="1" x14ac:dyDescent="0.25">
      <c r="B10" s="169" t="s">
        <v>233</v>
      </c>
      <c r="C10" s="169"/>
      <c r="D10" s="169"/>
      <c r="E10" s="169"/>
      <c r="F10" s="169"/>
      <c r="G10" s="169"/>
    </row>
    <row r="11" spans="2:8" x14ac:dyDescent="0.25">
      <c r="B11" s="19" t="s">
        <v>14</v>
      </c>
      <c r="C11" s="101">
        <f>+DATA!AC48</f>
        <v>142287.71349177376</v>
      </c>
      <c r="D11" s="103">
        <f>+C11/$C$13</f>
        <v>0.91541833335879075</v>
      </c>
      <c r="E11" s="101">
        <f>+DATA!AC51</f>
        <v>35317.702120505812</v>
      </c>
      <c r="F11" s="103">
        <f>+E11/$E$13</f>
        <v>0.93835967475370963</v>
      </c>
      <c r="G11" s="91">
        <f>+E11-C11</f>
        <v>-106970.01137126794</v>
      </c>
    </row>
    <row r="12" spans="2:8" x14ac:dyDescent="0.25">
      <c r="B12" s="21" t="s">
        <v>126</v>
      </c>
      <c r="C12" s="102">
        <f>+DATA!AC49</f>
        <v>13146.920387254366</v>
      </c>
      <c r="D12" s="104">
        <f>+C12/$C$13</f>
        <v>8.4581666641209252E-2</v>
      </c>
      <c r="E12" s="102">
        <f>+DATA!AC52</f>
        <v>2320.0002133840326</v>
      </c>
      <c r="F12" s="104">
        <f>+E12/$E$13</f>
        <v>6.164032524629038E-2</v>
      </c>
      <c r="G12" s="105">
        <f>+E12-C12</f>
        <v>-10826.920173870334</v>
      </c>
    </row>
    <row r="13" spans="2:8" s="13" customFormat="1" x14ac:dyDescent="0.25">
      <c r="B13" s="17" t="s">
        <v>234</v>
      </c>
      <c r="C13" s="94">
        <f>SUM(C11:C12)</f>
        <v>155434.63387902812</v>
      </c>
      <c r="D13" s="98">
        <f t="shared" ref="D13:F13" si="0">SUM(D11:D12)</f>
        <v>1</v>
      </c>
      <c r="E13" s="94">
        <f t="shared" si="0"/>
        <v>37637.702333889843</v>
      </c>
      <c r="F13" s="98">
        <f t="shared" si="0"/>
        <v>1</v>
      </c>
      <c r="G13" s="106">
        <f>+E13-C13</f>
        <v>-117796.93154513827</v>
      </c>
    </row>
    <row r="14" spans="2:8" s="13" customFormat="1" x14ac:dyDescent="0.25">
      <c r="B14" s="169" t="s">
        <v>125</v>
      </c>
      <c r="C14" s="169"/>
      <c r="D14" s="169"/>
      <c r="E14" s="169"/>
      <c r="F14" s="169"/>
      <c r="G14" s="169"/>
    </row>
    <row r="15" spans="2:8" x14ac:dyDescent="0.25">
      <c r="B15" s="19" t="s">
        <v>14</v>
      </c>
      <c r="C15" s="101">
        <f>+DATA!AB48</f>
        <v>143752.00261018181</v>
      </c>
      <c r="D15" s="103">
        <f>+C15/$C$17</f>
        <v>0.94244604856311365</v>
      </c>
      <c r="E15" s="101">
        <f>+DATA!AB51</f>
        <v>25280.869180579717</v>
      </c>
      <c r="F15" s="103">
        <f>+E15/$E$17</f>
        <v>0.51185936261132026</v>
      </c>
      <c r="G15" s="107">
        <f t="shared" ref="G15:G16" si="1">+E15-C15</f>
        <v>-118471.13342960209</v>
      </c>
    </row>
    <row r="16" spans="2:8" x14ac:dyDescent="0.25">
      <c r="B16" s="21" t="s">
        <v>126</v>
      </c>
      <c r="C16" s="102">
        <f>+DATA!AB49</f>
        <v>8778.7473774181963</v>
      </c>
      <c r="D16" s="104">
        <f>+C16/$C$17</f>
        <v>5.7553951436886436E-2</v>
      </c>
      <c r="E16" s="102">
        <f>+DATA!AB52</f>
        <v>24109.395074050539</v>
      </c>
      <c r="F16" s="104">
        <f>+E16/$E$17</f>
        <v>0.4881406373886798</v>
      </c>
      <c r="G16" s="105">
        <f t="shared" si="1"/>
        <v>15330.647696632343</v>
      </c>
    </row>
    <row r="17" spans="2:7" s="13" customFormat="1" x14ac:dyDescent="0.25">
      <c r="B17" s="17" t="s">
        <v>127</v>
      </c>
      <c r="C17" s="94">
        <f>SUM(C15:C16)</f>
        <v>152530.74998759999</v>
      </c>
      <c r="D17" s="98">
        <f t="shared" ref="D17:F17" si="2">SUM(D15:D16)</f>
        <v>1</v>
      </c>
      <c r="E17" s="94">
        <f t="shared" si="2"/>
        <v>49390.264254630252</v>
      </c>
      <c r="F17" s="98">
        <f t="shared" si="2"/>
        <v>1</v>
      </c>
      <c r="G17" s="106">
        <f>+E17-C17</f>
        <v>-103140.48573296974</v>
      </c>
    </row>
    <row r="18" spans="2:7" s="13" customFormat="1" x14ac:dyDescent="0.25">
      <c r="B18" s="17" t="s">
        <v>235</v>
      </c>
      <c r="C18" s="98">
        <f>+C13/C17-1</f>
        <v>1.9038022770255791E-2</v>
      </c>
      <c r="D18" s="17"/>
      <c r="E18" s="98">
        <f>+E13/E17-1</f>
        <v>-0.23795300750266035</v>
      </c>
      <c r="F18" s="17"/>
      <c r="G18" s="98">
        <f>+G13/G17-1</f>
        <v>0.14210177223824605</v>
      </c>
    </row>
  </sheetData>
  <mergeCells count="7">
    <mergeCell ref="B14:G14"/>
    <mergeCell ref="B2:E2"/>
    <mergeCell ref="B8:B9"/>
    <mergeCell ref="C8:D8"/>
    <mergeCell ref="E8:F8"/>
    <mergeCell ref="G8:G9"/>
    <mergeCell ref="B10:G10"/>
  </mergeCells>
  <pageMargins left="0.7" right="0.7" top="0.75" bottom="0.75" header="0.3" footer="0.3"/>
  <pageSetup paperSize="9" scale="7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23"/>
  <sheetViews>
    <sheetView showGridLines="0" showRowColHeaders="0" view="pageBreakPreview" zoomScale="120" zoomScaleNormal="100" zoomScaleSheetLayoutView="120" workbookViewId="0">
      <selection activeCell="C12" sqref="C12"/>
    </sheetView>
  </sheetViews>
  <sheetFormatPr baseColWidth="10" defaultRowHeight="12.75" x14ac:dyDescent="0.25"/>
  <cols>
    <col min="1" max="1" width="1.7109375" style="10" customWidth="1"/>
    <col min="2" max="2" width="21.7109375" style="10" customWidth="1"/>
    <col min="3" max="3" width="16.7109375" style="10" customWidth="1"/>
    <col min="4" max="4" width="12.7109375" style="10" customWidth="1"/>
    <col min="5" max="5" width="16.7109375" style="10" customWidth="1"/>
    <col min="6" max="7" width="12.7109375" style="10" customWidth="1"/>
    <col min="8" max="8" width="11.42578125" style="10"/>
    <col min="9" max="9" width="1.7109375" style="10" customWidth="1"/>
    <col min="10" max="16384" width="11.42578125" style="10"/>
  </cols>
  <sheetData>
    <row r="1" spans="2:8" ht="5.0999999999999996" customHeight="1" x14ac:dyDescent="0.25"/>
    <row r="2" spans="2:8" ht="30" customHeight="1" x14ac:dyDescent="0.25">
      <c r="B2" s="168" t="str">
        <f>+"BALANCE NACIONAL DE ENERGÍA"&amp;" "&amp;Índice!C5</f>
        <v>BALANCE NACIONAL DE ENERGÍA 2022</v>
      </c>
      <c r="C2" s="168"/>
      <c r="D2" s="168"/>
      <c r="E2" s="168"/>
      <c r="F2" s="23"/>
    </row>
    <row r="3" spans="2:8" ht="5.0999999999999996" customHeight="1" thickBot="1" x14ac:dyDescent="0.3">
      <c r="B3" s="24"/>
      <c r="C3" s="24"/>
      <c r="D3" s="24"/>
      <c r="E3" s="24"/>
      <c r="F3" s="24"/>
      <c r="G3" s="24"/>
      <c r="H3" s="24"/>
    </row>
    <row r="4" spans="2:8" ht="13.5" thickTop="1" x14ac:dyDescent="0.25"/>
    <row r="5" spans="2:8" x14ac:dyDescent="0.25">
      <c r="B5" s="15" t="s">
        <v>224</v>
      </c>
    </row>
    <row r="6" spans="2:8" x14ac:dyDescent="0.25">
      <c r="B6" s="15" t="s">
        <v>251</v>
      </c>
    </row>
    <row r="8" spans="2:8" x14ac:dyDescent="0.25">
      <c r="B8" s="170" t="s">
        <v>113</v>
      </c>
      <c r="C8" s="170">
        <f>+Índice!C5-1</f>
        <v>2021</v>
      </c>
      <c r="D8" s="170"/>
      <c r="E8" s="170">
        <f>+Índice!C5</f>
        <v>2022</v>
      </c>
      <c r="F8" s="170"/>
      <c r="G8" s="170" t="s">
        <v>116</v>
      </c>
    </row>
    <row r="9" spans="2:8" x14ac:dyDescent="0.25">
      <c r="B9" s="170"/>
      <c r="C9" s="16" t="s">
        <v>114</v>
      </c>
      <c r="D9" s="16" t="s">
        <v>115</v>
      </c>
      <c r="E9" s="16" t="s">
        <v>114</v>
      </c>
      <c r="F9" s="16" t="s">
        <v>115</v>
      </c>
      <c r="G9" s="170"/>
    </row>
    <row r="10" spans="2:8" ht="15.95" customHeight="1" x14ac:dyDescent="0.25">
      <c r="B10" s="169" t="s">
        <v>117</v>
      </c>
      <c r="C10" s="169"/>
      <c r="D10" s="169"/>
      <c r="E10" s="169"/>
      <c r="F10" s="169"/>
      <c r="G10" s="169"/>
    </row>
    <row r="11" spans="2:8" x14ac:dyDescent="0.25">
      <c r="B11" s="19" t="s">
        <v>22</v>
      </c>
      <c r="C11" s="91">
        <f>+DATA!AB58</f>
        <v>628265.04625539726</v>
      </c>
      <c r="D11" s="95">
        <f>+C11/$C$23</f>
        <v>0.54390089547861376</v>
      </c>
      <c r="E11" s="91">
        <f>+DATA!AC58</f>
        <v>711782.1596862931</v>
      </c>
      <c r="F11" s="95">
        <f>+E11/$E$23</f>
        <v>0.58565745218872689</v>
      </c>
      <c r="G11" s="95">
        <f>+E11/C11-1</f>
        <v>0.132932930024799</v>
      </c>
    </row>
    <row r="12" spans="2:8" x14ac:dyDescent="0.25">
      <c r="B12" s="20" t="s">
        <v>14</v>
      </c>
      <c r="C12" s="92">
        <f>+DATA!AB59</f>
        <v>201647.18491289308</v>
      </c>
      <c r="D12" s="96">
        <f t="shared" ref="D12:D13" si="0">+C12/$C$23</f>
        <v>0.17456976971512037</v>
      </c>
      <c r="E12" s="92">
        <f>+DATA!AC59</f>
        <v>190570.5411661641</v>
      </c>
      <c r="F12" s="96">
        <f t="shared" ref="F12:F13" si="1">+E12/$E$23</f>
        <v>0.15680226890035079</v>
      </c>
      <c r="G12" s="96">
        <f t="shared" ref="G12:G14" si="2">+E12/C12-1</f>
        <v>-5.4930812703950394E-2</v>
      </c>
    </row>
    <row r="13" spans="2:8" x14ac:dyDescent="0.25">
      <c r="B13" s="21" t="s">
        <v>15</v>
      </c>
      <c r="C13" s="93">
        <f>+DATA!AB60</f>
        <v>26555.81332390094</v>
      </c>
      <c r="D13" s="97">
        <f t="shared" si="0"/>
        <v>2.2989868262002711E-2</v>
      </c>
      <c r="E13" s="93">
        <f>+DATA!AC60</f>
        <v>28545.732509224981</v>
      </c>
      <c r="F13" s="97">
        <f t="shared" si="1"/>
        <v>2.3487552679856184E-2</v>
      </c>
      <c r="G13" s="97">
        <f t="shared" si="2"/>
        <v>7.4933467902226214E-2</v>
      </c>
    </row>
    <row r="14" spans="2:8" s="13" customFormat="1" ht="15.95" customHeight="1" x14ac:dyDescent="0.25">
      <c r="B14" s="17" t="s">
        <v>23</v>
      </c>
      <c r="C14" s="94">
        <f>SUM(C11:C13)</f>
        <v>856468.04449219129</v>
      </c>
      <c r="D14" s="98">
        <f t="shared" ref="D14:F14" si="3">SUM(D11:D13)</f>
        <v>0.74146053345573681</v>
      </c>
      <c r="E14" s="94">
        <f t="shared" si="3"/>
        <v>930898.43336168223</v>
      </c>
      <c r="F14" s="98">
        <f t="shared" si="3"/>
        <v>0.76594727376893379</v>
      </c>
      <c r="G14" s="98">
        <f t="shared" si="2"/>
        <v>8.6903871484920847E-2</v>
      </c>
    </row>
    <row r="15" spans="2:8" ht="15.95" customHeight="1" x14ac:dyDescent="0.25">
      <c r="B15" s="169" t="s">
        <v>118</v>
      </c>
      <c r="C15" s="169"/>
      <c r="D15" s="169"/>
      <c r="E15" s="169"/>
      <c r="F15" s="169"/>
      <c r="G15" s="169"/>
    </row>
    <row r="16" spans="2:8" x14ac:dyDescent="0.25">
      <c r="B16" s="19" t="s">
        <v>25</v>
      </c>
      <c r="C16" s="91">
        <f>+DATA!AB62</f>
        <v>143595.34942555765</v>
      </c>
      <c r="D16" s="95">
        <f>+C16/$C$23</f>
        <v>0.12431320125897311</v>
      </c>
      <c r="E16" s="91">
        <f>+DATA!AC62</f>
        <v>133781.70623837749</v>
      </c>
      <c r="F16" s="95">
        <f>+E16/$E$23</f>
        <v>0.1100761688935285</v>
      </c>
      <c r="G16" s="95">
        <f>+E16/C16-1</f>
        <v>-6.8342346924457509E-2</v>
      </c>
    </row>
    <row r="17" spans="2:7" x14ac:dyDescent="0.25">
      <c r="B17" s="20" t="s">
        <v>26</v>
      </c>
      <c r="C17" s="92">
        <f>+DATA!AB63</f>
        <v>120796.27700094311</v>
      </c>
      <c r="D17" s="96">
        <f>+C17/$C$23</f>
        <v>0.10457561442084</v>
      </c>
      <c r="E17" s="92">
        <f>+DATA!AC63</f>
        <v>114684.54303966004</v>
      </c>
      <c r="F17" s="96">
        <f t="shared" ref="F17:F21" si="4">+E17/$E$23</f>
        <v>9.4362940076550952E-2</v>
      </c>
      <c r="G17" s="96">
        <f t="shared" ref="G17:G23" si="5">+E17/C17-1</f>
        <v>-5.0595383508676761E-2</v>
      </c>
    </row>
    <row r="18" spans="2:7" x14ac:dyDescent="0.25">
      <c r="B18" s="20" t="s">
        <v>27</v>
      </c>
      <c r="C18" s="92">
        <f>+DATA!AB64</f>
        <v>18509.358750260519</v>
      </c>
      <c r="D18" s="96">
        <f t="shared" ref="D18:D21" si="6">+C18/$C$23</f>
        <v>1.6023900834535924E-2</v>
      </c>
      <c r="E18" s="92">
        <f>+DATA!AC64</f>
        <v>19676.522643512104</v>
      </c>
      <c r="F18" s="96">
        <f t="shared" si="4"/>
        <v>1.6189928284254813E-2</v>
      </c>
      <c r="G18" s="96">
        <f t="shared" si="5"/>
        <v>6.3058040475613808E-2</v>
      </c>
    </row>
    <row r="19" spans="2:7" x14ac:dyDescent="0.25">
      <c r="B19" s="20" t="s">
        <v>28</v>
      </c>
      <c r="C19" s="92">
        <f>+DATA!AB65</f>
        <v>4405.4246421073967</v>
      </c>
      <c r="D19" s="96">
        <f t="shared" si="6"/>
        <v>3.813859169927011E-3</v>
      </c>
      <c r="E19" s="92">
        <f>+DATA!AC65</f>
        <v>4465.9982324653029</v>
      </c>
      <c r="F19" s="96">
        <f t="shared" si="4"/>
        <v>3.6746427410568254E-3</v>
      </c>
      <c r="G19" s="96">
        <f t="shared" si="5"/>
        <v>1.374977335418226E-2</v>
      </c>
    </row>
    <row r="20" spans="2:7" x14ac:dyDescent="0.25">
      <c r="B20" s="20" t="s">
        <v>29</v>
      </c>
      <c r="C20" s="92">
        <f>+DATA!AB66</f>
        <v>4776.8994198845567</v>
      </c>
      <c r="D20" s="96">
        <f t="shared" si="6"/>
        <v>4.1354518886131024E-3</v>
      </c>
      <c r="E20" s="92">
        <f>+DATA!AC66</f>
        <v>4897.2291108088111</v>
      </c>
      <c r="F20" s="96">
        <f t="shared" si="4"/>
        <v>4.0294613805505084E-3</v>
      </c>
      <c r="G20" s="96">
        <f t="shared" si="5"/>
        <v>2.5189915120122475E-2</v>
      </c>
    </row>
    <row r="21" spans="2:7" x14ac:dyDescent="0.25">
      <c r="B21" s="21" t="s">
        <v>30</v>
      </c>
      <c r="C21" s="93">
        <f>+DATA!AB67</f>
        <v>6558.0632199985193</v>
      </c>
      <c r="D21" s="97">
        <f t="shared" si="6"/>
        <v>5.6774389713741182E-3</v>
      </c>
      <c r="E21" s="93">
        <f>+DATA!AC67</f>
        <v>6951.3304158854817</v>
      </c>
      <c r="F21" s="97">
        <f t="shared" si="4"/>
        <v>5.7195848551244493E-3</v>
      </c>
      <c r="G21" s="97">
        <f t="shared" si="5"/>
        <v>5.9966972365821603E-2</v>
      </c>
    </row>
    <row r="22" spans="2:7" s="13" customFormat="1" ht="15.95" customHeight="1" x14ac:dyDescent="0.25">
      <c r="B22" s="17" t="s">
        <v>23</v>
      </c>
      <c r="C22" s="94">
        <f>SUM(C16:C21)</f>
        <v>298641.37245875166</v>
      </c>
      <c r="D22" s="98">
        <f t="shared" ref="D22:F22" si="7">SUM(D16:D21)</f>
        <v>0.2585394665442633</v>
      </c>
      <c r="E22" s="94">
        <f t="shared" si="7"/>
        <v>284457.32968070923</v>
      </c>
      <c r="F22" s="98">
        <f t="shared" si="7"/>
        <v>0.23405272623106604</v>
      </c>
      <c r="G22" s="98">
        <f t="shared" si="5"/>
        <v>-4.7495237050591665E-2</v>
      </c>
    </row>
    <row r="23" spans="2:7" s="13" customFormat="1" ht="15.95" customHeight="1" x14ac:dyDescent="0.25">
      <c r="B23" s="17" t="s">
        <v>119</v>
      </c>
      <c r="C23" s="94">
        <f>+C14+C22</f>
        <v>1155109.4169509429</v>
      </c>
      <c r="D23" s="98">
        <f t="shared" ref="D23:F23" si="8">+D14+D22</f>
        <v>1</v>
      </c>
      <c r="E23" s="94">
        <f t="shared" si="8"/>
        <v>1215355.7630423915</v>
      </c>
      <c r="F23" s="98">
        <f t="shared" si="8"/>
        <v>0.99999999999999978</v>
      </c>
      <c r="G23" s="98">
        <f t="shared" si="5"/>
        <v>5.2156397660125142E-2</v>
      </c>
    </row>
  </sheetData>
  <mergeCells count="7">
    <mergeCell ref="B15:G15"/>
    <mergeCell ref="B2:E2"/>
    <mergeCell ref="B8:B9"/>
    <mergeCell ref="C8:D8"/>
    <mergeCell ref="E8:F8"/>
    <mergeCell ref="G8:G9"/>
    <mergeCell ref="B10:G10"/>
  </mergeCells>
  <pageMargins left="0.7" right="0.7" top="0.75" bottom="0.75" header="0.3" footer="0.3"/>
  <pageSetup paperSize="9"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2"/>
  <sheetViews>
    <sheetView showGridLines="0" showRowColHeaders="0" view="pageBreakPreview" zoomScale="120" zoomScaleNormal="100" zoomScaleSheetLayoutView="120" workbookViewId="0">
      <selection activeCell="E10" sqref="E10"/>
    </sheetView>
  </sheetViews>
  <sheetFormatPr baseColWidth="10" defaultRowHeight="12.75" x14ac:dyDescent="0.2"/>
  <cols>
    <col min="1" max="1" width="1.7109375" style="11" customWidth="1"/>
    <col min="2" max="2" width="25.7109375" style="11" customWidth="1"/>
    <col min="3" max="3" width="15.7109375" style="11" customWidth="1"/>
    <col min="4" max="4" width="12.7109375" style="11" customWidth="1"/>
    <col min="5" max="5" width="15.7109375" style="11" customWidth="1"/>
    <col min="6" max="7" width="12.7109375" style="11" customWidth="1"/>
    <col min="8" max="8" width="11.42578125" style="11"/>
    <col min="9" max="9" width="1.7109375" style="11" customWidth="1"/>
    <col min="10" max="16384" width="11.42578125" style="11"/>
  </cols>
  <sheetData>
    <row r="1" spans="1:9" ht="5.0999999999999996" customHeight="1" x14ac:dyDescent="0.2">
      <c r="A1" s="10"/>
      <c r="B1" s="10"/>
      <c r="C1" s="10"/>
      <c r="D1" s="10"/>
      <c r="E1" s="10"/>
      <c r="F1" s="10"/>
      <c r="G1" s="10"/>
      <c r="H1" s="10"/>
      <c r="I1" s="10"/>
    </row>
    <row r="2" spans="1:9" ht="30" customHeight="1" x14ac:dyDescent="0.2">
      <c r="A2" s="10"/>
      <c r="B2" s="168" t="str">
        <f>+"BALANCE NACIONAL DE ENERGÍA"&amp;" "&amp;Índice!C5</f>
        <v>BALANCE NACIONAL DE ENERGÍA 2022</v>
      </c>
      <c r="C2" s="168"/>
      <c r="D2" s="168"/>
      <c r="E2" s="168"/>
      <c r="F2" s="23"/>
      <c r="G2" s="10"/>
      <c r="H2" s="10"/>
      <c r="I2" s="10"/>
    </row>
    <row r="3" spans="1:9" ht="5.0999999999999996" customHeight="1" thickBot="1" x14ac:dyDescent="0.25">
      <c r="A3" s="10"/>
      <c r="B3" s="24"/>
      <c r="C3" s="24"/>
      <c r="D3" s="24"/>
      <c r="E3" s="24"/>
      <c r="F3" s="24"/>
      <c r="G3" s="24"/>
      <c r="H3" s="24"/>
      <c r="I3" s="10"/>
    </row>
    <row r="4" spans="1:9" ht="13.5" thickTop="1" x14ac:dyDescent="0.2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">
      <c r="A5" s="10"/>
      <c r="B5" s="15" t="s">
        <v>225</v>
      </c>
      <c r="C5" s="10"/>
      <c r="D5" s="10"/>
      <c r="E5" s="10"/>
      <c r="F5" s="10"/>
      <c r="G5" s="10"/>
      <c r="H5" s="10"/>
      <c r="I5" s="10"/>
    </row>
    <row r="6" spans="1:9" x14ac:dyDescent="0.2">
      <c r="A6" s="10"/>
      <c r="B6" s="15" t="s">
        <v>251</v>
      </c>
      <c r="C6" s="10"/>
      <c r="D6" s="10"/>
      <c r="E6" s="10"/>
      <c r="F6" s="10"/>
      <c r="G6" s="10"/>
      <c r="H6" s="10"/>
      <c r="I6" s="10"/>
    </row>
    <row r="8" spans="1:9" ht="15" customHeight="1" x14ac:dyDescent="0.2">
      <c r="B8" s="170" t="s">
        <v>128</v>
      </c>
      <c r="C8" s="170">
        <f>+Índice!C5-1</f>
        <v>2021</v>
      </c>
      <c r="D8" s="170"/>
      <c r="E8" s="170">
        <f>+Índice!C5</f>
        <v>2022</v>
      </c>
      <c r="F8" s="170"/>
      <c r="G8" s="170" t="s">
        <v>116</v>
      </c>
    </row>
    <row r="9" spans="1:9" ht="15" customHeight="1" x14ac:dyDescent="0.2">
      <c r="B9" s="170"/>
      <c r="C9" s="16" t="s">
        <v>114</v>
      </c>
      <c r="D9" s="16" t="s">
        <v>115</v>
      </c>
      <c r="E9" s="16" t="s">
        <v>114</v>
      </c>
      <c r="F9" s="16" t="s">
        <v>115</v>
      </c>
      <c r="G9" s="170"/>
    </row>
    <row r="10" spans="1:9" x14ac:dyDescent="0.2">
      <c r="B10" s="26" t="s">
        <v>50</v>
      </c>
      <c r="C10" s="108">
        <f>+DATA!AB70</f>
        <v>984706.90974600893</v>
      </c>
      <c r="D10" s="111">
        <f>+C10/$C$12</f>
        <v>0.87451353865257264</v>
      </c>
      <c r="E10" s="108">
        <f>+DATA!AC70</f>
        <v>1053323.8205212606</v>
      </c>
      <c r="F10" s="111">
        <f>+E10/$E$12</f>
        <v>0.8832237956003488</v>
      </c>
      <c r="G10" s="114">
        <f>+E10/C10-1</f>
        <v>6.9682572647886021E-2</v>
      </c>
    </row>
    <row r="11" spans="1:9" x14ac:dyDescent="0.2">
      <c r="B11" s="27" t="s">
        <v>51</v>
      </c>
      <c r="C11" s="109">
        <f>+DATA!AB71</f>
        <v>141298.42490349145</v>
      </c>
      <c r="D11" s="112">
        <f>+C11/$C$12</f>
        <v>0.12548646134742727</v>
      </c>
      <c r="E11" s="109">
        <f>+DATA!AC71</f>
        <v>139266.12753974076</v>
      </c>
      <c r="F11" s="112">
        <f>+E11/$E$12</f>
        <v>0.11677620439965107</v>
      </c>
      <c r="G11" s="115">
        <f t="shared" ref="G11:G12" si="0">+E11/C11-1</f>
        <v>-1.4383014992125909E-2</v>
      </c>
    </row>
    <row r="12" spans="1:9" s="12" customFormat="1" x14ac:dyDescent="0.2">
      <c r="B12" s="25" t="s">
        <v>119</v>
      </c>
      <c r="C12" s="110">
        <f>SUM(C10:C11)</f>
        <v>1126005.3346495004</v>
      </c>
      <c r="D12" s="113">
        <f>SUM(D10:D11)</f>
        <v>0.99999999999999989</v>
      </c>
      <c r="E12" s="110">
        <f>SUM(E10:E11)</f>
        <v>1192589.9480610015</v>
      </c>
      <c r="F12" s="113">
        <f>SUM(F10:F11)</f>
        <v>0.99999999999999989</v>
      </c>
      <c r="G12" s="113">
        <f t="shared" si="0"/>
        <v>5.9133479533848954E-2</v>
      </c>
    </row>
  </sheetData>
  <mergeCells count="5">
    <mergeCell ref="B2:E2"/>
    <mergeCell ref="B8:B9"/>
    <mergeCell ref="C8:D8"/>
    <mergeCell ref="E8:F8"/>
    <mergeCell ref="G8:G9"/>
  </mergeCells>
  <pageMargins left="0.7" right="0.7" top="0.75" bottom="0.75" header="0.3" footer="0.3"/>
  <pageSetup paperSize="9" scale="7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H27"/>
  <sheetViews>
    <sheetView showGridLines="0" showRowColHeaders="0" view="pageBreakPreview" zoomScale="120" zoomScaleNormal="100" zoomScaleSheetLayoutView="120" workbookViewId="0">
      <selection activeCell="C13" sqref="C13"/>
    </sheetView>
  </sheetViews>
  <sheetFormatPr baseColWidth="10" defaultRowHeight="12.75" x14ac:dyDescent="0.25"/>
  <cols>
    <col min="1" max="1" width="1.7109375" style="10" customWidth="1"/>
    <col min="2" max="2" width="30.7109375" style="10" customWidth="1"/>
    <col min="3" max="3" width="15.7109375" style="10" customWidth="1"/>
    <col min="4" max="4" width="12.7109375" style="10" customWidth="1"/>
    <col min="5" max="5" width="15.7109375" style="10" customWidth="1"/>
    <col min="6" max="7" width="12.7109375" style="10" customWidth="1"/>
    <col min="8" max="8" width="11.42578125" style="10"/>
    <col min="9" max="9" width="1.7109375" style="10" customWidth="1"/>
    <col min="10" max="16384" width="11.42578125" style="10"/>
  </cols>
  <sheetData>
    <row r="1" spans="2:8" ht="5.0999999999999996" customHeight="1" x14ac:dyDescent="0.25"/>
    <row r="2" spans="2:8" ht="30" customHeight="1" x14ac:dyDescent="0.25">
      <c r="B2" s="168" t="str">
        <f>+"BALANCE NACIONAL DE ENERGÍA"&amp;" "&amp;Índice!C5</f>
        <v>BALANCE NACIONAL DE ENERGÍA 2022</v>
      </c>
      <c r="C2" s="168"/>
      <c r="D2" s="168"/>
      <c r="E2" s="168"/>
      <c r="F2" s="23"/>
    </row>
    <row r="3" spans="2:8" ht="5.0999999999999996" customHeight="1" thickBot="1" x14ac:dyDescent="0.3">
      <c r="B3" s="24"/>
      <c r="C3" s="24"/>
      <c r="D3" s="24"/>
      <c r="E3" s="24"/>
      <c r="F3" s="24"/>
      <c r="G3" s="24"/>
      <c r="H3" s="24"/>
    </row>
    <row r="4" spans="2:8" ht="13.5" thickTop="1" x14ac:dyDescent="0.25"/>
    <row r="5" spans="2:8" x14ac:dyDescent="0.25">
      <c r="B5" s="15" t="s">
        <v>226</v>
      </c>
    </row>
    <row r="6" spans="2:8" x14ac:dyDescent="0.25">
      <c r="B6" s="15" t="s">
        <v>251</v>
      </c>
    </row>
    <row r="8" spans="2:8" x14ac:dyDescent="0.25">
      <c r="B8" s="175" t="s">
        <v>129</v>
      </c>
      <c r="C8" s="170">
        <f>+Índice!C5-1</f>
        <v>2021</v>
      </c>
      <c r="D8" s="170"/>
      <c r="E8" s="170">
        <f>+Índice!C5</f>
        <v>2022</v>
      </c>
      <c r="F8" s="170"/>
      <c r="G8" s="170" t="s">
        <v>116</v>
      </c>
    </row>
    <row r="9" spans="2:8" x14ac:dyDescent="0.25">
      <c r="B9" s="175"/>
      <c r="C9" s="16" t="s">
        <v>114</v>
      </c>
      <c r="D9" s="16" t="s">
        <v>115</v>
      </c>
      <c r="E9" s="16" t="s">
        <v>114</v>
      </c>
      <c r="F9" s="16" t="s">
        <v>115</v>
      </c>
      <c r="G9" s="170"/>
    </row>
    <row r="10" spans="2:8" s="13" customFormat="1" x14ac:dyDescent="0.25">
      <c r="B10" s="169" t="s">
        <v>53</v>
      </c>
      <c r="C10" s="169"/>
      <c r="D10" s="169"/>
      <c r="E10" s="169"/>
      <c r="F10" s="169"/>
      <c r="G10" s="169"/>
    </row>
    <row r="11" spans="2:8" x14ac:dyDescent="0.25">
      <c r="B11" s="19" t="s">
        <v>25</v>
      </c>
      <c r="C11" s="101">
        <f>+DATA!AB74</f>
        <v>143595.34942555765</v>
      </c>
      <c r="D11" s="103">
        <f>+C11/$C$27</f>
        <v>0.14582547152288799</v>
      </c>
      <c r="E11" s="101">
        <f>+DATA!AC74</f>
        <v>133781.70623837749</v>
      </c>
      <c r="F11" s="103">
        <f>+E11/$E$27</f>
        <v>0.12700909599877144</v>
      </c>
      <c r="G11" s="95">
        <f>+E11/C11-1</f>
        <v>-6.8342346924457509E-2</v>
      </c>
    </row>
    <row r="12" spans="2:8" x14ac:dyDescent="0.25">
      <c r="B12" s="20" t="s">
        <v>27</v>
      </c>
      <c r="C12" s="116">
        <f>+DATA!AB75</f>
        <v>11781.007231208294</v>
      </c>
      <c r="D12" s="119">
        <f t="shared" ref="D12:D15" si="0">+C12/$C$27</f>
        <v>1.1963973355530771E-2</v>
      </c>
      <c r="E12" s="116">
        <f>+DATA!AC75</f>
        <v>12358.850688498225</v>
      </c>
      <c r="F12" s="119">
        <f t="shared" ref="F12:F15" si="1">+E12/$E$27</f>
        <v>1.1733192060901248E-2</v>
      </c>
      <c r="G12" s="96">
        <f t="shared" ref="G12:G16" si="2">+E12/C12-1</f>
        <v>4.9048731228956699E-2</v>
      </c>
    </row>
    <row r="13" spans="2:8" x14ac:dyDescent="0.25">
      <c r="B13" s="20" t="s">
        <v>15</v>
      </c>
      <c r="C13" s="116">
        <f>+DATA!AB76</f>
        <v>4818.020402860685</v>
      </c>
      <c r="D13" s="119">
        <f t="shared" si="0"/>
        <v>4.8928471560166307E-3</v>
      </c>
      <c r="E13" s="116">
        <f>+DATA!AC76</f>
        <v>4294.5019344726934</v>
      </c>
      <c r="F13" s="119">
        <f t="shared" si="1"/>
        <v>4.0770956194149909E-3</v>
      </c>
      <c r="G13" s="96">
        <f t="shared" si="2"/>
        <v>-0.10865841665534548</v>
      </c>
    </row>
    <row r="14" spans="2:8" x14ac:dyDescent="0.25">
      <c r="B14" s="20" t="s">
        <v>54</v>
      </c>
      <c r="C14" s="116">
        <f>+DATA!AB77</f>
        <v>3193.8547574097192</v>
      </c>
      <c r="D14" s="119">
        <f t="shared" si="0"/>
        <v>3.2434572417426506E-3</v>
      </c>
      <c r="E14" s="116">
        <f>+DATA!AC77</f>
        <v>3293.0765886497265</v>
      </c>
      <c r="F14" s="119">
        <f t="shared" si="1"/>
        <v>3.1263667682176546E-3</v>
      </c>
      <c r="G14" s="96">
        <f t="shared" si="2"/>
        <v>3.1066481971296023E-2</v>
      </c>
    </row>
    <row r="15" spans="2:8" x14ac:dyDescent="0.25">
      <c r="B15" s="21" t="s">
        <v>55</v>
      </c>
      <c r="C15" s="117">
        <f>+DATA!AB78</f>
        <v>6558.0632199985193</v>
      </c>
      <c r="D15" s="104">
        <f t="shared" si="0"/>
        <v>6.6599138841120535E-3</v>
      </c>
      <c r="E15" s="117">
        <f>+DATA!AC78</f>
        <v>6951.3304158854817</v>
      </c>
      <c r="F15" s="104">
        <f t="shared" si="1"/>
        <v>6.5994239192705825E-3</v>
      </c>
      <c r="G15" s="97">
        <f t="shared" si="2"/>
        <v>5.9966972365821603E-2</v>
      </c>
    </row>
    <row r="16" spans="2:8" s="13" customFormat="1" x14ac:dyDescent="0.25">
      <c r="B16" s="17" t="s">
        <v>23</v>
      </c>
      <c r="C16" s="94">
        <f>SUM(C11:C15)</f>
        <v>169946.29503703487</v>
      </c>
      <c r="D16" s="98">
        <f t="shared" ref="D16:F16" si="3">SUM(D11:D15)</f>
        <v>0.17258566316029009</v>
      </c>
      <c r="E16" s="94">
        <f t="shared" si="3"/>
        <v>160679.46586588366</v>
      </c>
      <c r="F16" s="98">
        <f t="shared" si="3"/>
        <v>0.15254517436657591</v>
      </c>
      <c r="G16" s="98">
        <f t="shared" si="2"/>
        <v>-5.4527985850658212E-2</v>
      </c>
    </row>
    <row r="17" spans="2:7" s="13" customFormat="1" x14ac:dyDescent="0.25">
      <c r="B17" s="169" t="s">
        <v>130</v>
      </c>
      <c r="C17" s="169"/>
      <c r="D17" s="169"/>
      <c r="E17" s="169"/>
      <c r="F17" s="169"/>
      <c r="G17" s="169"/>
    </row>
    <row r="18" spans="2:7" x14ac:dyDescent="0.25">
      <c r="B18" s="19" t="s">
        <v>57</v>
      </c>
      <c r="C18" s="101">
        <f>+DATA!AB80</f>
        <v>199338.74778718667</v>
      </c>
      <c r="D18" s="103">
        <f t="shared" ref="D18:D19" si="4">+C18/$C$27</f>
        <v>0.20243459837059868</v>
      </c>
      <c r="E18" s="101">
        <f>+DATA!AC80</f>
        <v>191667.08867612784</v>
      </c>
      <c r="F18" s="103">
        <f t="shared" ref="F18:F19" si="5">+E18/$E$27</f>
        <v>0.18196406930328143</v>
      </c>
      <c r="G18" s="95">
        <f t="shared" ref="G18:G20" si="6">+E18/C18-1</f>
        <v>-3.8485538793737506E-2</v>
      </c>
    </row>
    <row r="19" spans="2:7" ht="25.5" x14ac:dyDescent="0.25">
      <c r="B19" s="32" t="s">
        <v>58</v>
      </c>
      <c r="C19" s="117">
        <f>+DATA!AB81</f>
        <v>601469.40107966098</v>
      </c>
      <c r="D19" s="104">
        <f t="shared" si="4"/>
        <v>0.61081058244508657</v>
      </c>
      <c r="E19" s="117">
        <f>+DATA!AC81</f>
        <v>687919.79719493922</v>
      </c>
      <c r="F19" s="104">
        <f t="shared" si="5"/>
        <v>0.65309431325165213</v>
      </c>
      <c r="G19" s="97">
        <f t="shared" si="6"/>
        <v>0.14373199361446565</v>
      </c>
    </row>
    <row r="20" spans="2:7" s="13" customFormat="1" x14ac:dyDescent="0.25">
      <c r="B20" s="17" t="s">
        <v>23</v>
      </c>
      <c r="C20" s="94">
        <f>SUM(C18:C19)</f>
        <v>800808.14886684762</v>
      </c>
      <c r="D20" s="98">
        <f t="shared" ref="D20:F20" si="7">SUM(D18:D19)</f>
        <v>0.81324518081568531</v>
      </c>
      <c r="E20" s="94">
        <f t="shared" si="7"/>
        <v>879586.88587106706</v>
      </c>
      <c r="F20" s="98">
        <f t="shared" si="7"/>
        <v>0.83505838255493359</v>
      </c>
      <c r="G20" s="98">
        <f t="shared" si="6"/>
        <v>9.8374045163866386E-2</v>
      </c>
    </row>
    <row r="21" spans="2:7" s="13" customFormat="1" x14ac:dyDescent="0.25">
      <c r="B21" s="169" t="s">
        <v>59</v>
      </c>
      <c r="C21" s="169"/>
      <c r="D21" s="169"/>
      <c r="E21" s="169"/>
      <c r="F21" s="169"/>
      <c r="G21" s="169"/>
    </row>
    <row r="22" spans="2:7" x14ac:dyDescent="0.25">
      <c r="B22" s="33" t="s">
        <v>26</v>
      </c>
      <c r="C22" s="118">
        <f>+DATA!AB83</f>
        <v>13952.465842126365</v>
      </c>
      <c r="D22" s="120">
        <f>+C22/$C$27</f>
        <v>1.4169156024024656E-2</v>
      </c>
      <c r="E22" s="118">
        <f>+DATA!AC83</f>
        <v>13057.468784309856</v>
      </c>
      <c r="F22" s="120">
        <f>+E22/$E$27</f>
        <v>1.239644307849041E-2</v>
      </c>
      <c r="G22" s="121">
        <f t="shared" ref="G22:G23" si="8">+E22/C22-1</f>
        <v>-6.4146156524839126E-2</v>
      </c>
    </row>
    <row r="23" spans="2:7" s="13" customFormat="1" x14ac:dyDescent="0.25">
      <c r="B23" s="17" t="s">
        <v>23</v>
      </c>
      <c r="C23" s="94">
        <f>SUM(C22)</f>
        <v>13952.465842126365</v>
      </c>
      <c r="D23" s="98">
        <f t="shared" ref="D23:F23" si="9">SUM(D22)</f>
        <v>1.4169156024024656E-2</v>
      </c>
      <c r="E23" s="94">
        <f t="shared" si="9"/>
        <v>13057.468784309856</v>
      </c>
      <c r="F23" s="98">
        <f t="shared" si="9"/>
        <v>1.239644307849041E-2</v>
      </c>
      <c r="G23" s="98">
        <f t="shared" si="8"/>
        <v>-6.4146156524839126E-2</v>
      </c>
    </row>
    <row r="24" spans="2:7" s="13" customFormat="1" x14ac:dyDescent="0.25">
      <c r="B24" s="169" t="s">
        <v>60</v>
      </c>
      <c r="C24" s="169"/>
      <c r="D24" s="169"/>
      <c r="E24" s="169"/>
      <c r="F24" s="169"/>
      <c r="G24" s="169"/>
    </row>
    <row r="25" spans="2:7" x14ac:dyDescent="0.25">
      <c r="B25" s="33" t="s">
        <v>15</v>
      </c>
      <c r="C25" s="118">
        <f>+DATA!AB85</f>
        <v>0</v>
      </c>
      <c r="D25" s="120">
        <f>+C25/$C$27</f>
        <v>0</v>
      </c>
      <c r="E25" s="34">
        <f>+DATA!AC85</f>
        <v>0</v>
      </c>
      <c r="F25" s="120">
        <f>+E25/$E$27</f>
        <v>0</v>
      </c>
      <c r="G25" s="35">
        <v>0</v>
      </c>
    </row>
    <row r="26" spans="2:7" s="13" customFormat="1" x14ac:dyDescent="0.25">
      <c r="B26" s="17" t="s">
        <v>23</v>
      </c>
      <c r="C26" s="94">
        <f>SUM(C25)</f>
        <v>0</v>
      </c>
      <c r="D26" s="98">
        <f t="shared" ref="D26:F26" si="10">SUM(D25)</f>
        <v>0</v>
      </c>
      <c r="E26" s="18">
        <f t="shared" si="10"/>
        <v>0</v>
      </c>
      <c r="F26" s="98">
        <f t="shared" si="10"/>
        <v>0</v>
      </c>
      <c r="G26" s="31">
        <v>0</v>
      </c>
    </row>
    <row r="27" spans="2:7" s="13" customFormat="1" x14ac:dyDescent="0.25">
      <c r="B27" s="17" t="s">
        <v>119</v>
      </c>
      <c r="C27" s="94">
        <f>+C16+C20+C23+C26</f>
        <v>984706.90974600893</v>
      </c>
      <c r="D27" s="98">
        <f t="shared" ref="D27:F27" si="11">+D16+D20+D23+D26</f>
        <v>1</v>
      </c>
      <c r="E27" s="94">
        <f t="shared" si="11"/>
        <v>1053323.8205212606</v>
      </c>
      <c r="F27" s="98">
        <f t="shared" si="11"/>
        <v>0.99999999999999989</v>
      </c>
      <c r="G27" s="98">
        <f t="shared" ref="G27" si="12">+E27/C27-1</f>
        <v>6.9682572647886021E-2</v>
      </c>
    </row>
  </sheetData>
  <mergeCells count="9">
    <mergeCell ref="B17:G17"/>
    <mergeCell ref="B21:G21"/>
    <mergeCell ref="B24:G24"/>
    <mergeCell ref="B2:E2"/>
    <mergeCell ref="B8:B9"/>
    <mergeCell ref="C8:D8"/>
    <mergeCell ref="E8:F8"/>
    <mergeCell ref="G8:G9"/>
    <mergeCell ref="B10:G10"/>
  </mergeCells>
  <pageMargins left="0.7" right="0.7" top="0.75" bottom="0.75" header="0.3" footer="0.3"/>
  <pageSetup paperSize="9"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H41"/>
  <sheetViews>
    <sheetView showGridLines="0" showRowColHeaders="0" view="pageBreakPreview" zoomScale="120" zoomScaleNormal="100" zoomScaleSheetLayoutView="120" workbookViewId="0">
      <selection activeCell="B4" sqref="B4"/>
    </sheetView>
  </sheetViews>
  <sheetFormatPr baseColWidth="10" defaultRowHeight="12.75" x14ac:dyDescent="0.25"/>
  <cols>
    <col min="1" max="1" width="1.7109375" style="10" customWidth="1"/>
    <col min="2" max="2" width="24.7109375" style="10" customWidth="1"/>
    <col min="3" max="3" width="15.7109375" style="10" customWidth="1"/>
    <col min="4" max="4" width="12.7109375" style="10" customWidth="1"/>
    <col min="5" max="5" width="15.7109375" style="10" customWidth="1"/>
    <col min="6" max="6" width="12.7109375" style="10" customWidth="1"/>
    <col min="7" max="7" width="15.7109375" style="10" customWidth="1"/>
    <col min="8" max="8" width="13" style="10" bestFit="1" customWidth="1"/>
    <col min="9" max="9" width="1.7109375" style="10" customWidth="1"/>
    <col min="10" max="16384" width="11.42578125" style="10"/>
  </cols>
  <sheetData>
    <row r="1" spans="2:8" ht="5.0999999999999996" customHeight="1" x14ac:dyDescent="0.25"/>
    <row r="2" spans="2:8" ht="30" customHeight="1" x14ac:dyDescent="0.25">
      <c r="B2" s="168" t="str">
        <f>+"BALANCE NACIONAL DE ENERGÍA"&amp;" "&amp;Índice!C5</f>
        <v>BALANCE NACIONAL DE ENERGÍA 2022</v>
      </c>
      <c r="C2" s="168"/>
      <c r="D2" s="168"/>
      <c r="E2" s="168"/>
      <c r="F2" s="23"/>
    </row>
    <row r="3" spans="2:8" ht="5.0999999999999996" customHeight="1" thickBot="1" x14ac:dyDescent="0.3">
      <c r="B3" s="24"/>
      <c r="C3" s="24"/>
      <c r="D3" s="24"/>
      <c r="E3" s="24"/>
      <c r="F3" s="24"/>
      <c r="G3" s="24"/>
      <c r="H3" s="24"/>
    </row>
    <row r="4" spans="2:8" ht="13.5" thickTop="1" x14ac:dyDescent="0.25"/>
    <row r="5" spans="2:8" x14ac:dyDescent="0.25">
      <c r="B5" s="15" t="s">
        <v>227</v>
      </c>
    </row>
    <row r="6" spans="2:8" x14ac:dyDescent="0.25">
      <c r="B6" s="15" t="s">
        <v>251</v>
      </c>
    </row>
    <row r="8" spans="2:8" x14ac:dyDescent="0.25">
      <c r="B8" s="170" t="s">
        <v>113</v>
      </c>
      <c r="C8" s="170" t="s">
        <v>122</v>
      </c>
      <c r="D8" s="170"/>
      <c r="E8" s="170" t="s">
        <v>123</v>
      </c>
      <c r="F8" s="170"/>
      <c r="G8" s="170" t="s">
        <v>124</v>
      </c>
    </row>
    <row r="9" spans="2:8" x14ac:dyDescent="0.25">
      <c r="B9" s="170"/>
      <c r="C9" s="16" t="s">
        <v>114</v>
      </c>
      <c r="D9" s="16" t="s">
        <v>115</v>
      </c>
      <c r="E9" s="16" t="s">
        <v>114</v>
      </c>
      <c r="F9" s="16" t="s">
        <v>115</v>
      </c>
      <c r="G9" s="170"/>
    </row>
    <row r="10" spans="2:8" s="13" customFormat="1" x14ac:dyDescent="0.25">
      <c r="B10" s="169" t="s">
        <v>233</v>
      </c>
      <c r="C10" s="169"/>
      <c r="D10" s="169"/>
      <c r="E10" s="169"/>
      <c r="F10" s="169"/>
      <c r="G10" s="169"/>
    </row>
    <row r="11" spans="2:8" x14ac:dyDescent="0.25">
      <c r="B11" s="19" t="s">
        <v>69</v>
      </c>
      <c r="C11" s="101">
        <f>+DATA!AC100</f>
        <v>2236.6944386681994</v>
      </c>
      <c r="D11" s="103">
        <f>+C11/$C$24</f>
        <v>6.9589765536876126E-3</v>
      </c>
      <c r="E11" s="101">
        <f>+DATA!AC114</f>
        <v>0</v>
      </c>
      <c r="F11" s="103">
        <f>+E11/$E$24</f>
        <v>0</v>
      </c>
      <c r="G11" s="91">
        <f>+E11-C11</f>
        <v>-2236.6944386681994</v>
      </c>
    </row>
    <row r="12" spans="2:8" x14ac:dyDescent="0.25">
      <c r="B12" s="20" t="s">
        <v>65</v>
      </c>
      <c r="C12" s="122">
        <f>+DATA!AC101</f>
        <v>110.86460646545251</v>
      </c>
      <c r="D12" s="119">
        <f t="shared" ref="D12:D23" si="0">+C12/$C$24</f>
        <v>3.4493052948540742E-4</v>
      </c>
      <c r="E12" s="122">
        <f>+DATA!AC115</f>
        <v>0</v>
      </c>
      <c r="F12" s="119">
        <f t="shared" ref="F12:F23" si="1">+E12/$E$24</f>
        <v>0</v>
      </c>
      <c r="G12" s="92">
        <f t="shared" ref="G12:G23" si="2">+E12-C12</f>
        <v>-110.86460646545251</v>
      </c>
    </row>
    <row r="13" spans="2:8" x14ac:dyDescent="0.25">
      <c r="B13" s="20" t="s">
        <v>70</v>
      </c>
      <c r="C13" s="122">
        <f>+DATA!AC102</f>
        <v>27088.214940683665</v>
      </c>
      <c r="D13" s="119">
        <f>+C13/$C$24</f>
        <v>8.4278947269038174E-2</v>
      </c>
      <c r="E13" s="122">
        <f>+DATA!AC116</f>
        <v>0</v>
      </c>
      <c r="F13" s="119">
        <f t="shared" si="1"/>
        <v>0</v>
      </c>
      <c r="G13" s="92">
        <f t="shared" si="2"/>
        <v>-27088.214940683665</v>
      </c>
    </row>
    <row r="14" spans="2:8" x14ac:dyDescent="0.25">
      <c r="B14" s="20" t="s">
        <v>71</v>
      </c>
      <c r="C14" s="122">
        <f>+DATA!AC103</f>
        <v>3579.8190116841433</v>
      </c>
      <c r="D14" s="119">
        <f t="shared" si="0"/>
        <v>1.1137809500518299E-2</v>
      </c>
      <c r="E14" s="122">
        <f>+DATA!AC117</f>
        <v>0</v>
      </c>
      <c r="F14" s="119">
        <f t="shared" si="1"/>
        <v>0</v>
      </c>
      <c r="G14" s="92">
        <f t="shared" si="2"/>
        <v>-3579.8190116841433</v>
      </c>
    </row>
    <row r="15" spans="2:8" x14ac:dyDescent="0.25">
      <c r="B15" s="20" t="s">
        <v>72</v>
      </c>
      <c r="C15" s="122">
        <f>+DATA!AC104</f>
        <v>0</v>
      </c>
      <c r="D15" s="119">
        <f t="shared" si="0"/>
        <v>0</v>
      </c>
      <c r="E15" s="122">
        <f>+DATA!AC118</f>
        <v>0</v>
      </c>
      <c r="F15" s="119">
        <f t="shared" si="1"/>
        <v>0</v>
      </c>
      <c r="G15" s="92">
        <f t="shared" si="2"/>
        <v>0</v>
      </c>
    </row>
    <row r="16" spans="2:8" x14ac:dyDescent="0.25">
      <c r="B16" s="20" t="s">
        <v>73</v>
      </c>
      <c r="C16" s="122">
        <f>+DATA!AC105</f>
        <v>56599.843965918299</v>
      </c>
      <c r="D16" s="119">
        <f t="shared" si="0"/>
        <v>0.17609780768075317</v>
      </c>
      <c r="E16" s="122">
        <f>+DATA!AC119</f>
        <v>61928.444063175739</v>
      </c>
      <c r="F16" s="119">
        <f t="shared" si="1"/>
        <v>0.21456595799414535</v>
      </c>
      <c r="G16" s="92">
        <f t="shared" si="2"/>
        <v>5328.6000972574402</v>
      </c>
    </row>
    <row r="17" spans="2:7" x14ac:dyDescent="0.25">
      <c r="B17" s="20" t="s">
        <v>74</v>
      </c>
      <c r="C17" s="122">
        <f>+DATA!AC106</f>
        <v>15952.687087319708</v>
      </c>
      <c r="D17" s="119">
        <f t="shared" si="0"/>
        <v>4.963323263551124E-2</v>
      </c>
      <c r="E17" s="122">
        <f>+DATA!AC120</f>
        <v>0</v>
      </c>
      <c r="F17" s="119">
        <f t="shared" si="1"/>
        <v>0</v>
      </c>
      <c r="G17" s="92">
        <f t="shared" si="2"/>
        <v>-15952.687087319708</v>
      </c>
    </row>
    <row r="18" spans="2:7" x14ac:dyDescent="0.25">
      <c r="B18" s="20" t="s">
        <v>75</v>
      </c>
      <c r="C18" s="122">
        <f>+DATA!AC107</f>
        <v>3872.5059407778426</v>
      </c>
      <c r="D18" s="119">
        <f t="shared" si="0"/>
        <v>1.204843968849635E-2</v>
      </c>
      <c r="E18" s="122">
        <f>+DATA!AC121</f>
        <v>0</v>
      </c>
      <c r="F18" s="119">
        <f t="shared" si="1"/>
        <v>0</v>
      </c>
      <c r="G18" s="92">
        <f t="shared" si="2"/>
        <v>-3872.5059407778426</v>
      </c>
    </row>
    <row r="19" spans="2:7" x14ac:dyDescent="0.25">
      <c r="B19" s="20" t="s">
        <v>76</v>
      </c>
      <c r="C19" s="122">
        <f>+DATA!AC108</f>
        <v>201226.98190896178</v>
      </c>
      <c r="D19" s="119">
        <f t="shared" si="0"/>
        <v>0.62607293372964734</v>
      </c>
      <c r="E19" s="122">
        <f>+DATA!AC122</f>
        <v>7870.293012579591</v>
      </c>
      <c r="F19" s="119">
        <f t="shared" si="1"/>
        <v>2.7268519102725385E-2</v>
      </c>
      <c r="G19" s="92">
        <f t="shared" si="2"/>
        <v>-193356.6888963822</v>
      </c>
    </row>
    <row r="20" spans="2:7" x14ac:dyDescent="0.25">
      <c r="B20" s="20" t="s">
        <v>77</v>
      </c>
      <c r="C20" s="122">
        <f>+DATA!AC109</f>
        <v>610.96487758032549</v>
      </c>
      <c r="D20" s="119">
        <f t="shared" si="0"/>
        <v>1.9008811327575446E-3</v>
      </c>
      <c r="E20" s="122">
        <f>+DATA!AC123</f>
        <v>25641.113473198911</v>
      </c>
      <c r="F20" s="119">
        <f t="shared" si="1"/>
        <v>8.8839791789391526E-2</v>
      </c>
      <c r="G20" s="92">
        <f t="shared" si="2"/>
        <v>25030.148595618586</v>
      </c>
    </row>
    <row r="21" spans="2:7" x14ac:dyDescent="0.25">
      <c r="B21" s="20" t="s">
        <v>78</v>
      </c>
      <c r="C21" s="122">
        <f>+DATA!AC110</f>
        <v>0</v>
      </c>
      <c r="D21" s="119">
        <f t="shared" si="0"/>
        <v>0</v>
      </c>
      <c r="E21" s="122">
        <f>+DATA!AC124</f>
        <v>192205.32658786359</v>
      </c>
      <c r="F21" s="119">
        <f t="shared" si="1"/>
        <v>0.66594148544780463</v>
      </c>
      <c r="G21" s="92">
        <f t="shared" si="2"/>
        <v>192205.32658786359</v>
      </c>
    </row>
    <row r="22" spans="2:7" ht="25.5" x14ac:dyDescent="0.25">
      <c r="B22" s="36" t="s">
        <v>79</v>
      </c>
      <c r="C22" s="122">
        <f>+DATA!AC111</f>
        <v>10017.310784309901</v>
      </c>
      <c r="D22" s="119">
        <f t="shared" si="0"/>
        <v>3.1166631290290327E-2</v>
      </c>
      <c r="E22" s="122">
        <f>+DATA!AC125</f>
        <v>962.4419860870089</v>
      </c>
      <c r="F22" s="119">
        <f t="shared" si="1"/>
        <v>3.3346112579201964E-3</v>
      </c>
      <c r="G22" s="92">
        <f t="shared" si="2"/>
        <v>-9054.8687982228912</v>
      </c>
    </row>
    <row r="23" spans="2:7" x14ac:dyDescent="0.25">
      <c r="B23" s="21" t="s">
        <v>64</v>
      </c>
      <c r="C23" s="102">
        <f>+DATA!AC112</f>
        <v>115.51847016841852</v>
      </c>
      <c r="D23" s="104">
        <f t="shared" si="0"/>
        <v>3.5940998981449999E-4</v>
      </c>
      <c r="E23" s="102">
        <f>+DATA!AC126</f>
        <v>14.325579364843602</v>
      </c>
      <c r="F23" s="104">
        <f t="shared" si="1"/>
        <v>4.9634408012950194E-5</v>
      </c>
      <c r="G23" s="93">
        <f t="shared" si="2"/>
        <v>-101.19289080357491</v>
      </c>
    </row>
    <row r="24" spans="2:7" s="13" customFormat="1" x14ac:dyDescent="0.25">
      <c r="B24" s="17" t="s">
        <v>234</v>
      </c>
      <c r="C24" s="94">
        <f>SUM(C11:C23)</f>
        <v>321411.40603253775</v>
      </c>
      <c r="D24" s="98">
        <f>SUM(D11:D23)</f>
        <v>0.99999999999999989</v>
      </c>
      <c r="E24" s="94">
        <f>SUM(E11:E23)</f>
        <v>288621.94470226968</v>
      </c>
      <c r="F24" s="98">
        <f>SUM(F11:F23)</f>
        <v>1</v>
      </c>
      <c r="G24" s="106">
        <f>SUM(G11:G23)</f>
        <v>-32789.461330268052</v>
      </c>
    </row>
    <row r="25" spans="2:7" s="13" customFormat="1" x14ac:dyDescent="0.25">
      <c r="B25" s="169" t="s">
        <v>125</v>
      </c>
      <c r="C25" s="169"/>
      <c r="D25" s="169"/>
      <c r="E25" s="169"/>
      <c r="F25" s="169"/>
      <c r="G25" s="169"/>
    </row>
    <row r="26" spans="2:7" x14ac:dyDescent="0.25">
      <c r="B26" s="19" t="s">
        <v>69</v>
      </c>
      <c r="C26" s="101">
        <f>+DATA!AB100</f>
        <v>1948.0318938000223</v>
      </c>
      <c r="D26" s="103">
        <f>+C26/$C$39</f>
        <v>6.6319271821336486E-3</v>
      </c>
      <c r="E26" s="101">
        <f>+DATA!AB114</f>
        <v>0</v>
      </c>
      <c r="F26" s="103">
        <f>+E26/$E$39</f>
        <v>0</v>
      </c>
      <c r="G26" s="91">
        <f>+E26-C26</f>
        <v>-1948.0318938000223</v>
      </c>
    </row>
    <row r="27" spans="2:7" x14ac:dyDescent="0.25">
      <c r="B27" s="20" t="s">
        <v>65</v>
      </c>
      <c r="C27" s="122">
        <f>+DATA!AB101</f>
        <v>5.9891486269992731</v>
      </c>
      <c r="D27" s="119">
        <f t="shared" ref="D27:D38" si="3">+C27/$C$39</f>
        <v>2.0389603324078001E-5</v>
      </c>
      <c r="E27" s="122">
        <f>+DATA!AB115</f>
        <v>0</v>
      </c>
      <c r="F27" s="119">
        <f t="shared" ref="F27:F38" si="4">+E27/$E$39</f>
        <v>0</v>
      </c>
      <c r="G27" s="92">
        <f t="shared" ref="G27:G38" si="5">+E27-C27</f>
        <v>-5.9891486269992731</v>
      </c>
    </row>
    <row r="28" spans="2:7" x14ac:dyDescent="0.25">
      <c r="B28" s="20" t="s">
        <v>70</v>
      </c>
      <c r="C28" s="122">
        <f>+DATA!AB102</f>
        <v>24782.850087127095</v>
      </c>
      <c r="D28" s="119">
        <f t="shared" si="3"/>
        <v>8.4371337895781814E-2</v>
      </c>
      <c r="E28" s="122">
        <f>+DATA!AB116</f>
        <v>0</v>
      </c>
      <c r="F28" s="119">
        <f t="shared" si="4"/>
        <v>0</v>
      </c>
      <c r="G28" s="92">
        <f t="shared" si="5"/>
        <v>-24782.850087127095</v>
      </c>
    </row>
    <row r="29" spans="2:7" x14ac:dyDescent="0.25">
      <c r="B29" s="20" t="s">
        <v>71</v>
      </c>
      <c r="C29" s="122">
        <f>+DATA!AB103</f>
        <v>3848.4335396800175</v>
      </c>
      <c r="D29" s="119">
        <f t="shared" si="3"/>
        <v>1.3101700789226794E-2</v>
      </c>
      <c r="E29" s="122">
        <f>+DATA!AB117</f>
        <v>0</v>
      </c>
      <c r="F29" s="119">
        <f t="shared" si="4"/>
        <v>0</v>
      </c>
      <c r="G29" s="92">
        <f t="shared" si="5"/>
        <v>-3848.4335396800175</v>
      </c>
    </row>
    <row r="30" spans="2:7" x14ac:dyDescent="0.25">
      <c r="B30" s="20" t="s">
        <v>72</v>
      </c>
      <c r="C30" s="122">
        <f>+DATA!AB104</f>
        <v>0</v>
      </c>
      <c r="D30" s="119">
        <f t="shared" si="3"/>
        <v>0</v>
      </c>
      <c r="E30" s="122">
        <f>+DATA!AB118</f>
        <v>0</v>
      </c>
      <c r="F30" s="119">
        <f t="shared" si="4"/>
        <v>0</v>
      </c>
      <c r="G30" s="92">
        <f t="shared" si="5"/>
        <v>0</v>
      </c>
    </row>
    <row r="31" spans="2:7" x14ac:dyDescent="0.25">
      <c r="B31" s="20" t="s">
        <v>73</v>
      </c>
      <c r="C31" s="122">
        <f>+DATA!AB105</f>
        <v>59536.09642930777</v>
      </c>
      <c r="D31" s="119">
        <f t="shared" si="3"/>
        <v>0.20268613541919195</v>
      </c>
      <c r="E31" s="122">
        <f>+DATA!AB119</f>
        <v>72781.448524535183</v>
      </c>
      <c r="F31" s="119">
        <f t="shared" si="4"/>
        <v>0.27953019858263489</v>
      </c>
      <c r="G31" s="92">
        <f t="shared" si="5"/>
        <v>13245.352095227412</v>
      </c>
    </row>
    <row r="32" spans="2:7" x14ac:dyDescent="0.25">
      <c r="B32" s="20" t="s">
        <v>74</v>
      </c>
      <c r="C32" s="122">
        <f>+DATA!AB106</f>
        <v>5851.8684334164427</v>
      </c>
      <c r="D32" s="119">
        <f t="shared" si="3"/>
        <v>1.992224329250554E-2</v>
      </c>
      <c r="E32" s="122">
        <f>+DATA!AB120</f>
        <v>0</v>
      </c>
      <c r="F32" s="119">
        <f t="shared" si="4"/>
        <v>0</v>
      </c>
      <c r="G32" s="92">
        <f t="shared" si="5"/>
        <v>-5851.8684334164427</v>
      </c>
    </row>
    <row r="33" spans="2:8" x14ac:dyDescent="0.25">
      <c r="B33" s="20" t="s">
        <v>75</v>
      </c>
      <c r="C33" s="122">
        <f>+DATA!AB107</f>
        <v>4431.4449384101617</v>
      </c>
      <c r="D33" s="119">
        <f t="shared" si="3"/>
        <v>1.5086518981905278E-2</v>
      </c>
      <c r="E33" s="122">
        <f>+DATA!AB121</f>
        <v>0</v>
      </c>
      <c r="F33" s="119">
        <f t="shared" si="4"/>
        <v>0</v>
      </c>
      <c r="G33" s="92">
        <f t="shared" si="5"/>
        <v>-4431.4449384101617</v>
      </c>
    </row>
    <row r="34" spans="2:8" x14ac:dyDescent="0.25">
      <c r="B34" s="20" t="s">
        <v>76</v>
      </c>
      <c r="C34" s="122">
        <f>+DATA!AB108</f>
        <v>183479.89111611797</v>
      </c>
      <c r="D34" s="119">
        <f t="shared" si="3"/>
        <v>0.62464340606572211</v>
      </c>
      <c r="E34" s="122">
        <f>+DATA!AB122</f>
        <v>12287.143979332046</v>
      </c>
      <c r="F34" s="119">
        <f t="shared" si="4"/>
        <v>4.7190978830247858E-2</v>
      </c>
      <c r="G34" s="92">
        <f t="shared" si="5"/>
        <v>-171192.74713678594</v>
      </c>
    </row>
    <row r="35" spans="2:8" x14ac:dyDescent="0.25">
      <c r="B35" s="20" t="s">
        <v>77</v>
      </c>
      <c r="C35" s="122">
        <f>+DATA!AB109</f>
        <v>2272.1020939559185</v>
      </c>
      <c r="D35" s="119">
        <f t="shared" si="3"/>
        <v>7.7351996573809196E-3</v>
      </c>
      <c r="E35" s="122">
        <f>+DATA!AB123</f>
        <v>31118.381528557682</v>
      </c>
      <c r="F35" s="119">
        <f t="shared" si="4"/>
        <v>0.11951572199494748</v>
      </c>
      <c r="G35" s="92">
        <f t="shared" si="5"/>
        <v>28846.279434601762</v>
      </c>
    </row>
    <row r="36" spans="2:8" x14ac:dyDescent="0.25">
      <c r="B36" s="20" t="s">
        <v>78</v>
      </c>
      <c r="C36" s="122">
        <f>+DATA!AB110</f>
        <v>0</v>
      </c>
      <c r="D36" s="119">
        <f t="shared" si="3"/>
        <v>0</v>
      </c>
      <c r="E36" s="122">
        <f>+DATA!AB124</f>
        <v>142564.05481109946</v>
      </c>
      <c r="F36" s="119">
        <f t="shared" si="4"/>
        <v>0.5475428060305535</v>
      </c>
      <c r="G36" s="92">
        <f t="shared" si="5"/>
        <v>142564.05481109946</v>
      </c>
    </row>
    <row r="37" spans="2:8" ht="25.5" x14ac:dyDescent="0.25">
      <c r="B37" s="36" t="s">
        <v>79</v>
      </c>
      <c r="C37" s="122">
        <f>+DATA!AB111</f>
        <v>7423.9498008829942</v>
      </c>
      <c r="D37" s="119">
        <f t="shared" si="3"/>
        <v>2.5274275354511166E-2</v>
      </c>
      <c r="E37" s="122">
        <f>+DATA!AB125</f>
        <v>1619.58189397517</v>
      </c>
      <c r="F37" s="119">
        <f t="shared" si="4"/>
        <v>6.2202945616162504E-3</v>
      </c>
      <c r="G37" s="92">
        <f t="shared" si="5"/>
        <v>-5804.3679069078244</v>
      </c>
    </row>
    <row r="38" spans="2:8" x14ac:dyDescent="0.25">
      <c r="B38" s="21" t="s">
        <v>64</v>
      </c>
      <c r="C38" s="102">
        <f>+DATA!AB112</f>
        <v>154.75913301900334</v>
      </c>
      <c r="D38" s="104">
        <f t="shared" si="3"/>
        <v>5.2686575831675103E-4</v>
      </c>
      <c r="E38" s="102">
        <f>+DATA!AB126</f>
        <v>0</v>
      </c>
      <c r="F38" s="104">
        <f t="shared" si="4"/>
        <v>0</v>
      </c>
      <c r="G38" s="93">
        <f t="shared" si="5"/>
        <v>-154.75913301900334</v>
      </c>
    </row>
    <row r="39" spans="2:8" s="13" customFormat="1" x14ac:dyDescent="0.25">
      <c r="B39" s="17" t="s">
        <v>127</v>
      </c>
      <c r="C39" s="94">
        <f>SUM(C26:C38)</f>
        <v>293735.4166143444</v>
      </c>
      <c r="D39" s="98">
        <f t="shared" ref="D39:G39" si="6">SUM(D26:D38)</f>
        <v>1.0000000000000002</v>
      </c>
      <c r="E39" s="94">
        <f t="shared" si="6"/>
        <v>260370.61073749955</v>
      </c>
      <c r="F39" s="98">
        <f t="shared" si="6"/>
        <v>0.99999999999999989</v>
      </c>
      <c r="G39" s="94">
        <f t="shared" si="6"/>
        <v>-33364.805876844883</v>
      </c>
    </row>
    <row r="40" spans="2:8" x14ac:dyDescent="0.25">
      <c r="B40" s="37"/>
      <c r="C40" s="38"/>
      <c r="D40" s="38"/>
      <c r="E40" s="38"/>
      <c r="F40" s="38"/>
      <c r="G40" s="39"/>
    </row>
    <row r="41" spans="2:8" s="13" customFormat="1" x14ac:dyDescent="0.25">
      <c r="B41" s="17" t="s">
        <v>235</v>
      </c>
      <c r="C41" s="98">
        <f>+C24/C39-1</f>
        <v>9.4220811835333151E-2</v>
      </c>
      <c r="D41" s="98"/>
      <c r="E41" s="98">
        <f t="shared" ref="E41:G41" si="7">+E24/E39-1</f>
        <v>0.10850431192963073</v>
      </c>
      <c r="F41" s="98"/>
      <c r="G41" s="98">
        <f t="shared" si="7"/>
        <v>-1.72440549691949E-2</v>
      </c>
      <c r="H41" s="14"/>
    </row>
  </sheetData>
  <mergeCells count="7">
    <mergeCell ref="B25:G25"/>
    <mergeCell ref="B2:E2"/>
    <mergeCell ref="B8:B9"/>
    <mergeCell ref="G8:G9"/>
    <mergeCell ref="C8:D8"/>
    <mergeCell ref="E8:F8"/>
    <mergeCell ref="B10:G10"/>
  </mergeCells>
  <pageMargins left="0.7" right="0.7" top="0.75" bottom="0.75" header="0.3" footer="0.3"/>
  <pageSetup paperSize="9" scale="7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H14"/>
  <sheetViews>
    <sheetView showGridLines="0" showRowColHeaders="0" view="pageBreakPreview" zoomScale="120" zoomScaleNormal="100" zoomScaleSheetLayoutView="120" workbookViewId="0">
      <selection activeCell="B4" sqref="B4"/>
    </sheetView>
  </sheetViews>
  <sheetFormatPr baseColWidth="10" defaultRowHeight="12.75" x14ac:dyDescent="0.25"/>
  <cols>
    <col min="1" max="1" width="1.7109375" style="10" customWidth="1"/>
    <col min="2" max="2" width="21.7109375" style="10" customWidth="1"/>
    <col min="3" max="3" width="16.7109375" style="10" customWidth="1"/>
    <col min="4" max="4" width="12.7109375" style="10" customWidth="1"/>
    <col min="5" max="5" width="16.7109375" style="10" customWidth="1"/>
    <col min="6" max="8" width="12.7109375" style="10" customWidth="1"/>
    <col min="9" max="9" width="1.7109375" style="10" customWidth="1"/>
    <col min="10" max="16384" width="11.42578125" style="10"/>
  </cols>
  <sheetData>
    <row r="1" spans="2:8" ht="5.0999999999999996" customHeight="1" x14ac:dyDescent="0.25"/>
    <row r="2" spans="2:8" ht="30" customHeight="1" x14ac:dyDescent="0.25">
      <c r="B2" s="168" t="str">
        <f>+"BALANCE NACIONAL DE ENERGÍA"&amp;" "&amp;Índice!C5</f>
        <v>BALANCE NACIONAL DE ENERGÍA 2022</v>
      </c>
      <c r="C2" s="168"/>
      <c r="D2" s="168"/>
      <c r="E2" s="168"/>
      <c r="F2" s="23"/>
    </row>
    <row r="3" spans="2:8" ht="5.0999999999999996" customHeight="1" thickBot="1" x14ac:dyDescent="0.3">
      <c r="B3" s="24"/>
      <c r="C3" s="24"/>
      <c r="D3" s="24"/>
      <c r="E3" s="24"/>
      <c r="F3" s="24"/>
      <c r="G3" s="24"/>
      <c r="H3" s="24"/>
    </row>
    <row r="4" spans="2:8" ht="13.5" thickTop="1" x14ac:dyDescent="0.25"/>
    <row r="5" spans="2:8" x14ac:dyDescent="0.25">
      <c r="B5" s="15" t="s">
        <v>228</v>
      </c>
    </row>
    <row r="6" spans="2:8" x14ac:dyDescent="0.25">
      <c r="B6" s="15" t="s">
        <v>251</v>
      </c>
    </row>
    <row r="8" spans="2:8" ht="15" customHeight="1" x14ac:dyDescent="0.25">
      <c r="B8" s="170" t="s">
        <v>113</v>
      </c>
      <c r="C8" s="170">
        <f>+Índice!C5-1</f>
        <v>2021</v>
      </c>
      <c r="D8" s="170"/>
      <c r="E8" s="170">
        <f>+Índice!C5</f>
        <v>2022</v>
      </c>
      <c r="F8" s="170"/>
      <c r="G8" s="170" t="s">
        <v>116</v>
      </c>
    </row>
    <row r="9" spans="2:8" ht="15" customHeight="1" x14ac:dyDescent="0.25">
      <c r="B9" s="170"/>
      <c r="C9" s="16" t="s">
        <v>114</v>
      </c>
      <c r="D9" s="16" t="s">
        <v>115</v>
      </c>
      <c r="E9" s="16" t="s">
        <v>114</v>
      </c>
      <c r="F9" s="16" t="s">
        <v>115</v>
      </c>
      <c r="G9" s="170"/>
    </row>
    <row r="10" spans="2:8" ht="25.5" x14ac:dyDescent="0.25">
      <c r="B10" s="40" t="s">
        <v>131</v>
      </c>
      <c r="C10" s="101">
        <f>+DATA!AB88</f>
        <v>818249.77177336358</v>
      </c>
      <c r="D10" s="103">
        <f>+C10/$C$14</f>
        <v>0.7939015170763416</v>
      </c>
      <c r="E10" s="101">
        <f>+DATA!AC88</f>
        <v>848723.14348870632</v>
      </c>
      <c r="F10" s="103">
        <f>+E10/$E$14</f>
        <v>0.79383330231275184</v>
      </c>
      <c r="G10" s="95">
        <f>+E10/C10-1</f>
        <v>3.7242138973407668E-2</v>
      </c>
    </row>
    <row r="11" spans="2:8" x14ac:dyDescent="0.25">
      <c r="B11" s="29" t="s">
        <v>64</v>
      </c>
      <c r="C11" s="116">
        <f>+DATA!AB89</f>
        <v>206838.35408230053</v>
      </c>
      <c r="D11" s="119">
        <f t="shared" ref="D11:D13" si="0">+C11/$C$14</f>
        <v>0.20068356724332104</v>
      </c>
      <c r="E11" s="116">
        <f>+DATA!AC89</f>
        <v>215199.16816307273</v>
      </c>
      <c r="F11" s="119">
        <f t="shared" ref="F11:F13" si="1">+E11/$E$14</f>
        <v>0.20128149871775286</v>
      </c>
      <c r="G11" s="96">
        <f t="shared" ref="G11:G14" si="2">+E11/C11-1</f>
        <v>4.0421971630297593E-2</v>
      </c>
    </row>
    <row r="12" spans="2:8" x14ac:dyDescent="0.25">
      <c r="B12" s="29" t="s">
        <v>65</v>
      </c>
      <c r="C12" s="116">
        <f>+DATA!AB90</f>
        <v>5580.9863368505457</v>
      </c>
      <c r="D12" s="119">
        <f t="shared" si="0"/>
        <v>5.4149156803372745E-3</v>
      </c>
      <c r="E12" s="116">
        <f>+DATA!AC90</f>
        <v>5222.9875137239433</v>
      </c>
      <c r="F12" s="119">
        <f t="shared" si="1"/>
        <v>4.885198969495191E-3</v>
      </c>
      <c r="G12" s="96">
        <f t="shared" si="2"/>
        <v>-6.4146156524838904E-2</v>
      </c>
    </row>
    <row r="13" spans="2:8" x14ac:dyDescent="0.25">
      <c r="B13" s="30" t="s">
        <v>66</v>
      </c>
      <c r="C13" s="117">
        <f>+DATA!AB91</f>
        <v>0</v>
      </c>
      <c r="D13" s="104">
        <f t="shared" si="0"/>
        <v>0</v>
      </c>
      <c r="E13" s="117">
        <f>+DATA!AC91</f>
        <v>0</v>
      </c>
      <c r="F13" s="104">
        <f t="shared" si="1"/>
        <v>0</v>
      </c>
      <c r="G13" s="124">
        <v>0</v>
      </c>
    </row>
    <row r="14" spans="2:8" s="13" customFormat="1" ht="15" customHeight="1" x14ac:dyDescent="0.25">
      <c r="B14" s="17" t="s">
        <v>119</v>
      </c>
      <c r="C14" s="94">
        <f>SUM(C10:C13)</f>
        <v>1030669.1121925147</v>
      </c>
      <c r="D14" s="98">
        <f t="shared" ref="D14:F14" si="3">SUM(D10:D13)</f>
        <v>0.99999999999999989</v>
      </c>
      <c r="E14" s="94">
        <f t="shared" si="3"/>
        <v>1069145.2991655031</v>
      </c>
      <c r="F14" s="98">
        <f t="shared" si="3"/>
        <v>0.99999999999999989</v>
      </c>
      <c r="G14" s="98">
        <f t="shared" si="2"/>
        <v>3.7331270063133193E-2</v>
      </c>
    </row>
  </sheetData>
  <mergeCells count="5">
    <mergeCell ref="B2:E2"/>
    <mergeCell ref="B8:B9"/>
    <mergeCell ref="G8:G9"/>
    <mergeCell ref="C8:D8"/>
    <mergeCell ref="E8:F8"/>
  </mergeCells>
  <pageMargins left="0.7" right="0.7" top="0.75" bottom="0.75" header="0.3" footer="0.3"/>
  <pageSetup paperSize="9" scale="7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14"/>
  <sheetViews>
    <sheetView showGridLines="0" showRowColHeaders="0" view="pageBreakPreview" zoomScale="120" zoomScaleNormal="100" zoomScaleSheetLayoutView="120" workbookViewId="0">
      <selection activeCell="E14" sqref="E14"/>
    </sheetView>
  </sheetViews>
  <sheetFormatPr baseColWidth="10" defaultRowHeight="12.75" x14ac:dyDescent="0.25"/>
  <cols>
    <col min="1" max="1" width="1.7109375" style="10" customWidth="1"/>
    <col min="2" max="2" width="21.7109375" style="10" customWidth="1"/>
    <col min="3" max="3" width="16.7109375" style="10" customWidth="1"/>
    <col min="4" max="4" width="12.7109375" style="10" customWidth="1"/>
    <col min="5" max="5" width="16.7109375" style="10" customWidth="1"/>
    <col min="6" max="8" width="12.7109375" style="10" customWidth="1"/>
    <col min="9" max="9" width="1.7109375" style="10" customWidth="1"/>
    <col min="10" max="16384" width="11.42578125" style="10"/>
  </cols>
  <sheetData>
    <row r="1" spans="2:8" ht="5.0999999999999996" customHeight="1" x14ac:dyDescent="0.25"/>
    <row r="2" spans="2:8" ht="30" customHeight="1" x14ac:dyDescent="0.25">
      <c r="B2" s="168" t="str">
        <f>+"BALANCE NACIONAL DE ENERGÍA"&amp;" "&amp;Índice!C5</f>
        <v>BALANCE NACIONAL DE ENERGÍA 2022</v>
      </c>
      <c r="C2" s="168"/>
      <c r="D2" s="168"/>
      <c r="E2" s="168"/>
      <c r="F2" s="23"/>
    </row>
    <row r="3" spans="2:8" ht="5.0999999999999996" customHeight="1" thickBot="1" x14ac:dyDescent="0.3">
      <c r="B3" s="24"/>
      <c r="C3" s="24"/>
      <c r="D3" s="24"/>
      <c r="E3" s="24"/>
      <c r="F3" s="24"/>
      <c r="G3" s="24"/>
      <c r="H3" s="24"/>
    </row>
    <row r="4" spans="2:8" ht="13.5" thickTop="1" x14ac:dyDescent="0.25"/>
    <row r="5" spans="2:8" x14ac:dyDescent="0.25">
      <c r="B5" s="15" t="s">
        <v>229</v>
      </c>
    </row>
    <row r="6" spans="2:8" x14ac:dyDescent="0.25">
      <c r="B6" s="15" t="s">
        <v>251</v>
      </c>
    </row>
    <row r="8" spans="2:8" ht="15" customHeight="1" x14ac:dyDescent="0.25">
      <c r="B8" s="170" t="s">
        <v>113</v>
      </c>
      <c r="C8" s="170">
        <f>+Índice!C5-1</f>
        <v>2021</v>
      </c>
      <c r="D8" s="170"/>
      <c r="E8" s="170">
        <f>+Índice!C5</f>
        <v>2022</v>
      </c>
      <c r="F8" s="170"/>
      <c r="G8" s="170" t="s">
        <v>116</v>
      </c>
    </row>
    <row r="9" spans="2:8" ht="15" customHeight="1" x14ac:dyDescent="0.25">
      <c r="B9" s="170"/>
      <c r="C9" s="16" t="s">
        <v>114</v>
      </c>
      <c r="D9" s="16" t="s">
        <v>115</v>
      </c>
      <c r="E9" s="16" t="s">
        <v>114</v>
      </c>
      <c r="F9" s="16" t="s">
        <v>115</v>
      </c>
      <c r="G9" s="170"/>
    </row>
    <row r="10" spans="2:8" ht="25.5" x14ac:dyDescent="0.25">
      <c r="B10" s="40" t="s">
        <v>131</v>
      </c>
      <c r="C10" s="101">
        <f>+DATA!AB94</f>
        <v>564730.07104516472</v>
      </c>
      <c r="D10" s="103">
        <f>+C10/$C$14</f>
        <v>0.75201731566095875</v>
      </c>
      <c r="E10" s="101">
        <f>+DATA!AC94</f>
        <v>592540.19410485111</v>
      </c>
      <c r="F10" s="103">
        <f>+E10/$E$14</f>
        <v>0.75273390315415234</v>
      </c>
      <c r="G10" s="95">
        <f>+E10/C10-1</f>
        <v>4.9244983551552712E-2</v>
      </c>
    </row>
    <row r="11" spans="2:8" x14ac:dyDescent="0.25">
      <c r="B11" s="29" t="s">
        <v>64</v>
      </c>
      <c r="C11" s="116">
        <f>+DATA!AB95</f>
        <v>179133.9397911781</v>
      </c>
      <c r="D11" s="119">
        <f t="shared" ref="D11:D13" si="0">+C11/$C$14</f>
        <v>0.23854197155858534</v>
      </c>
      <c r="E11" s="116">
        <f>+DATA!AC95</f>
        <v>187681.01250791925</v>
      </c>
      <c r="F11" s="119">
        <f>+E11/$E$14</f>
        <v>0.23842072233839157</v>
      </c>
      <c r="G11" s="96">
        <f t="shared" ref="G11:G14" si="1">+E11/C11-1</f>
        <v>4.7713307297906349E-2</v>
      </c>
    </row>
    <row r="12" spans="2:8" x14ac:dyDescent="0.25">
      <c r="B12" s="29" t="s">
        <v>65</v>
      </c>
      <c r="C12" s="116">
        <f>+DATA!AB96</f>
        <v>5586.9754854775456</v>
      </c>
      <c r="D12" s="119">
        <f t="shared" si="0"/>
        <v>7.4398416565219297E-3</v>
      </c>
      <c r="E12" s="116">
        <f>+DATA!AC96</f>
        <v>5333.8521201893964</v>
      </c>
      <c r="F12" s="119">
        <f>+E12/$E$14</f>
        <v>6.7758632498215957E-3</v>
      </c>
      <c r="G12" s="96">
        <f t="shared" si="1"/>
        <v>-4.5305973857609261E-2</v>
      </c>
    </row>
    <row r="13" spans="2:8" x14ac:dyDescent="0.25">
      <c r="B13" s="29" t="s">
        <v>66</v>
      </c>
      <c r="C13" s="117">
        <f>+DATA!AB97</f>
        <v>1502.561268789824</v>
      </c>
      <c r="D13" s="104">
        <f t="shared" si="0"/>
        <v>2.0008711239339668E-3</v>
      </c>
      <c r="E13" s="117">
        <f>+DATA!AC97</f>
        <v>1629.0864502881852</v>
      </c>
      <c r="F13" s="104">
        <f t="shared" ref="F13" si="2">+E13/$E$14</f>
        <v>2.0695112576345803E-3</v>
      </c>
      <c r="G13" s="97">
        <f t="shared" si="1"/>
        <v>8.4206337622602101E-2</v>
      </c>
    </row>
    <row r="14" spans="2:8" s="13" customFormat="1" ht="15" customHeight="1" x14ac:dyDescent="0.25">
      <c r="B14" s="17" t="s">
        <v>119</v>
      </c>
      <c r="C14" s="94">
        <f>SUM(C10:C13)</f>
        <v>750953.54759061022</v>
      </c>
      <c r="D14" s="98">
        <f t="shared" ref="D14:F14" si="3">SUM(D10:D13)</f>
        <v>1</v>
      </c>
      <c r="E14" s="94">
        <f t="shared" si="3"/>
        <v>787184.14518324786</v>
      </c>
      <c r="F14" s="98">
        <f t="shared" si="3"/>
        <v>1</v>
      </c>
      <c r="G14" s="98">
        <f t="shared" si="1"/>
        <v>4.824612349043611E-2</v>
      </c>
    </row>
  </sheetData>
  <mergeCells count="5">
    <mergeCell ref="B2:E2"/>
    <mergeCell ref="B8:B9"/>
    <mergeCell ref="C8:D8"/>
    <mergeCell ref="E8:F8"/>
    <mergeCell ref="G8:G9"/>
  </mergeCells>
  <pageMargins left="0.7" right="0.7" top="0.75" bottom="0.75" header="0.3" footer="0.3"/>
  <pageSetup paperSize="9" scale="7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H38"/>
  <sheetViews>
    <sheetView showGridLines="0" showRowColHeaders="0" view="pageBreakPreview" zoomScale="120" zoomScaleNormal="100" zoomScaleSheetLayoutView="120" workbookViewId="0">
      <selection activeCell="B4" sqref="B4"/>
    </sheetView>
  </sheetViews>
  <sheetFormatPr baseColWidth="10" defaultRowHeight="12.75" x14ac:dyDescent="0.25"/>
  <cols>
    <col min="1" max="1" width="1.7109375" style="10" customWidth="1"/>
    <col min="2" max="2" width="24.7109375" style="10" customWidth="1"/>
    <col min="3" max="3" width="16.7109375" style="10" customWidth="1"/>
    <col min="4" max="4" width="12.7109375" style="10" customWidth="1"/>
    <col min="5" max="5" width="16.7109375" style="10" customWidth="1"/>
    <col min="6" max="8" width="12.7109375" style="10" customWidth="1"/>
    <col min="9" max="9" width="1.7109375" style="10" customWidth="1"/>
    <col min="10" max="16384" width="11.42578125" style="10"/>
  </cols>
  <sheetData>
    <row r="1" spans="2:8" ht="5.0999999999999996" customHeight="1" x14ac:dyDescent="0.25"/>
    <row r="2" spans="2:8" ht="30" customHeight="1" x14ac:dyDescent="0.25">
      <c r="B2" s="168" t="str">
        <f>+"BALANCE NACIONAL DE ENERGÍA"&amp;" "&amp;Índice!C5</f>
        <v>BALANCE NACIONAL DE ENERGÍA 2022</v>
      </c>
      <c r="C2" s="168"/>
      <c r="D2" s="168"/>
      <c r="E2" s="168"/>
      <c r="F2" s="23"/>
    </row>
    <row r="3" spans="2:8" ht="5.0999999999999996" customHeight="1" thickBot="1" x14ac:dyDescent="0.3">
      <c r="B3" s="24"/>
      <c r="C3" s="24"/>
      <c r="D3" s="24"/>
      <c r="E3" s="24"/>
      <c r="F3" s="24"/>
      <c r="G3" s="24"/>
      <c r="H3" s="24"/>
    </row>
    <row r="4" spans="2:8" ht="13.5" thickTop="1" x14ac:dyDescent="0.25"/>
    <row r="5" spans="2:8" x14ac:dyDescent="0.25">
      <c r="B5" s="15" t="s">
        <v>230</v>
      </c>
    </row>
    <row r="6" spans="2:8" x14ac:dyDescent="0.25">
      <c r="B6" s="15" t="s">
        <v>251</v>
      </c>
    </row>
    <row r="8" spans="2:8" ht="15" customHeight="1" x14ac:dyDescent="0.25">
      <c r="B8" s="170" t="s">
        <v>113</v>
      </c>
      <c r="C8" s="170">
        <f>+Índice!C5-1</f>
        <v>2021</v>
      </c>
      <c r="D8" s="170"/>
      <c r="E8" s="170">
        <f>+Índice!C5</f>
        <v>2022</v>
      </c>
      <c r="F8" s="170"/>
      <c r="G8" s="170" t="s">
        <v>116</v>
      </c>
    </row>
    <row r="9" spans="2:8" ht="15" customHeight="1" x14ac:dyDescent="0.25">
      <c r="B9" s="170"/>
      <c r="C9" s="16" t="s">
        <v>114</v>
      </c>
      <c r="D9" s="16" t="s">
        <v>115</v>
      </c>
      <c r="E9" s="16" t="s">
        <v>114</v>
      </c>
      <c r="F9" s="16" t="s">
        <v>115</v>
      </c>
      <c r="G9" s="170"/>
    </row>
    <row r="10" spans="2:8" ht="30" customHeight="1" x14ac:dyDescent="0.25">
      <c r="B10" s="179" t="s">
        <v>132</v>
      </c>
      <c r="C10" s="180"/>
      <c r="D10" s="180"/>
      <c r="E10" s="180"/>
      <c r="F10" s="180"/>
      <c r="G10" s="181"/>
    </row>
    <row r="11" spans="2:8" x14ac:dyDescent="0.25">
      <c r="B11" s="19" t="s">
        <v>74</v>
      </c>
      <c r="C11" s="101">
        <f>+DATA!AB143</f>
        <v>13416.169377271481</v>
      </c>
      <c r="D11" s="103">
        <f>+C11/$C$38</f>
        <v>1.4519925001178472E-2</v>
      </c>
      <c r="E11" s="101">
        <f>+DATA!AC143</f>
        <v>19783.433728428525</v>
      </c>
      <c r="F11" s="103">
        <f>+E11/$E$38</f>
        <v>2.0500420572595556E-2</v>
      </c>
      <c r="G11" s="95">
        <f>+E11/C11-1</f>
        <v>0.47459630033770406</v>
      </c>
    </row>
    <row r="12" spans="2:8" x14ac:dyDescent="0.25">
      <c r="B12" s="20" t="s">
        <v>82</v>
      </c>
      <c r="C12" s="116">
        <f>+DATA!AB144</f>
        <v>35.550252607221267</v>
      </c>
      <c r="D12" s="119">
        <f t="shared" ref="D12:D14" si="0">+C12/$C$38</f>
        <v>3.847499141627429E-5</v>
      </c>
      <c r="E12" s="116">
        <f>+DATA!AC144</f>
        <v>188.10340689685916</v>
      </c>
      <c r="F12" s="119">
        <f t="shared" ref="F12:F14" si="1">+E12/$E$38</f>
        <v>1.9492060910449426E-4</v>
      </c>
      <c r="G12" s="96">
        <f t="shared" ref="G12:G15" si="2">+E12/C12-1</f>
        <v>4.2911974768542152</v>
      </c>
    </row>
    <row r="13" spans="2:8" x14ac:dyDescent="0.25">
      <c r="B13" s="20" t="s">
        <v>76</v>
      </c>
      <c r="C13" s="116">
        <f>+DATA!AB145</f>
        <v>24.373389181965873</v>
      </c>
      <c r="D13" s="119">
        <f t="shared" si="0"/>
        <v>2.6378601297791137E-5</v>
      </c>
      <c r="E13" s="116">
        <f>+DATA!AC145</f>
        <v>33.850683607309499</v>
      </c>
      <c r="F13" s="119">
        <f t="shared" si="1"/>
        <v>3.5077492620631844E-5</v>
      </c>
      <c r="G13" s="125">
        <v>0</v>
      </c>
    </row>
    <row r="14" spans="2:8" x14ac:dyDescent="0.25">
      <c r="B14" s="21" t="s">
        <v>83</v>
      </c>
      <c r="C14" s="117">
        <f>+DATA!AB146</f>
        <v>10906.576279679064</v>
      </c>
      <c r="D14" s="104">
        <f t="shared" si="0"/>
        <v>1.180386630097683E-2</v>
      </c>
      <c r="E14" s="117">
        <f>+DATA!AC146</f>
        <v>10321.273485480007</v>
      </c>
      <c r="F14" s="104">
        <f t="shared" si="1"/>
        <v>1.0695334803940873E-2</v>
      </c>
      <c r="G14" s="97">
        <f t="shared" si="2"/>
        <v>-5.3665126359550785E-2</v>
      </c>
    </row>
    <row r="15" spans="2:8" s="13" customFormat="1" x14ac:dyDescent="0.25">
      <c r="B15" s="17" t="s">
        <v>102</v>
      </c>
      <c r="C15" s="94">
        <f>SUM(C11:C14)</f>
        <v>24382.669298739733</v>
      </c>
      <c r="D15" s="98">
        <f t="shared" ref="D15:F15" si="3">SUM(D11:D14)</f>
        <v>2.6388644894869369E-2</v>
      </c>
      <c r="E15" s="94">
        <f t="shared" si="3"/>
        <v>30326.661304412701</v>
      </c>
      <c r="F15" s="98">
        <f t="shared" si="3"/>
        <v>3.1425753478261556E-2</v>
      </c>
      <c r="G15" s="98">
        <f t="shared" si="2"/>
        <v>0.24377938005254385</v>
      </c>
    </row>
    <row r="16" spans="2:8" s="13" customFormat="1" ht="15" customHeight="1" x14ac:dyDescent="0.25">
      <c r="B16" s="176" t="s">
        <v>133</v>
      </c>
      <c r="C16" s="177"/>
      <c r="D16" s="177"/>
      <c r="E16" s="177"/>
      <c r="F16" s="177"/>
      <c r="G16" s="178"/>
    </row>
    <row r="17" spans="2:7" s="13" customFormat="1" x14ac:dyDescent="0.25">
      <c r="B17" s="41" t="s">
        <v>84</v>
      </c>
      <c r="C17" s="126">
        <f>SUM(C18:C23)</f>
        <v>141298.42490349145</v>
      </c>
      <c r="D17" s="128">
        <f t="shared" ref="D17:F17" si="4">SUM(D18:D23)</f>
        <v>0.15292312393275689</v>
      </c>
      <c r="E17" s="130">
        <f t="shared" si="4"/>
        <v>139266.12753974076</v>
      </c>
      <c r="F17" s="128">
        <f t="shared" si="4"/>
        <v>0.14431337983450268</v>
      </c>
      <c r="G17" s="131">
        <f t="shared" ref="G17:G36" si="5">+E17/C17-1</f>
        <v>-1.4383014992125909E-2</v>
      </c>
    </row>
    <row r="18" spans="2:7" x14ac:dyDescent="0.25">
      <c r="B18" s="20" t="s">
        <v>15</v>
      </c>
      <c r="C18" s="122">
        <f>+DATA!AB148</f>
        <v>21737.792921040251</v>
      </c>
      <c r="D18" s="119">
        <f>+C18/$C$38</f>
        <v>2.3526173084797798E-2</v>
      </c>
      <c r="E18" s="122">
        <f>+DATA!AC148</f>
        <v>24251.230574752291</v>
      </c>
      <c r="F18" s="119">
        <f t="shared" ref="F18:F23" si="6">+E18/$E$38</f>
        <v>2.5130138327352013E-2</v>
      </c>
      <c r="G18" s="96">
        <f t="shared" si="5"/>
        <v>0.11562524598710544</v>
      </c>
    </row>
    <row r="19" spans="2:7" x14ac:dyDescent="0.25">
      <c r="B19" s="20" t="s">
        <v>26</v>
      </c>
      <c r="C19" s="116">
        <f>+DATA!AB149</f>
        <v>106843.81115881674</v>
      </c>
      <c r="D19" s="119">
        <f t="shared" ref="D19:D23" si="7">+C19/$C$38</f>
        <v>0.11563391019006379</v>
      </c>
      <c r="E19" s="116">
        <f>+DATA!AC149</f>
        <v>101627.07425535021</v>
      </c>
      <c r="F19" s="119">
        <f t="shared" si="6"/>
        <v>0.10531022027805331</v>
      </c>
      <c r="G19" s="96">
        <f t="shared" si="5"/>
        <v>-4.8825821981510642E-2</v>
      </c>
    </row>
    <row r="20" spans="2:7" x14ac:dyDescent="0.25">
      <c r="B20" s="20" t="s">
        <v>28</v>
      </c>
      <c r="C20" s="116">
        <f>+DATA!AB150</f>
        <v>4405.4246421073967</v>
      </c>
      <c r="D20" s="119">
        <f t="shared" si="7"/>
        <v>4.7678613472269763E-3</v>
      </c>
      <c r="E20" s="116">
        <f>+DATA!AC150</f>
        <v>4465.9982324653029</v>
      </c>
      <c r="F20" s="119">
        <f t="shared" si="6"/>
        <v>4.6278539559310179E-3</v>
      </c>
      <c r="G20" s="96">
        <f t="shared" si="5"/>
        <v>1.374977335418226E-2</v>
      </c>
    </row>
    <row r="21" spans="2:7" x14ac:dyDescent="0.25">
      <c r="B21" s="20" t="s">
        <v>236</v>
      </c>
      <c r="C21" s="116">
        <f>+DATA!AB151</f>
        <v>4397.6231382886162</v>
      </c>
      <c r="D21" s="119">
        <f t="shared" si="7"/>
        <v>4.7594180094038116E-3</v>
      </c>
      <c r="E21" s="116">
        <f>+DATA!AC151</f>
        <v>3412.804534027925</v>
      </c>
      <c r="F21" s="119">
        <f t="shared" si="6"/>
        <v>3.5364906436386847E-3</v>
      </c>
      <c r="G21" s="96">
        <f t="shared" si="5"/>
        <v>-0.22394338334410901</v>
      </c>
    </row>
    <row r="22" spans="2:7" x14ac:dyDescent="0.25">
      <c r="B22" s="20" t="s">
        <v>29</v>
      </c>
      <c r="C22" s="116">
        <f>+DATA!AB152</f>
        <v>1583.0446624748372</v>
      </c>
      <c r="D22" s="119">
        <f t="shared" si="7"/>
        <v>1.7132826163920457E-3</v>
      </c>
      <c r="E22" s="116">
        <f>+DATA!AC152</f>
        <v>1604.1525221590844</v>
      </c>
      <c r="F22" s="119">
        <f t="shared" si="6"/>
        <v>1.6622898642511532E-3</v>
      </c>
      <c r="G22" s="96">
        <f t="shared" si="5"/>
        <v>1.333371078188561E-2</v>
      </c>
    </row>
    <row r="23" spans="2:7" x14ac:dyDescent="0.25">
      <c r="B23" s="21" t="s">
        <v>237</v>
      </c>
      <c r="C23" s="117">
        <f>+DATA!AB153</f>
        <v>2330.7283807636263</v>
      </c>
      <c r="D23" s="104">
        <f t="shared" si="7"/>
        <v>2.5224786848724646E-3</v>
      </c>
      <c r="E23" s="117">
        <f>+DATA!AC153</f>
        <v>3904.8674209859532</v>
      </c>
      <c r="F23" s="104">
        <f t="shared" si="6"/>
        <v>4.0463867652765339E-3</v>
      </c>
      <c r="G23" s="97">
        <f t="shared" si="5"/>
        <v>0.67538502264540368</v>
      </c>
    </row>
    <row r="24" spans="2:7" s="13" customFormat="1" x14ac:dyDescent="0.25">
      <c r="B24" s="41" t="s">
        <v>87</v>
      </c>
      <c r="C24" s="126">
        <f>SUM(C25:C35)</f>
        <v>758302.2856143032</v>
      </c>
      <c r="D24" s="128">
        <f t="shared" ref="D24:F24" si="8">SUM(D25:D35)</f>
        <v>0.82068823117237377</v>
      </c>
      <c r="E24" s="130">
        <f t="shared" si="8"/>
        <v>795432.96067020146</v>
      </c>
      <c r="F24" s="128">
        <f t="shared" si="8"/>
        <v>0.82426086668723586</v>
      </c>
      <c r="G24" s="131">
        <f t="shared" si="5"/>
        <v>4.8965532295367709E-2</v>
      </c>
    </row>
    <row r="25" spans="2:7" x14ac:dyDescent="0.25">
      <c r="B25" s="20" t="s">
        <v>69</v>
      </c>
      <c r="C25" s="122">
        <f>+DATA!AB155</f>
        <v>1502.561268789824</v>
      </c>
      <c r="D25" s="119">
        <f t="shared" ref="D25:D35" si="9">+C25/$C$38</f>
        <v>1.6261778097006157E-3</v>
      </c>
      <c r="E25" s="122">
        <f>+DATA!AC155</f>
        <v>1629.0864502881852</v>
      </c>
      <c r="F25" s="119">
        <f t="shared" ref="F25:F35" si="10">+E25/$E$38</f>
        <v>1.688127442307126E-3</v>
      </c>
      <c r="G25" s="96">
        <f t="shared" si="5"/>
        <v>8.4206337622602101E-2</v>
      </c>
    </row>
    <row r="26" spans="2:7" x14ac:dyDescent="0.25">
      <c r="B26" s="20" t="s">
        <v>65</v>
      </c>
      <c r="C26" s="116">
        <f>+DATA!AB156</f>
        <v>5586.9754854775456</v>
      </c>
      <c r="D26" s="119">
        <f t="shared" si="9"/>
        <v>6.0466190274839062E-3</v>
      </c>
      <c r="E26" s="116">
        <f>+DATA!AC156</f>
        <v>5333.8521201893964</v>
      </c>
      <c r="F26" s="119">
        <f t="shared" si="10"/>
        <v>5.5271604129461154E-3</v>
      </c>
      <c r="G26" s="96">
        <f t="shared" si="5"/>
        <v>-4.5305973857609261E-2</v>
      </c>
    </row>
    <row r="27" spans="2:7" x14ac:dyDescent="0.25">
      <c r="B27" s="20" t="s">
        <v>70</v>
      </c>
      <c r="C27" s="116">
        <f>+DATA!AB157</f>
        <v>90809.625163441233</v>
      </c>
      <c r="D27" s="119">
        <f t="shared" si="9"/>
        <v>9.8280582905584668E-2</v>
      </c>
      <c r="E27" s="116">
        <f>+DATA!AC157</f>
        <v>92856.319895350447</v>
      </c>
      <c r="F27" s="119">
        <f t="shared" si="10"/>
        <v>9.6221598171945158E-2</v>
      </c>
      <c r="G27" s="96">
        <f t="shared" si="5"/>
        <v>2.2538301729861043E-2</v>
      </c>
    </row>
    <row r="28" spans="2:7" x14ac:dyDescent="0.25">
      <c r="B28" s="20" t="s">
        <v>72</v>
      </c>
      <c r="C28" s="116">
        <f>+DATA!AB158</f>
        <v>81468.198607616199</v>
      </c>
      <c r="D28" s="119">
        <f t="shared" si="9"/>
        <v>8.8170632055949411E-2</v>
      </c>
      <c r="E28" s="116">
        <f>+DATA!AC158</f>
        <v>81566.241501198121</v>
      </c>
      <c r="F28" s="119">
        <f t="shared" si="10"/>
        <v>8.4522347245393176E-2</v>
      </c>
      <c r="G28" s="96">
        <f t="shared" si="5"/>
        <v>1.2034498768549451E-3</v>
      </c>
    </row>
    <row r="29" spans="2:7" x14ac:dyDescent="0.25">
      <c r="B29" s="20" t="s">
        <v>73</v>
      </c>
      <c r="C29" s="116">
        <f>+DATA!AB159</f>
        <v>16789.881946214602</v>
      </c>
      <c r="D29" s="119">
        <f>+C29/$C$38</f>
        <v>1.8171194756282729E-2</v>
      </c>
      <c r="E29" s="116">
        <f>+DATA!AC159</f>
        <v>15427.724863284482</v>
      </c>
      <c r="F29" s="119">
        <f t="shared" si="10"/>
        <v>1.5986853066924298E-2</v>
      </c>
      <c r="G29" s="96">
        <f t="shared" si="5"/>
        <v>-8.1129640297276095E-2</v>
      </c>
    </row>
    <row r="30" spans="2:7" x14ac:dyDescent="0.25">
      <c r="B30" s="20" t="s">
        <v>88</v>
      </c>
      <c r="C30" s="116">
        <f>+DATA!AB160</f>
        <v>8580.0414899449406</v>
      </c>
      <c r="D30" s="119">
        <f t="shared" si="9"/>
        <v>9.2859262161713221E-3</v>
      </c>
      <c r="E30" s="116">
        <f>+DATA!AC160</f>
        <v>11658.207816801019</v>
      </c>
      <c r="F30" s="119">
        <f t="shared" si="10"/>
        <v>1.2080722014586619E-2</v>
      </c>
      <c r="G30" s="96">
        <f t="shared" si="5"/>
        <v>0.35875890932035936</v>
      </c>
    </row>
    <row r="31" spans="2:7" x14ac:dyDescent="0.25">
      <c r="B31" s="20" t="s">
        <v>89</v>
      </c>
      <c r="C31" s="116">
        <f>+DATA!AB161</f>
        <v>259144.83698432436</v>
      </c>
      <c r="D31" s="119">
        <f t="shared" si="9"/>
        <v>0.28046482506620413</v>
      </c>
      <c r="E31" s="116">
        <f>+DATA!AC161</f>
        <v>262091.95165194056</v>
      </c>
      <c r="F31" s="119">
        <f t="shared" si="10"/>
        <v>0.27159063038870956</v>
      </c>
      <c r="G31" s="96">
        <f t="shared" si="5"/>
        <v>1.1372461446316429E-2</v>
      </c>
    </row>
    <row r="32" spans="2:7" x14ac:dyDescent="0.25">
      <c r="B32" s="20" t="s">
        <v>83</v>
      </c>
      <c r="C32" s="116">
        <f>+DATA!AB162</f>
        <v>10069.174607224491</v>
      </c>
      <c r="D32" s="119">
        <f t="shared" si="9"/>
        <v>1.0897571132961095E-2</v>
      </c>
      <c r="E32" s="116">
        <f>+DATA!AC162</f>
        <v>20188.684473063568</v>
      </c>
      <c r="F32" s="119">
        <f t="shared" si="10"/>
        <v>2.0920358325385035E-2</v>
      </c>
      <c r="G32" s="96">
        <f t="shared" si="5"/>
        <v>1.0049989458498882</v>
      </c>
    </row>
    <row r="33" spans="2:7" x14ac:dyDescent="0.25">
      <c r="B33" s="20" t="s">
        <v>90</v>
      </c>
      <c r="C33" s="116">
        <f>+DATA!AB163</f>
        <v>97868.312246398913</v>
      </c>
      <c r="D33" s="119">
        <f t="shared" si="9"/>
        <v>0.10591999205205574</v>
      </c>
      <c r="E33" s="116">
        <f>+DATA!AC163</f>
        <v>108751.0639032129</v>
      </c>
      <c r="F33" s="119">
        <f t="shared" si="10"/>
        <v>0.11269239598833648</v>
      </c>
      <c r="G33" s="96">
        <f t="shared" si="5"/>
        <v>0.11119790877168634</v>
      </c>
    </row>
    <row r="34" spans="2:7" x14ac:dyDescent="0.25">
      <c r="B34" s="20" t="s">
        <v>64</v>
      </c>
      <c r="C34" s="116">
        <f>+DATA!AB164</f>
        <v>179133.9397911781</v>
      </c>
      <c r="D34" s="119">
        <f t="shared" si="9"/>
        <v>0.19387138741256021</v>
      </c>
      <c r="E34" s="116">
        <f>+DATA!AC164</f>
        <v>187681.01250791925</v>
      </c>
      <c r="F34" s="119">
        <f t="shared" si="10"/>
        <v>0.19448290639122212</v>
      </c>
      <c r="G34" s="96">
        <f t="shared" si="5"/>
        <v>4.7713307297906349E-2</v>
      </c>
    </row>
    <row r="35" spans="2:7" x14ac:dyDescent="0.25">
      <c r="B35" s="21" t="s">
        <v>91</v>
      </c>
      <c r="C35" s="117">
        <f>+DATA!AB165</f>
        <v>7348.7380236930021</v>
      </c>
      <c r="D35" s="104">
        <f t="shared" si="9"/>
        <v>7.953322737419978E-3</v>
      </c>
      <c r="E35" s="117">
        <f>+DATA!AC165</f>
        <v>8248.8154869536156</v>
      </c>
      <c r="F35" s="104">
        <f t="shared" si="10"/>
        <v>8.5477672394801869E-3</v>
      </c>
      <c r="G35" s="97">
        <f t="shared" si="5"/>
        <v>0.12248054840962919</v>
      </c>
    </row>
    <row r="36" spans="2:7" s="13" customFormat="1" x14ac:dyDescent="0.25">
      <c r="B36" s="17" t="s">
        <v>104</v>
      </c>
      <c r="C36" s="94">
        <f>+C17+C24</f>
        <v>899600.71051779459</v>
      </c>
      <c r="D36" s="98">
        <f t="shared" ref="D36:F36" si="11">+D17+D24</f>
        <v>0.97361135510513064</v>
      </c>
      <c r="E36" s="94">
        <f t="shared" si="11"/>
        <v>934699.08820994222</v>
      </c>
      <c r="F36" s="98">
        <f t="shared" si="11"/>
        <v>0.96857424652173851</v>
      </c>
      <c r="G36" s="98">
        <f t="shared" si="5"/>
        <v>3.9015506859644056E-2</v>
      </c>
    </row>
    <row r="37" spans="2:7" x14ac:dyDescent="0.25">
      <c r="B37" s="37"/>
      <c r="C37" s="127"/>
      <c r="D37" s="129"/>
      <c r="E37" s="127"/>
      <c r="F37" s="129"/>
      <c r="G37" s="120"/>
    </row>
    <row r="38" spans="2:7" s="13" customFormat="1" ht="15" customHeight="1" x14ac:dyDescent="0.25">
      <c r="B38" s="17" t="s">
        <v>119</v>
      </c>
      <c r="C38" s="94">
        <f>+C15+C36</f>
        <v>923983.37981653435</v>
      </c>
      <c r="D38" s="98">
        <f t="shared" ref="D38:F38" si="12">+D15+D36</f>
        <v>1</v>
      </c>
      <c r="E38" s="94">
        <f t="shared" si="12"/>
        <v>965025.74951435486</v>
      </c>
      <c r="F38" s="98">
        <f t="shared" si="12"/>
        <v>1</v>
      </c>
      <c r="G38" s="98">
        <f>+E38/C38-1</f>
        <v>4.4418947996629488E-2</v>
      </c>
    </row>
  </sheetData>
  <mergeCells count="7">
    <mergeCell ref="B16:G16"/>
    <mergeCell ref="B2:E2"/>
    <mergeCell ref="B8:B9"/>
    <mergeCell ref="C8:D8"/>
    <mergeCell ref="E8:F8"/>
    <mergeCell ref="G8:G9"/>
    <mergeCell ref="B10:G10"/>
  </mergeCells>
  <pageMargins left="0.7" right="0.7" top="0.75" bottom="0.75" header="0.3" footer="0.3"/>
  <pageSetup paperSize="9" scale="77" orientation="portrait" r:id="rId1"/>
  <ignoredErrors>
    <ignoredError sqref="D24:D28 F24 D30:D38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I22"/>
  <sheetViews>
    <sheetView showGridLines="0" showRowColHeaders="0" view="pageBreakPreview" zoomScale="120" zoomScaleNormal="100" zoomScaleSheetLayoutView="120" workbookViewId="0">
      <selection activeCell="F13" activeCellId="1" sqref="F15 F13"/>
    </sheetView>
  </sheetViews>
  <sheetFormatPr baseColWidth="10" defaultRowHeight="12.75" x14ac:dyDescent="0.25"/>
  <cols>
    <col min="1" max="1" width="1.7109375" style="10" customWidth="1"/>
    <col min="2" max="2" width="30.7109375" style="10" customWidth="1"/>
    <col min="3" max="3" width="15.7109375" style="10" customWidth="1"/>
    <col min="4" max="4" width="12.7109375" style="10" customWidth="1"/>
    <col min="5" max="5" width="15.7109375" style="10" customWidth="1"/>
    <col min="6" max="8" width="12.7109375" style="10" customWidth="1"/>
    <col min="9" max="9" width="1.7109375" style="10" customWidth="1"/>
    <col min="10" max="16384" width="11.42578125" style="10"/>
  </cols>
  <sheetData>
    <row r="1" spans="2:9" ht="5.0999999999999996" customHeight="1" x14ac:dyDescent="0.25"/>
    <row r="2" spans="2:9" ht="30" customHeight="1" x14ac:dyDescent="0.25">
      <c r="B2" s="168" t="str">
        <f>+"BALANCE NACIONAL DE ENERGÍA"&amp;" "&amp;Índice!C5</f>
        <v>BALANCE NACIONAL DE ENERGÍA 2022</v>
      </c>
      <c r="C2" s="168"/>
      <c r="D2" s="168"/>
      <c r="E2" s="168"/>
      <c r="F2" s="23"/>
    </row>
    <row r="3" spans="2:9" ht="5.0999999999999996" customHeight="1" thickBot="1" x14ac:dyDescent="0.3">
      <c r="B3" s="24"/>
      <c r="C3" s="24"/>
      <c r="D3" s="24"/>
      <c r="E3" s="24"/>
      <c r="F3" s="24"/>
      <c r="G3" s="24"/>
      <c r="H3" s="24"/>
    </row>
    <row r="4" spans="2:9" ht="13.5" thickTop="1" x14ac:dyDescent="0.25"/>
    <row r="5" spans="2:9" x14ac:dyDescent="0.25">
      <c r="B5" s="15" t="s">
        <v>231</v>
      </c>
    </row>
    <row r="6" spans="2:9" x14ac:dyDescent="0.25">
      <c r="B6" s="15" t="s">
        <v>251</v>
      </c>
    </row>
    <row r="8" spans="2:9" ht="15" customHeight="1" x14ac:dyDescent="0.25">
      <c r="B8" s="170" t="s">
        <v>113</v>
      </c>
      <c r="C8" s="170">
        <f>+Índice!C5-1</f>
        <v>2021</v>
      </c>
      <c r="D8" s="170"/>
      <c r="E8" s="170">
        <f>+Índice!C5</f>
        <v>2022</v>
      </c>
      <c r="F8" s="170"/>
      <c r="G8" s="170" t="s">
        <v>116</v>
      </c>
    </row>
    <row r="9" spans="2:9" ht="15" customHeight="1" x14ac:dyDescent="0.25">
      <c r="B9" s="170"/>
      <c r="C9" s="16" t="s">
        <v>114</v>
      </c>
      <c r="D9" s="16" t="s">
        <v>115</v>
      </c>
      <c r="E9" s="16" t="s">
        <v>114</v>
      </c>
      <c r="F9" s="16" t="s">
        <v>115</v>
      </c>
      <c r="G9" s="170"/>
    </row>
    <row r="10" spans="2:9" s="13" customFormat="1" ht="20.100000000000001" customHeight="1" x14ac:dyDescent="0.25">
      <c r="B10" s="172" t="s">
        <v>132</v>
      </c>
      <c r="C10" s="173"/>
      <c r="D10" s="173"/>
      <c r="E10" s="173"/>
      <c r="F10" s="173"/>
      <c r="G10" s="174"/>
    </row>
    <row r="11" spans="2:9" x14ac:dyDescent="0.25">
      <c r="B11" s="33" t="s">
        <v>238</v>
      </c>
      <c r="C11" s="118">
        <f>+DATA!AB168</f>
        <v>13416.169377271481</v>
      </c>
      <c r="D11" s="120">
        <f>+C11/$C$22</f>
        <v>1.451992500117847E-2</v>
      </c>
      <c r="E11" s="118">
        <f>+DATA!AC168</f>
        <v>19783.433728428525</v>
      </c>
      <c r="F11" s="120">
        <f>+E11/$E$22</f>
        <v>2.0500420572595556E-2</v>
      </c>
      <c r="G11" s="121">
        <f>+E11/C11-1</f>
        <v>0.47459630033770406</v>
      </c>
    </row>
    <row r="12" spans="2:9" s="13" customFormat="1" x14ac:dyDescent="0.25">
      <c r="B12" s="33" t="s">
        <v>249</v>
      </c>
      <c r="C12" s="118">
        <f>+DATA!AB169</f>
        <v>10966.499921468252</v>
      </c>
      <c r="D12" s="120">
        <f>+C12/$C$22</f>
        <v>1.1868719893690894E-2</v>
      </c>
      <c r="E12" s="118">
        <f>+DATA!AC169</f>
        <v>10543.227575984176</v>
      </c>
      <c r="F12" s="120">
        <f>+E12/$E$22</f>
        <v>1.0925332905666E-2</v>
      </c>
      <c r="G12" s="121">
        <f>+E12/C12-1</f>
        <v>-3.8596849360794661E-2</v>
      </c>
      <c r="H12" s="10"/>
      <c r="I12" s="10"/>
    </row>
    <row r="13" spans="2:9" ht="20.100000000000001" customHeight="1" x14ac:dyDescent="0.25">
      <c r="B13" s="17" t="s">
        <v>23</v>
      </c>
      <c r="C13" s="94">
        <f>SUM(C11:C12)</f>
        <v>24382.669298739733</v>
      </c>
      <c r="D13" s="98">
        <f>SUM(D11:D12)</f>
        <v>2.6388644894869362E-2</v>
      </c>
      <c r="E13" s="94">
        <f>SUM(E11:E12)</f>
        <v>30326.661304412701</v>
      </c>
      <c r="F13" s="98">
        <f>SUM(F11:F12)</f>
        <v>3.1425753478261556E-2</v>
      </c>
      <c r="G13" s="98">
        <f>+E13/C13-1</f>
        <v>0.24377938005254385</v>
      </c>
      <c r="H13" s="13"/>
      <c r="I13" s="13"/>
    </row>
    <row r="14" spans="2:9" x14ac:dyDescent="0.25">
      <c r="B14" s="172" t="s">
        <v>133</v>
      </c>
      <c r="C14" s="173"/>
      <c r="D14" s="173"/>
      <c r="E14" s="173"/>
      <c r="F14" s="173"/>
      <c r="G14" s="174"/>
    </row>
    <row r="15" spans="2:9" x14ac:dyDescent="0.25">
      <c r="B15" s="19" t="s">
        <v>94</v>
      </c>
      <c r="C15" s="101">
        <f>+DATA!AB171</f>
        <v>388405.24054574623</v>
      </c>
      <c r="D15" s="103">
        <f t="shared" ref="D15:D19" si="0">+C15/$C$22</f>
        <v>0.42035955302883016</v>
      </c>
      <c r="E15" s="101">
        <f>+DATA!AC171</f>
        <v>399260.23158731184</v>
      </c>
      <c r="F15" s="103">
        <f t="shared" ref="F15:F19" si="1">+E15/$E$22</f>
        <v>0.41373013288841037</v>
      </c>
      <c r="G15" s="95">
        <f t="shared" ref="G15:G19" si="2">+E15/C15-1</f>
        <v>2.794759160899396E-2</v>
      </c>
    </row>
    <row r="16" spans="2:9" x14ac:dyDescent="0.25">
      <c r="B16" s="20" t="s">
        <v>95</v>
      </c>
      <c r="C16" s="116">
        <f>+DATA!AB172</f>
        <v>245592.43152495986</v>
      </c>
      <c r="D16" s="119">
        <f t="shared" si="0"/>
        <v>0.26579745576562702</v>
      </c>
      <c r="E16" s="116">
        <f>+DATA!AC172</f>
        <v>241849.63826006872</v>
      </c>
      <c r="F16" s="119">
        <f t="shared" si="1"/>
        <v>0.25061469953706267</v>
      </c>
      <c r="G16" s="96">
        <f t="shared" si="2"/>
        <v>-1.5239855893159904E-2</v>
      </c>
    </row>
    <row r="17" spans="2:9" x14ac:dyDescent="0.25">
      <c r="B17" s="20" t="s">
        <v>96</v>
      </c>
      <c r="C17" s="116">
        <f>+DATA!AB173</f>
        <v>244231.81221424928</v>
      </c>
      <c r="D17" s="119">
        <f t="shared" si="0"/>
        <v>0.26432489755686273</v>
      </c>
      <c r="E17" s="116">
        <f>+DATA!AC173</f>
        <v>270633.14116745023</v>
      </c>
      <c r="F17" s="119">
        <f t="shared" si="1"/>
        <v>0.28044136781183843</v>
      </c>
      <c r="G17" s="96">
        <f t="shared" si="2"/>
        <v>0.10809946793516279</v>
      </c>
    </row>
    <row r="18" spans="2:9" x14ac:dyDescent="0.25">
      <c r="B18" s="20" t="s">
        <v>97</v>
      </c>
      <c r="C18" s="116">
        <f>+DATA!AB174</f>
        <v>11691.759828382705</v>
      </c>
      <c r="D18" s="119">
        <f t="shared" si="0"/>
        <v>1.2653647331518249E-2</v>
      </c>
      <c r="E18" s="116">
        <f>+DATA!AC174</f>
        <v>10802.394287171919</v>
      </c>
      <c r="F18" s="119">
        <f t="shared" si="1"/>
        <v>1.1193892279670442E-2</v>
      </c>
      <c r="G18" s="96">
        <f t="shared" si="2"/>
        <v>-7.6067722418636907E-2</v>
      </c>
    </row>
    <row r="19" spans="2:9" s="13" customFormat="1" x14ac:dyDescent="0.25">
      <c r="B19" s="21" t="s">
        <v>98</v>
      </c>
      <c r="C19" s="117">
        <f>+DATA!AB175</f>
        <v>9679.4664044566289</v>
      </c>
      <c r="D19" s="104">
        <f t="shared" si="0"/>
        <v>1.0475801422292442E-2</v>
      </c>
      <c r="E19" s="117">
        <f>+DATA!AC175</f>
        <v>12153.682907939568</v>
      </c>
      <c r="F19" s="104">
        <f t="shared" si="1"/>
        <v>1.2594154004756721E-2</v>
      </c>
      <c r="G19" s="97">
        <f t="shared" si="2"/>
        <v>0.25561496885239032</v>
      </c>
      <c r="H19" s="10"/>
      <c r="I19" s="10"/>
    </row>
    <row r="20" spans="2:9" ht="15" customHeight="1" x14ac:dyDescent="0.25">
      <c r="B20" s="17" t="s">
        <v>23</v>
      </c>
      <c r="C20" s="94">
        <f>SUM(C15:C19)</f>
        <v>899600.71051779471</v>
      </c>
      <c r="D20" s="98">
        <f>SUM(D15:D19)</f>
        <v>0.97361135510513064</v>
      </c>
      <c r="E20" s="94">
        <f>SUM(E15:E19)</f>
        <v>934699.08820994222</v>
      </c>
      <c r="F20" s="98">
        <f>SUM(F15:F19)</f>
        <v>0.96857424652173874</v>
      </c>
      <c r="G20" s="98">
        <f>+E20/C20-1</f>
        <v>3.9015506859643834E-2</v>
      </c>
      <c r="H20" s="13"/>
      <c r="I20" s="13"/>
    </row>
    <row r="21" spans="2:9" s="13" customFormat="1" ht="15" customHeight="1" x14ac:dyDescent="0.25">
      <c r="B21" s="37"/>
      <c r="C21" s="38"/>
      <c r="D21" s="38"/>
      <c r="E21" s="127"/>
      <c r="F21" s="132"/>
      <c r="G21" s="120"/>
      <c r="H21" s="10"/>
      <c r="I21" s="10"/>
    </row>
    <row r="22" spans="2:9" x14ac:dyDescent="0.25">
      <c r="B22" s="17" t="s">
        <v>119</v>
      </c>
      <c r="C22" s="94">
        <f>+C13+C20</f>
        <v>923983.37981653446</v>
      </c>
      <c r="D22" s="18"/>
      <c r="E22" s="94">
        <f>+E13+E20</f>
        <v>965025.74951435486</v>
      </c>
      <c r="F22" s="133"/>
      <c r="G22" s="98">
        <f>+E22/C22-1</f>
        <v>4.4418947996629266E-2</v>
      </c>
      <c r="H22" s="13"/>
      <c r="I22" s="13"/>
    </row>
  </sheetData>
  <mergeCells count="7">
    <mergeCell ref="B14:G14"/>
    <mergeCell ref="B2:E2"/>
    <mergeCell ref="B8:B9"/>
    <mergeCell ref="C8:D8"/>
    <mergeCell ref="E8:F8"/>
    <mergeCell ref="G8:G9"/>
    <mergeCell ref="B10:G10"/>
  </mergeCells>
  <pageMargins left="0.7" right="0.7" top="0.75" bottom="0.75" header="0.3" footer="0.3"/>
  <pageSetup paperSize="9" scale="7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K43"/>
  <sheetViews>
    <sheetView showGridLines="0" showRowColHeaders="0" view="pageBreakPreview" zoomScale="120" zoomScaleNormal="100" zoomScaleSheetLayoutView="120" workbookViewId="0">
      <selection activeCell="AC42" sqref="AC42"/>
    </sheetView>
  </sheetViews>
  <sheetFormatPr baseColWidth="10" defaultRowHeight="14.25" x14ac:dyDescent="0.2"/>
  <cols>
    <col min="1" max="1" width="1.7109375" style="1" customWidth="1"/>
    <col min="2" max="2" width="3.7109375" style="1" customWidth="1"/>
    <col min="3" max="3" width="4.7109375" style="1" customWidth="1"/>
    <col min="4" max="4" width="27.7109375" style="1" customWidth="1"/>
    <col min="5" max="9" width="11.7109375" style="1" customWidth="1"/>
    <col min="10" max="10" width="12.7109375" style="1" customWidth="1"/>
    <col min="11" max="14" width="11.7109375" style="1" customWidth="1"/>
    <col min="15" max="15" width="12.7109375" style="1" customWidth="1"/>
    <col min="16" max="35" width="11.7109375" style="1" customWidth="1"/>
    <col min="36" max="36" width="12.7109375" style="1" bestFit="1" customWidth="1"/>
    <col min="37" max="37" width="2.7109375" style="1" customWidth="1"/>
    <col min="38" max="38" width="1.7109375" style="1" customWidth="1"/>
    <col min="39" max="39" width="13" style="1" bestFit="1" customWidth="1"/>
    <col min="40" max="16384" width="11.42578125" style="1"/>
  </cols>
  <sheetData>
    <row r="1" spans="1:37" ht="5.0999999999999996" customHeight="1" x14ac:dyDescent="0.2">
      <c r="A1" s="10"/>
      <c r="B1" s="10"/>
      <c r="C1" s="10"/>
      <c r="D1" s="10"/>
      <c r="E1" s="10"/>
      <c r="F1" s="10"/>
      <c r="G1" s="10"/>
    </row>
    <row r="2" spans="1:37" ht="30" customHeight="1" x14ac:dyDescent="0.2">
      <c r="A2" s="10"/>
      <c r="B2" s="168" t="str">
        <f>+"BALANCE NACIONAL DE ENERGÍA"&amp;" "&amp;Índice!C5</f>
        <v>BALANCE NACIONAL DE ENERGÍA 2022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</row>
    <row r="3" spans="1:37" ht="5.0999999999999996" customHeight="1" thickBot="1" x14ac:dyDescent="0.25">
      <c r="A3" s="10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</row>
    <row r="4" spans="1:37" ht="15" thickTop="1" x14ac:dyDescent="0.2">
      <c r="A4" s="10"/>
      <c r="B4" s="10"/>
      <c r="C4" s="10"/>
      <c r="D4" s="10"/>
      <c r="E4" s="10"/>
      <c r="F4" s="10"/>
      <c r="G4" s="10"/>
    </row>
    <row r="5" spans="1:37" x14ac:dyDescent="0.2">
      <c r="A5" s="10"/>
      <c r="B5" s="15" t="s">
        <v>232</v>
      </c>
      <c r="C5" s="10"/>
      <c r="D5" s="10"/>
      <c r="E5" s="10"/>
      <c r="F5" s="10"/>
      <c r="G5" s="10"/>
    </row>
    <row r="6" spans="1:37" x14ac:dyDescent="0.2">
      <c r="A6" s="10"/>
      <c r="B6" s="15" t="s">
        <v>251</v>
      </c>
      <c r="C6" s="10"/>
      <c r="D6" s="10"/>
      <c r="E6" s="10"/>
      <c r="F6" s="10"/>
      <c r="G6" s="10"/>
    </row>
    <row r="8" spans="1:37" x14ac:dyDescent="0.2">
      <c r="B8" s="191" t="s">
        <v>134</v>
      </c>
      <c r="C8" s="191"/>
      <c r="D8" s="191"/>
      <c r="E8" s="42">
        <v>1</v>
      </c>
      <c r="F8" s="43">
        <v>2</v>
      </c>
      <c r="G8" s="43">
        <v>3</v>
      </c>
      <c r="H8" s="43">
        <v>4</v>
      </c>
      <c r="I8" s="43">
        <v>5</v>
      </c>
      <c r="J8" s="43">
        <v>6</v>
      </c>
      <c r="K8" s="43">
        <v>7</v>
      </c>
      <c r="L8" s="43">
        <v>8</v>
      </c>
      <c r="M8" s="43">
        <v>9</v>
      </c>
      <c r="N8" s="43">
        <v>10</v>
      </c>
      <c r="O8" s="43">
        <v>11</v>
      </c>
      <c r="P8" s="43">
        <v>12</v>
      </c>
      <c r="Q8" s="43">
        <v>13</v>
      </c>
      <c r="R8" s="43">
        <v>14</v>
      </c>
      <c r="S8" s="43">
        <v>15</v>
      </c>
      <c r="T8" s="43">
        <v>16</v>
      </c>
      <c r="U8" s="43">
        <v>17</v>
      </c>
      <c r="V8" s="43">
        <v>18</v>
      </c>
      <c r="W8" s="43"/>
      <c r="X8" s="43">
        <v>19</v>
      </c>
      <c r="Y8" s="43">
        <v>20</v>
      </c>
      <c r="Z8" s="43"/>
      <c r="AA8" s="43">
        <v>21</v>
      </c>
      <c r="AB8" s="43">
        <v>22</v>
      </c>
      <c r="AC8" s="43">
        <v>23</v>
      </c>
      <c r="AD8" s="43">
        <v>24</v>
      </c>
      <c r="AE8" s="43">
        <v>25</v>
      </c>
      <c r="AF8" s="43">
        <v>26</v>
      </c>
      <c r="AG8" s="43">
        <v>27</v>
      </c>
      <c r="AH8" s="43">
        <v>28</v>
      </c>
      <c r="AI8" s="43">
        <v>29</v>
      </c>
      <c r="AJ8" s="43">
        <v>30</v>
      </c>
      <c r="AK8" s="43"/>
    </row>
    <row r="9" spans="1:37" x14ac:dyDescent="0.2">
      <c r="B9" s="192"/>
      <c r="C9" s="192"/>
      <c r="D9" s="192"/>
      <c r="E9" s="194" t="s">
        <v>135</v>
      </c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4" t="s">
        <v>136</v>
      </c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6"/>
      <c r="AJ9" s="197" t="s">
        <v>137</v>
      </c>
      <c r="AK9" s="198"/>
    </row>
    <row r="10" spans="1:37" x14ac:dyDescent="0.2">
      <c r="B10" s="192"/>
      <c r="C10" s="192"/>
      <c r="D10" s="192"/>
      <c r="E10" s="44" t="s">
        <v>138</v>
      </c>
      <c r="F10" s="182" t="s">
        <v>26</v>
      </c>
      <c r="G10" s="184" t="s">
        <v>139</v>
      </c>
      <c r="H10" s="182" t="s">
        <v>27</v>
      </c>
      <c r="I10" s="44" t="s">
        <v>140</v>
      </c>
      <c r="J10" s="184" t="s">
        <v>141</v>
      </c>
      <c r="K10" s="44" t="s">
        <v>142</v>
      </c>
      <c r="L10" s="44" t="s">
        <v>143</v>
      </c>
      <c r="M10" s="182" t="s">
        <v>54</v>
      </c>
      <c r="N10" s="182" t="s">
        <v>55</v>
      </c>
      <c r="O10" s="186" t="s">
        <v>144</v>
      </c>
      <c r="P10" s="182" t="s">
        <v>145</v>
      </c>
      <c r="Q10" s="182" t="s">
        <v>69</v>
      </c>
      <c r="R10" s="44" t="s">
        <v>138</v>
      </c>
      <c r="S10" s="44" t="s">
        <v>142</v>
      </c>
      <c r="T10" s="182" t="s">
        <v>71</v>
      </c>
      <c r="U10" s="182" t="s">
        <v>72</v>
      </c>
      <c r="V10" s="44" t="s">
        <v>146</v>
      </c>
      <c r="W10" s="182" t="s">
        <v>147</v>
      </c>
      <c r="X10" s="182" t="s">
        <v>74</v>
      </c>
      <c r="Y10" s="182" t="s">
        <v>75</v>
      </c>
      <c r="Z10" s="44" t="s">
        <v>148</v>
      </c>
      <c r="AA10" s="44" t="s">
        <v>148</v>
      </c>
      <c r="AB10" s="44" t="s">
        <v>149</v>
      </c>
      <c r="AC10" s="44" t="s">
        <v>142</v>
      </c>
      <c r="AD10" s="44" t="s">
        <v>142</v>
      </c>
      <c r="AE10" s="44" t="s">
        <v>150</v>
      </c>
      <c r="AF10" s="44" t="s">
        <v>98</v>
      </c>
      <c r="AG10" s="44" t="s">
        <v>142</v>
      </c>
      <c r="AH10" s="45" t="s">
        <v>151</v>
      </c>
      <c r="AI10" s="186" t="s">
        <v>152</v>
      </c>
      <c r="AJ10" s="199"/>
      <c r="AK10" s="200"/>
    </row>
    <row r="11" spans="1:37" x14ac:dyDescent="0.2">
      <c r="B11" s="193"/>
      <c r="C11" s="193"/>
      <c r="D11" s="193"/>
      <c r="E11" s="46" t="s">
        <v>153</v>
      </c>
      <c r="F11" s="183"/>
      <c r="G11" s="185"/>
      <c r="H11" s="183"/>
      <c r="I11" s="46" t="s">
        <v>154</v>
      </c>
      <c r="J11" s="185"/>
      <c r="K11" s="46" t="s">
        <v>155</v>
      </c>
      <c r="L11" s="46" t="s">
        <v>151</v>
      </c>
      <c r="M11" s="183"/>
      <c r="N11" s="183"/>
      <c r="O11" s="187"/>
      <c r="P11" s="183"/>
      <c r="Q11" s="183"/>
      <c r="R11" s="46" t="s">
        <v>156</v>
      </c>
      <c r="S11" s="46" t="s">
        <v>293</v>
      </c>
      <c r="T11" s="183"/>
      <c r="U11" s="183"/>
      <c r="V11" s="46" t="s">
        <v>157</v>
      </c>
      <c r="W11" s="183"/>
      <c r="X11" s="183"/>
      <c r="Y11" s="183"/>
      <c r="Z11" s="46" t="s">
        <v>158</v>
      </c>
      <c r="AA11" s="46" t="s">
        <v>159</v>
      </c>
      <c r="AB11" s="46" t="s">
        <v>158</v>
      </c>
      <c r="AC11" s="46" t="s">
        <v>160</v>
      </c>
      <c r="AD11" s="46" t="s">
        <v>161</v>
      </c>
      <c r="AE11" s="46" t="s">
        <v>162</v>
      </c>
      <c r="AF11" s="46" t="s">
        <v>162</v>
      </c>
      <c r="AG11" s="46" t="s">
        <v>163</v>
      </c>
      <c r="AH11" s="47" t="s">
        <v>164</v>
      </c>
      <c r="AI11" s="187"/>
      <c r="AJ11" s="199"/>
      <c r="AK11" s="200"/>
    </row>
    <row r="12" spans="1:37" x14ac:dyDescent="0.2">
      <c r="B12" s="188" t="s">
        <v>165</v>
      </c>
      <c r="C12" s="48">
        <v>1</v>
      </c>
      <c r="D12" s="49" t="s">
        <v>32</v>
      </c>
      <c r="E12" s="151">
        <f>+DATA!AC1232</f>
        <v>5228.574896615437</v>
      </c>
      <c r="F12" s="151">
        <f>+DATA!AC1262</f>
        <v>114684.54303966004</v>
      </c>
      <c r="G12" s="151">
        <f>+DATA!AC1292</f>
        <v>4465.9982324653029</v>
      </c>
      <c r="H12" s="152">
        <f>+DATA!AC1322</f>
        <v>19676.522643512104</v>
      </c>
      <c r="I12" s="151">
        <f>+DATA!AC1352</f>
        <v>85681.24599538841</v>
      </c>
      <c r="J12" s="151">
        <f>+DATA!AC1382</f>
        <v>133277.90816983304</v>
      </c>
      <c r="K12" s="151">
        <f>+DATA!AC1412</f>
        <v>759874.22099810885</v>
      </c>
      <c r="L12" s="151">
        <f>+DATA!AC1442</f>
        <v>133781.70623837749</v>
      </c>
      <c r="M12" s="151">
        <f>+DATA!AC1472</f>
        <v>4897.2291108088111</v>
      </c>
      <c r="N12" s="151">
        <f>+DATA!AC1502</f>
        <v>6951.3304158854817</v>
      </c>
      <c r="O12" s="153">
        <f>SUM(E12:N12)</f>
        <v>1268519.2797406551</v>
      </c>
      <c r="P12" s="151">
        <f>+DATA!AC1532</f>
        <v>952.38758059268355</v>
      </c>
      <c r="Q12" s="153">
        <f>+DATA!AC1562</f>
        <v>0</v>
      </c>
      <c r="R12" s="153">
        <f>+DATA!AC1592</f>
        <v>0</v>
      </c>
      <c r="S12" s="151">
        <f>+DATA!AC1622</f>
        <v>0</v>
      </c>
      <c r="T12" s="151">
        <f>+DATA!AC1652</f>
        <v>0</v>
      </c>
      <c r="U12" s="151">
        <f>+DATA!AC1682</f>
        <v>0</v>
      </c>
      <c r="V12" s="151">
        <f>+DATA!AC1712</f>
        <v>0</v>
      </c>
      <c r="W12" s="151">
        <f>+DATA!AC1742</f>
        <v>0</v>
      </c>
      <c r="X12" s="151">
        <f>+DATA!AC1772</f>
        <v>0</v>
      </c>
      <c r="Y12" s="151">
        <f>+DATA!AC1802</f>
        <v>0</v>
      </c>
      <c r="Z12" s="151">
        <f>+DATA!AC1832</f>
        <v>0</v>
      </c>
      <c r="AA12" s="151">
        <f>+DATA!AC1862</f>
        <v>0</v>
      </c>
      <c r="AB12" s="151">
        <f>+DATA!AC1892</f>
        <v>0</v>
      </c>
      <c r="AC12" s="151">
        <f>+DATA!AC1922</f>
        <v>0</v>
      </c>
      <c r="AD12" s="151">
        <f>+DATA!AC1952</f>
        <v>0</v>
      </c>
      <c r="AE12" s="151">
        <f>+DATA!AC1982</f>
        <v>0</v>
      </c>
      <c r="AF12" s="151">
        <f>+DATA!AC2012</f>
        <v>0</v>
      </c>
      <c r="AG12" s="151">
        <f>+DATA!AC2042</f>
        <v>0</v>
      </c>
      <c r="AH12" s="151">
        <f>+DATA!AC2072</f>
        <v>0</v>
      </c>
      <c r="AI12" s="153">
        <f>SUM(P12:AH12)</f>
        <v>952.38758059268355</v>
      </c>
      <c r="AJ12" s="153">
        <f>+O12+AI12</f>
        <v>1269471.6673212477</v>
      </c>
      <c r="AK12" s="50"/>
    </row>
    <row r="13" spans="1:37" x14ac:dyDescent="0.2">
      <c r="B13" s="188"/>
      <c r="C13" s="51">
        <v>2</v>
      </c>
      <c r="D13" s="52" t="s">
        <v>166</v>
      </c>
      <c r="E13" s="151">
        <f>+DATA!AC1233</f>
        <v>13146.920387254366</v>
      </c>
      <c r="F13" s="151">
        <f>+DATA!AC1263</f>
        <v>0</v>
      </c>
      <c r="G13" s="151">
        <f>+DATA!AC1293</f>
        <v>0</v>
      </c>
      <c r="H13" s="152">
        <f>+DATA!AC1323</f>
        <v>0</v>
      </c>
      <c r="I13" s="151">
        <f>+DATA!AC1353</f>
        <v>142287.71349177376</v>
      </c>
      <c r="J13" s="151">
        <f>+DATA!AC1383</f>
        <v>0</v>
      </c>
      <c r="K13" s="151">
        <f>+DATA!AC1413</f>
        <v>0</v>
      </c>
      <c r="L13" s="151">
        <f>+DATA!AC1443</f>
        <v>0</v>
      </c>
      <c r="M13" s="151">
        <f>+DATA!AC1473</f>
        <v>0</v>
      </c>
      <c r="N13" s="151">
        <f>+DATA!AC1503</f>
        <v>0</v>
      </c>
      <c r="O13" s="153">
        <f t="shared" ref="O13:O41" si="0">SUM(E13:N13)</f>
        <v>155434.63387902812</v>
      </c>
      <c r="P13" s="151">
        <f>+DATA!AC1533</f>
        <v>0</v>
      </c>
      <c r="Q13" s="151">
        <f>+DATA!AC1563</f>
        <v>2236.6944386681998</v>
      </c>
      <c r="R13" s="151">
        <f>+DATA!AC1593</f>
        <v>110.86460646545251</v>
      </c>
      <c r="S13" s="151">
        <f>+DATA!AC1623</f>
        <v>27088.214940683665</v>
      </c>
      <c r="T13" s="151">
        <f>+DATA!AC1653</f>
        <v>3579.8190116841433</v>
      </c>
      <c r="U13" s="151">
        <f>+DATA!AC1683</f>
        <v>0</v>
      </c>
      <c r="V13" s="151">
        <f>+DATA!AC1713</f>
        <v>56599.843965918299</v>
      </c>
      <c r="W13" s="151">
        <f>+DATA!AC1743</f>
        <v>0</v>
      </c>
      <c r="X13" s="151">
        <f>+DATA!AC1773</f>
        <v>15952.687087319708</v>
      </c>
      <c r="Y13" s="151">
        <f>+DATA!AC1803</f>
        <v>3872.5059407778426</v>
      </c>
      <c r="Z13" s="151">
        <f>+DATA!AC1833</f>
        <v>0</v>
      </c>
      <c r="AA13" s="151">
        <f>+DATA!AC1863</f>
        <v>201226.98190896178</v>
      </c>
      <c r="AB13" s="151">
        <f>+DATA!AC1893</f>
        <v>610.96487758032549</v>
      </c>
      <c r="AC13" s="151">
        <f>+DATA!AC1923</f>
        <v>0</v>
      </c>
      <c r="AD13" s="151">
        <f>+DATA!AC1953</f>
        <v>0</v>
      </c>
      <c r="AE13" s="151">
        <f>+DATA!AC1983</f>
        <v>0</v>
      </c>
      <c r="AF13" s="151">
        <f>+DATA!AC2013</f>
        <v>10017.310784309901</v>
      </c>
      <c r="AG13" s="151">
        <f>+DATA!AC2043</f>
        <v>0</v>
      </c>
      <c r="AH13" s="151">
        <f>+DATA!AC2073</f>
        <v>115.51847016841852</v>
      </c>
      <c r="AI13" s="153">
        <f t="shared" ref="AI13:AI41" si="1">SUM(P13:AH13)</f>
        <v>321411.40603253775</v>
      </c>
      <c r="AJ13" s="153">
        <f t="shared" ref="AJ13:AJ41" si="2">+O13+AI13</f>
        <v>476846.03991156584</v>
      </c>
      <c r="AK13" s="54"/>
    </row>
    <row r="14" spans="1:37" x14ac:dyDescent="0.2">
      <c r="B14" s="188"/>
      <c r="C14" s="55">
        <v>3</v>
      </c>
      <c r="D14" s="56" t="s">
        <v>167</v>
      </c>
      <c r="E14" s="151">
        <f>+DATA!AC1234</f>
        <v>12490.237438739216</v>
      </c>
      <c r="F14" s="151">
        <f>+DATA!AC1264</f>
        <v>0</v>
      </c>
      <c r="G14" s="151">
        <f>+DATA!AC1294</f>
        <v>0</v>
      </c>
      <c r="H14" s="152">
        <f>+DATA!AC1324</f>
        <v>0</v>
      </c>
      <c r="I14" s="151">
        <f>+DATA!AC1354</f>
        <v>-2080.7162004922893</v>
      </c>
      <c r="J14" s="151">
        <f>+DATA!AC1384</f>
        <v>0</v>
      </c>
      <c r="K14" s="151">
        <f>+DATA!AC1414</f>
        <v>0</v>
      </c>
      <c r="L14" s="151">
        <f>+DATA!AC1444</f>
        <v>0</v>
      </c>
      <c r="M14" s="151">
        <f>+DATA!AC1474</f>
        <v>0</v>
      </c>
      <c r="N14" s="151">
        <f>+DATA!AC1504</f>
        <v>0</v>
      </c>
      <c r="O14" s="153">
        <f t="shared" si="0"/>
        <v>10409.521238246925</v>
      </c>
      <c r="P14" s="151">
        <f>+DATA!AC1534</f>
        <v>0</v>
      </c>
      <c r="Q14" s="151">
        <f>+DATA!AC1564</f>
        <v>-607.60798838001438</v>
      </c>
      <c r="R14" s="151">
        <f>+DATA!AC1594</f>
        <v>0</v>
      </c>
      <c r="S14" s="151">
        <f>+DATA!AC1624</f>
        <v>43.551890185045821</v>
      </c>
      <c r="T14" s="151">
        <f>+DATA!AC1654</f>
        <v>595.00548291867824</v>
      </c>
      <c r="U14" s="151">
        <f>+DATA!AC1684</f>
        <v>0</v>
      </c>
      <c r="V14" s="151">
        <f>+DATA!AC1714</f>
        <v>25.782732378349944</v>
      </c>
      <c r="W14" s="151">
        <f>+DATA!AC1744</f>
        <v>0</v>
      </c>
      <c r="X14" s="151">
        <f>+DATA!AC1774</f>
        <v>1153.8114781362956</v>
      </c>
      <c r="Y14" s="151">
        <f>+DATA!AC1804</f>
        <v>245.36267681804702</v>
      </c>
      <c r="Z14" s="151">
        <f>+DATA!AC1834</f>
        <v>0</v>
      </c>
      <c r="AA14" s="151">
        <f>+DATA!AC1864</f>
        <v>2828.6956314621671</v>
      </c>
      <c r="AB14" s="151">
        <f>+DATA!AC1894</f>
        <v>4349.6631670290708</v>
      </c>
      <c r="AC14" s="151">
        <f>+DATA!AC1924</f>
        <v>0</v>
      </c>
      <c r="AD14" s="151">
        <f>+DATA!AC1954</f>
        <v>-656.06540604334646</v>
      </c>
      <c r="AE14" s="151">
        <f>+DATA!AC1984</f>
        <v>0</v>
      </c>
      <c r="AF14" s="151">
        <f>+DATA!AC2014</f>
        <v>-158.31254214739221</v>
      </c>
      <c r="AG14" s="151">
        <f>+DATA!AC2044</f>
        <v>0</v>
      </c>
      <c r="AH14" s="151">
        <f>+DATA!AC2074</f>
        <v>0</v>
      </c>
      <c r="AI14" s="153">
        <f t="shared" si="1"/>
        <v>7819.8871223569022</v>
      </c>
      <c r="AJ14" s="153">
        <f t="shared" si="2"/>
        <v>18229.408360603826</v>
      </c>
      <c r="AK14" s="57"/>
    </row>
    <row r="15" spans="1:37" x14ac:dyDescent="0.2">
      <c r="B15" s="188"/>
      <c r="C15" s="58">
        <v>4</v>
      </c>
      <c r="D15" s="59" t="s">
        <v>168</v>
      </c>
      <c r="E15" s="154">
        <f>+DATA!AC1235</f>
        <v>30865.732722609016</v>
      </c>
      <c r="F15" s="154">
        <f>+DATA!AC1265</f>
        <v>114684.54303966004</v>
      </c>
      <c r="G15" s="154">
        <f>+DATA!AC1295</f>
        <v>4465.9982324653029</v>
      </c>
      <c r="H15" s="154">
        <f>+DATA!AC1325</f>
        <v>19676.522643512104</v>
      </c>
      <c r="I15" s="154">
        <f>+DATA!AC1355</f>
        <v>225888.24328666992</v>
      </c>
      <c r="J15" s="154">
        <f>+DATA!AC1385</f>
        <v>133277.90816983304</v>
      </c>
      <c r="K15" s="154">
        <f>+DATA!AC1415</f>
        <v>759874.22099810885</v>
      </c>
      <c r="L15" s="154">
        <f>+DATA!AC1445</f>
        <v>133781.70623837749</v>
      </c>
      <c r="M15" s="154">
        <f>+DATA!AC1475</f>
        <v>4897.2291108088111</v>
      </c>
      <c r="N15" s="154">
        <f>+DATA!AC1505</f>
        <v>6951.3304158854817</v>
      </c>
      <c r="O15" s="155">
        <f t="shared" si="0"/>
        <v>1434363.4348579298</v>
      </c>
      <c r="P15" s="154">
        <f>+DATA!AC1535</f>
        <v>952.38758059268355</v>
      </c>
      <c r="Q15" s="154">
        <f>+DATA!AC1565</f>
        <v>1629.0864502881852</v>
      </c>
      <c r="R15" s="154">
        <f>+DATA!AC1595</f>
        <v>110.86460646545251</v>
      </c>
      <c r="S15" s="154">
        <f>+DATA!AC1625</f>
        <v>27131.766830868717</v>
      </c>
      <c r="T15" s="154">
        <f>+DATA!AC1655</f>
        <v>4174.8244946028217</v>
      </c>
      <c r="U15" s="154">
        <f>+DATA!AC1685</f>
        <v>0</v>
      </c>
      <c r="V15" s="154">
        <f>+DATA!AC1715</f>
        <v>56625.626698296648</v>
      </c>
      <c r="W15" s="154">
        <f>+DATA!AC1745</f>
        <v>0</v>
      </c>
      <c r="X15" s="154">
        <f>+DATA!AC1775</f>
        <v>17106.498565456004</v>
      </c>
      <c r="Y15" s="154">
        <f>+DATA!AC1805</f>
        <v>4117.8686175958892</v>
      </c>
      <c r="Z15" s="154">
        <f>+DATA!AC1835</f>
        <v>0</v>
      </c>
      <c r="AA15" s="154">
        <f>+DATA!AC1865</f>
        <v>204055.67754042396</v>
      </c>
      <c r="AB15" s="154">
        <f>+DATA!AC1895</f>
        <v>4960.6280446093951</v>
      </c>
      <c r="AC15" s="154">
        <f>+DATA!AC1925</f>
        <v>0</v>
      </c>
      <c r="AD15" s="154">
        <f>+DATA!AC1955</f>
        <v>-656.06540604334646</v>
      </c>
      <c r="AE15" s="154">
        <f>+DATA!AC1985</f>
        <v>0</v>
      </c>
      <c r="AF15" s="154">
        <f>+DATA!AC2015</f>
        <v>9858.9982421625082</v>
      </c>
      <c r="AG15" s="154">
        <f>+DATA!AC2045</f>
        <v>0</v>
      </c>
      <c r="AH15" s="154">
        <f>+DATA!AC2075</f>
        <v>115.51847016841852</v>
      </c>
      <c r="AI15" s="154">
        <f t="shared" si="1"/>
        <v>330183.68073548732</v>
      </c>
      <c r="AJ15" s="155">
        <f t="shared" si="2"/>
        <v>1764547.1155934171</v>
      </c>
      <c r="AK15" s="60"/>
    </row>
    <row r="16" spans="1:37" x14ac:dyDescent="0.2">
      <c r="B16" s="188"/>
      <c r="C16" s="48">
        <v>5</v>
      </c>
      <c r="D16" s="49" t="s">
        <v>169</v>
      </c>
      <c r="E16" s="151">
        <f>+DATA!AC1236</f>
        <v>-2320.0002133840326</v>
      </c>
      <c r="F16" s="151">
        <f>+DATA!AC1266</f>
        <v>0</v>
      </c>
      <c r="G16" s="151">
        <f>+DATA!AC1296</f>
        <v>0</v>
      </c>
      <c r="H16" s="152">
        <f>+DATA!AC1326</f>
        <v>0</v>
      </c>
      <c r="I16" s="151">
        <f>+DATA!AC1356</f>
        <v>-35317.702120505812</v>
      </c>
      <c r="J16" s="151">
        <f>+DATA!AC1386</f>
        <v>0</v>
      </c>
      <c r="K16" s="151">
        <f>+DATA!AC1416</f>
        <v>0</v>
      </c>
      <c r="L16" s="151">
        <f>+DATA!AC1446</f>
        <v>0</v>
      </c>
      <c r="M16" s="151">
        <f>+DATA!AC1476</f>
        <v>0</v>
      </c>
      <c r="N16" s="151">
        <f>+DATA!AC1506</f>
        <v>0</v>
      </c>
      <c r="O16" s="153">
        <f t="shared" si="0"/>
        <v>-37637.702333889843</v>
      </c>
      <c r="P16" s="151">
        <f>+DATA!AC1536</f>
        <v>0</v>
      </c>
      <c r="Q16" s="156">
        <f>+DATA!AC1566</f>
        <v>0</v>
      </c>
      <c r="R16" s="151">
        <f>+DATA!AC1596</f>
        <v>0</v>
      </c>
      <c r="S16" s="151">
        <f>+DATA!AC1626</f>
        <v>0</v>
      </c>
      <c r="T16" s="151">
        <f>+DATA!AC1656</f>
        <v>0</v>
      </c>
      <c r="U16" s="151">
        <f>+DATA!AC1686</f>
        <v>0</v>
      </c>
      <c r="V16" s="151">
        <f>+DATA!AC1716</f>
        <v>-61928.444063175739</v>
      </c>
      <c r="W16" s="151">
        <f>+DATA!AC1746</f>
        <v>0</v>
      </c>
      <c r="X16" s="151">
        <f>+DATA!AC1776</f>
        <v>0</v>
      </c>
      <c r="Y16" s="151">
        <f>+DATA!AC1806</f>
        <v>0</v>
      </c>
      <c r="Z16" s="151">
        <f>+DATA!AC1836</f>
        <v>0</v>
      </c>
      <c r="AA16" s="151">
        <f>+DATA!AC1866</f>
        <v>-7870.293012579591</v>
      </c>
      <c r="AB16" s="151">
        <f>+DATA!AC1896</f>
        <v>-25641.113473198911</v>
      </c>
      <c r="AC16" s="151">
        <f>+DATA!AC1926</f>
        <v>0</v>
      </c>
      <c r="AD16" s="151">
        <f>+DATA!AC1956</f>
        <v>-192205.32658786359</v>
      </c>
      <c r="AE16" s="151">
        <f>+DATA!AC1986</f>
        <v>0</v>
      </c>
      <c r="AF16" s="151">
        <f>+DATA!AC2016</f>
        <v>-962.4419860870089</v>
      </c>
      <c r="AG16" s="151">
        <f>+DATA!AC2046</f>
        <v>0</v>
      </c>
      <c r="AH16" s="151">
        <f>+DATA!AC2076</f>
        <v>-14.325579364843602</v>
      </c>
      <c r="AI16" s="153">
        <f t="shared" si="1"/>
        <v>-288621.94470226968</v>
      </c>
      <c r="AJ16" s="153">
        <f t="shared" si="2"/>
        <v>-326259.64703615953</v>
      </c>
      <c r="AK16" s="61"/>
    </row>
    <row r="17" spans="2:37" x14ac:dyDescent="0.2">
      <c r="B17" s="188"/>
      <c r="C17" s="51">
        <v>6</v>
      </c>
      <c r="D17" s="52" t="s">
        <v>170</v>
      </c>
      <c r="E17" s="151">
        <f>+DATA!AC1237</f>
        <v>0</v>
      </c>
      <c r="F17" s="151">
        <f>+DATA!AC1267</f>
        <v>0</v>
      </c>
      <c r="G17" s="151">
        <f>+DATA!AC1297</f>
        <v>0</v>
      </c>
      <c r="H17" s="152">
        <f>+DATA!AC1327</f>
        <v>0</v>
      </c>
      <c r="I17" s="151">
        <f>+DATA!AC1357</f>
        <v>0</v>
      </c>
      <c r="J17" s="151">
        <f>+DATA!AC1387</f>
        <v>0</v>
      </c>
      <c r="K17" s="151">
        <f>+DATA!AC1417</f>
        <v>-181369.96948164879</v>
      </c>
      <c r="L17" s="151">
        <f>+DATA!AC1447</f>
        <v>0</v>
      </c>
      <c r="M17" s="151">
        <f>+DATA!AC1477</f>
        <v>0</v>
      </c>
      <c r="N17" s="151">
        <f>+DATA!AC1507</f>
        <v>0</v>
      </c>
      <c r="O17" s="153">
        <f t="shared" si="0"/>
        <v>-181369.96948164879</v>
      </c>
      <c r="P17" s="151">
        <f>+DATA!AC1537</f>
        <v>-285.71627417780513</v>
      </c>
      <c r="Q17" s="156">
        <f>+DATA!AC1567</f>
        <v>0</v>
      </c>
      <c r="R17" s="151">
        <f>+DATA!AC1597</f>
        <v>0</v>
      </c>
      <c r="S17" s="151">
        <f>+DATA!AC1627</f>
        <v>0</v>
      </c>
      <c r="T17" s="151">
        <f>+DATA!AC1657</f>
        <v>0</v>
      </c>
      <c r="U17" s="151">
        <f>+DATA!AC1687</f>
        <v>0</v>
      </c>
      <c r="V17" s="151">
        <f>+DATA!AC1717</f>
        <v>0</v>
      </c>
      <c r="W17" s="151">
        <f>+DATA!AC1747</f>
        <v>0</v>
      </c>
      <c r="X17" s="151">
        <f>+DATA!AC1777</f>
        <v>0</v>
      </c>
      <c r="Y17" s="151">
        <f>+DATA!AC1807</f>
        <v>0</v>
      </c>
      <c r="Z17" s="151">
        <f>+DATA!AC1837</f>
        <v>0</v>
      </c>
      <c r="AA17" s="151">
        <f>+DATA!AC1867</f>
        <v>0</v>
      </c>
      <c r="AB17" s="151">
        <f>+DATA!AC1897</f>
        <v>0</v>
      </c>
      <c r="AC17" s="151">
        <f>+DATA!AC1927</f>
        <v>0</v>
      </c>
      <c r="AD17" s="151">
        <f>+DATA!AC1957</f>
        <v>-1342.3094554241204</v>
      </c>
      <c r="AE17" s="151">
        <f>+DATA!AC1987</f>
        <v>0</v>
      </c>
      <c r="AF17" s="151">
        <f>+DATA!AC2017</f>
        <v>0</v>
      </c>
      <c r="AG17" s="151">
        <f>+DATA!AC2047</f>
        <v>0</v>
      </c>
      <c r="AH17" s="151">
        <f>+DATA!AC2077</f>
        <v>0</v>
      </c>
      <c r="AI17" s="153">
        <f t="shared" si="1"/>
        <v>-1628.0257296019256</v>
      </c>
      <c r="AJ17" s="153">
        <f t="shared" si="2"/>
        <v>-182997.9952112507</v>
      </c>
      <c r="AK17" s="62"/>
    </row>
    <row r="18" spans="2:37" x14ac:dyDescent="0.2">
      <c r="B18" s="188"/>
      <c r="C18" s="51">
        <v>7</v>
      </c>
      <c r="D18" s="52" t="s">
        <v>171</v>
      </c>
      <c r="E18" s="151">
        <f>+DATA!AC1238</f>
        <v>0</v>
      </c>
      <c r="F18" s="151">
        <f>+DATA!AC1268</f>
        <v>0</v>
      </c>
      <c r="G18" s="151">
        <f>+DATA!AC1298</f>
        <v>0</v>
      </c>
      <c r="H18" s="152">
        <f>+DATA!AC1328</f>
        <v>0</v>
      </c>
      <c r="I18" s="151">
        <f>+DATA!AC1358</f>
        <v>0</v>
      </c>
      <c r="J18" s="151">
        <f>+DATA!AC1388</f>
        <v>0</v>
      </c>
      <c r="K18" s="151">
        <f>+DATA!AC1418</f>
        <v>0</v>
      </c>
      <c r="L18" s="151">
        <f>+DATA!AC1448</f>
        <v>0</v>
      </c>
      <c r="M18" s="151">
        <f>+DATA!AC1478</f>
        <v>0</v>
      </c>
      <c r="N18" s="151">
        <f>+DATA!AC1508</f>
        <v>0</v>
      </c>
      <c r="O18" s="153">
        <f t="shared" si="0"/>
        <v>0</v>
      </c>
      <c r="P18" s="151">
        <f>+DATA!AC1538</f>
        <v>0</v>
      </c>
      <c r="Q18" s="156">
        <f>+DATA!AC1568</f>
        <v>0</v>
      </c>
      <c r="R18" s="151">
        <f>+DATA!AC1598</f>
        <v>0</v>
      </c>
      <c r="S18" s="151">
        <f>+DATA!AC1628</f>
        <v>0</v>
      </c>
      <c r="T18" s="151">
        <f>+DATA!AC1658</f>
        <v>-4329.9422376061275</v>
      </c>
      <c r="U18" s="151">
        <f>+DATA!AC1688</f>
        <v>34982.961644090326</v>
      </c>
      <c r="V18" s="151">
        <f>+DATA!AC1718</f>
        <v>-58752.694198234254</v>
      </c>
      <c r="W18" s="151">
        <f>+DATA!AC1748</f>
        <v>0</v>
      </c>
      <c r="X18" s="151">
        <f>+DATA!AC1778</f>
        <v>-48.296212182387293</v>
      </c>
      <c r="Y18" s="151">
        <f>+DATA!AC1808</f>
        <v>-7532.1635847630041</v>
      </c>
      <c r="Z18" s="151">
        <f>+DATA!AC1838</f>
        <v>0</v>
      </c>
      <c r="AA18" s="151">
        <f>+DATA!AC1868</f>
        <v>-29796.614170598914</v>
      </c>
      <c r="AB18" s="151">
        <f>+DATA!AC1898</f>
        <v>-8835.9469669551818</v>
      </c>
      <c r="AC18" s="151">
        <f>+DATA!AC1928</f>
        <v>0</v>
      </c>
      <c r="AD18" s="151">
        <f>+DATA!AC1958</f>
        <v>0</v>
      </c>
      <c r="AE18" s="151">
        <f>+DATA!AC1988</f>
        <v>70851.910936684304</v>
      </c>
      <c r="AF18" s="151">
        <f>+DATA!AC2018</f>
        <v>-15.183501781330385</v>
      </c>
      <c r="AG18" s="151">
        <f>+DATA!AC2048</f>
        <v>0</v>
      </c>
      <c r="AH18" s="151">
        <f>+DATA!AC2078</f>
        <v>0</v>
      </c>
      <c r="AI18" s="153">
        <f t="shared" si="1"/>
        <v>-3475.9682913465681</v>
      </c>
      <c r="AJ18" s="153">
        <f t="shared" si="2"/>
        <v>-3475.9682913465681</v>
      </c>
      <c r="AK18" s="62"/>
    </row>
    <row r="19" spans="2:37" x14ac:dyDescent="0.2">
      <c r="B19" s="188"/>
      <c r="C19" s="51">
        <v>8</v>
      </c>
      <c r="D19" s="52" t="s">
        <v>172</v>
      </c>
      <c r="E19" s="151">
        <f>+DATA!AC1239</f>
        <v>0</v>
      </c>
      <c r="F19" s="151">
        <f>+DATA!AC1269</f>
        <v>0</v>
      </c>
      <c r="G19" s="151">
        <f>+DATA!AC1299</f>
        <v>0</v>
      </c>
      <c r="H19" s="152">
        <f>+DATA!AC1329</f>
        <v>0</v>
      </c>
      <c r="I19" s="151">
        <f>+DATA!AC1359</f>
        <v>0</v>
      </c>
      <c r="J19" s="151">
        <f>+DATA!AC1389</f>
        <v>0</v>
      </c>
      <c r="K19" s="151">
        <f>+DATA!AC1419</f>
        <v>0</v>
      </c>
      <c r="L19" s="151">
        <f>+DATA!AC1449</f>
        <v>0</v>
      </c>
      <c r="M19" s="151">
        <f>+DATA!AC1479</f>
        <v>0</v>
      </c>
      <c r="N19" s="151">
        <f>+DATA!AC1509</f>
        <v>0</v>
      </c>
      <c r="O19" s="153">
        <f t="shared" si="0"/>
        <v>0</v>
      </c>
      <c r="P19" s="151">
        <f>+DATA!AC1539</f>
        <v>0</v>
      </c>
      <c r="Q19" s="156">
        <f>+DATA!AC1569</f>
        <v>0</v>
      </c>
      <c r="R19" s="151">
        <f>+DATA!AC1599</f>
        <v>0</v>
      </c>
      <c r="S19" s="151">
        <f>+DATA!AC1629</f>
        <v>0</v>
      </c>
      <c r="T19" s="151">
        <f>+DATA!AC1659</f>
        <v>0</v>
      </c>
      <c r="U19" s="151">
        <f>+DATA!AC1689</f>
        <v>0</v>
      </c>
      <c r="V19" s="151">
        <f>+DATA!AC1719</f>
        <v>0</v>
      </c>
      <c r="W19" s="151">
        <f>+DATA!AC1749</f>
        <v>0</v>
      </c>
      <c r="X19" s="151">
        <f>+DATA!AC1779</f>
        <v>-19783.433728428525</v>
      </c>
      <c r="Y19" s="151">
        <f>+DATA!AC1809</f>
        <v>0</v>
      </c>
      <c r="Z19" s="151">
        <f>+DATA!AC1839</f>
        <v>0</v>
      </c>
      <c r="AA19" s="151">
        <f>+DATA!AC1869</f>
        <v>-221.95409050416862</v>
      </c>
      <c r="AB19" s="151">
        <f>+DATA!AC1899</f>
        <v>-10321.273485480006</v>
      </c>
      <c r="AC19" s="151">
        <f>+DATA!AC1929</f>
        <v>0</v>
      </c>
      <c r="AD19" s="151">
        <f>+DATA!AC1959</f>
        <v>0</v>
      </c>
      <c r="AE19" s="151">
        <f>+DATA!AC1989</f>
        <v>0</v>
      </c>
      <c r="AF19" s="151">
        <f>+DATA!AC2019</f>
        <v>0</v>
      </c>
      <c r="AG19" s="151">
        <f>+DATA!AC2049</f>
        <v>0</v>
      </c>
      <c r="AH19" s="151">
        <f>+DATA!AC2079</f>
        <v>0</v>
      </c>
      <c r="AI19" s="153">
        <f t="shared" si="1"/>
        <v>-30326.661304412701</v>
      </c>
      <c r="AJ19" s="153">
        <f t="shared" si="2"/>
        <v>-30326.661304412701</v>
      </c>
      <c r="AK19" s="63"/>
    </row>
    <row r="20" spans="2:37" x14ac:dyDescent="0.2">
      <c r="B20" s="188"/>
      <c r="C20" s="64">
        <v>9</v>
      </c>
      <c r="D20" s="59" t="s">
        <v>173</v>
      </c>
      <c r="E20" s="154">
        <f>+DATA!AC1240</f>
        <v>28545.732509224981</v>
      </c>
      <c r="F20" s="154">
        <f>+DATA!AC1270</f>
        <v>114684.54303966004</v>
      </c>
      <c r="G20" s="154">
        <f>+DATA!AC1300</f>
        <v>4465.9982324653029</v>
      </c>
      <c r="H20" s="154">
        <f>+DATA!AC1330</f>
        <v>19676.522643512104</v>
      </c>
      <c r="I20" s="154">
        <f>+DATA!AC1360</f>
        <v>190570.5411661641</v>
      </c>
      <c r="J20" s="154">
        <f>+DATA!AC1390</f>
        <v>133277.90816983304</v>
      </c>
      <c r="K20" s="154">
        <f>+DATA!AC1420</f>
        <v>578504.25151646009</v>
      </c>
      <c r="L20" s="154">
        <f>+DATA!AC1450</f>
        <v>133781.70623837749</v>
      </c>
      <c r="M20" s="154">
        <f>+DATA!AC1480</f>
        <v>4897.2291108088111</v>
      </c>
      <c r="N20" s="154">
        <f>+DATA!AC1510</f>
        <v>6951.3304158854817</v>
      </c>
      <c r="O20" s="155">
        <f t="shared" si="0"/>
        <v>1215355.7630423915</v>
      </c>
      <c r="P20" s="154">
        <f>+DATA!AC1540</f>
        <v>666.67130641487847</v>
      </c>
      <c r="Q20" s="154">
        <f>+DATA!AC1570</f>
        <v>1629.0864502881852</v>
      </c>
      <c r="R20" s="154">
        <f>+DATA!AC1600</f>
        <v>110.86460646545251</v>
      </c>
      <c r="S20" s="154">
        <f>+DATA!AC1630</f>
        <v>27131.766830868717</v>
      </c>
      <c r="T20" s="154">
        <f>+DATA!AC1660</f>
        <v>-155.11774300330578</v>
      </c>
      <c r="U20" s="154">
        <f>+DATA!AC1690</f>
        <v>34982.961644090326</v>
      </c>
      <c r="V20" s="154">
        <f>+DATA!AC1720</f>
        <v>-64055.511563113352</v>
      </c>
      <c r="W20" s="154">
        <f>+DATA!AC1750</f>
        <v>0</v>
      </c>
      <c r="X20" s="154">
        <f>+DATA!AC1780</f>
        <v>-2725.2313751549068</v>
      </c>
      <c r="Y20" s="154">
        <f>+DATA!AC1810</f>
        <v>-3414.2949671671149</v>
      </c>
      <c r="Z20" s="154">
        <f>+DATA!AC1840</f>
        <v>0</v>
      </c>
      <c r="AA20" s="154">
        <f>+DATA!AC1870</f>
        <v>166166.81626674131</v>
      </c>
      <c r="AB20" s="154">
        <f>+DATA!AC1900</f>
        <v>-39837.705881024704</v>
      </c>
      <c r="AC20" s="154">
        <f>+DATA!AC1930</f>
        <v>0</v>
      </c>
      <c r="AD20" s="154">
        <f>+DATA!AC1960</f>
        <v>-194203.70144933107</v>
      </c>
      <c r="AE20" s="154">
        <f>+DATA!AC1990</f>
        <v>70851.910936684304</v>
      </c>
      <c r="AF20" s="154">
        <f>+DATA!AC2020</f>
        <v>8881.372754294167</v>
      </c>
      <c r="AG20" s="154">
        <f>+DATA!AC2050</f>
        <v>0</v>
      </c>
      <c r="AH20" s="154">
        <f>+DATA!AC2080</f>
        <v>101.19289080357493</v>
      </c>
      <c r="AI20" s="154">
        <f t="shared" si="1"/>
        <v>6131.0807078564558</v>
      </c>
      <c r="AJ20" s="155">
        <f t="shared" si="2"/>
        <v>1221486.843750248</v>
      </c>
      <c r="AK20" s="60"/>
    </row>
    <row r="21" spans="2:37" x14ac:dyDescent="0.2">
      <c r="B21" s="188" t="s">
        <v>174</v>
      </c>
      <c r="C21" s="48">
        <v>10</v>
      </c>
      <c r="D21" s="49" t="s">
        <v>175</v>
      </c>
      <c r="E21" s="153">
        <f>+DATA!AC1241</f>
        <v>-4294.5019344726934</v>
      </c>
      <c r="F21" s="153">
        <f>+DATA!AC1271</f>
        <v>-13057.46878430986</v>
      </c>
      <c r="G21" s="153">
        <f>+DATA!AC1301</f>
        <v>0</v>
      </c>
      <c r="H21" s="157">
        <f>+DATA!AC1331</f>
        <v>-12358.850688498225</v>
      </c>
      <c r="I21" s="153">
        <f>+DATA!AC1361</f>
        <v>-191667.08867612784</v>
      </c>
      <c r="J21" s="153">
        <f>+DATA!AC1391</f>
        <v>-133277.90816983304</v>
      </c>
      <c r="K21" s="153">
        <f>+DATA!AC1421</f>
        <v>-554641.88902510621</v>
      </c>
      <c r="L21" s="153">
        <f>+DATA!AC1451</f>
        <v>-133781.70623837749</v>
      </c>
      <c r="M21" s="153">
        <f>+DATA!AC1481</f>
        <v>-3293.0765886497265</v>
      </c>
      <c r="N21" s="153">
        <f>+DATA!AC1511</f>
        <v>-6951.3304158854817</v>
      </c>
      <c r="O21" s="153">
        <f t="shared" si="0"/>
        <v>-1053323.8205212606</v>
      </c>
      <c r="P21" s="153">
        <f>+DATA!AC1541</f>
        <v>-666.67130641487847</v>
      </c>
      <c r="Q21" s="153">
        <f>+DATA!AC1571</f>
        <v>0</v>
      </c>
      <c r="R21" s="153">
        <f>+DATA!AC1601</f>
        <v>5222.9875137239433</v>
      </c>
      <c r="S21" s="153">
        <f>+DATA!AC1631</f>
        <v>56931.671508252737</v>
      </c>
      <c r="T21" s="153">
        <f>+DATA!AC1661</f>
        <v>-155.11774300330578</v>
      </c>
      <c r="U21" s="153">
        <f>+DATA!AC1691</f>
        <v>30662.079634604943</v>
      </c>
      <c r="V21" s="153">
        <f>+DATA!AC1721</f>
        <v>79509.02083088395</v>
      </c>
      <c r="W21" s="153">
        <f>+DATA!AC1751</f>
        <v>0</v>
      </c>
      <c r="X21" s="153">
        <f>+DATA!AC1781</f>
        <v>18644.352331346072</v>
      </c>
      <c r="Y21" s="153">
        <f>+DATA!AC1811</f>
        <v>-3414.2949671671149</v>
      </c>
      <c r="Z21" s="153">
        <f>+DATA!AC1841</f>
        <v>0</v>
      </c>
      <c r="AA21" s="153">
        <f>+DATA!AC1871</f>
        <v>112473.01900992365</v>
      </c>
      <c r="AB21" s="153">
        <f>+DATA!AC1901</f>
        <v>54357.200167611059</v>
      </c>
      <c r="AC21" s="153">
        <f>+DATA!AC1931</f>
        <v>4779.761319499913</v>
      </c>
      <c r="AD21" s="153">
        <f>+DATA!AC1961</f>
        <v>346301.43074286636</v>
      </c>
      <c r="AE21" s="153">
        <f>+DATA!AC1991</f>
        <v>-70851.910936684304</v>
      </c>
      <c r="AF21" s="153">
        <f>+DATA!AC2021</f>
        <v>9337.2474100858526</v>
      </c>
      <c r="AG21" s="153">
        <f>+DATA!AC2051</f>
        <v>0</v>
      </c>
      <c r="AH21" s="153">
        <f>+DATA!AC2081</f>
        <v>215199.16816307275</v>
      </c>
      <c r="AI21" s="153">
        <f t="shared" si="1"/>
        <v>858329.94367860164</v>
      </c>
      <c r="AJ21" s="153">
        <f t="shared" si="2"/>
        <v>-194993.87684265897</v>
      </c>
      <c r="AK21" s="189" t="s">
        <v>176</v>
      </c>
    </row>
    <row r="22" spans="2:37" x14ac:dyDescent="0.2">
      <c r="B22" s="188"/>
      <c r="C22" s="65">
        <v>10.1</v>
      </c>
      <c r="D22" s="53" t="s">
        <v>60</v>
      </c>
      <c r="E22" s="151">
        <f>+DATA!AC1242</f>
        <v>0</v>
      </c>
      <c r="F22" s="151">
        <f>+DATA!AC1272</f>
        <v>0</v>
      </c>
      <c r="G22" s="151">
        <f>+DATA!AC1302</f>
        <v>0</v>
      </c>
      <c r="H22" s="152">
        <f>+DATA!AC1332</f>
        <v>0</v>
      </c>
      <c r="I22" s="151">
        <f>+DATA!AC1362</f>
        <v>0</v>
      </c>
      <c r="J22" s="151">
        <f>+DATA!AC1392</f>
        <v>0</v>
      </c>
      <c r="K22" s="151">
        <f>+DATA!AC1422</f>
        <v>0</v>
      </c>
      <c r="L22" s="151">
        <f>+DATA!AC1452</f>
        <v>0</v>
      </c>
      <c r="M22" s="151">
        <f>+DATA!AC1482</f>
        <v>0</v>
      </c>
      <c r="N22" s="151">
        <f>+DATA!AC1512</f>
        <v>0</v>
      </c>
      <c r="O22" s="153">
        <f t="shared" si="0"/>
        <v>0</v>
      </c>
      <c r="P22" s="151">
        <f>+DATA!AC1542</f>
        <v>0</v>
      </c>
      <c r="Q22" s="151">
        <f>+DATA!AC1572</f>
        <v>0</v>
      </c>
      <c r="R22" s="151">
        <f>+DATA!AC1602</f>
        <v>0</v>
      </c>
      <c r="S22" s="151">
        <f>+DATA!AC1632</f>
        <v>0</v>
      </c>
      <c r="T22" s="151">
        <f>+DATA!AC1662</f>
        <v>0</v>
      </c>
      <c r="U22" s="151">
        <f>+DATA!AC1692</f>
        <v>0</v>
      </c>
      <c r="V22" s="151">
        <f>+DATA!AC1722</f>
        <v>0</v>
      </c>
      <c r="W22" s="151">
        <f>+DATA!AC1752</f>
        <v>0</v>
      </c>
      <c r="X22" s="151">
        <f>+DATA!AC1782</f>
        <v>0</v>
      </c>
      <c r="Y22" s="151">
        <f>+DATA!AC1812</f>
        <v>0</v>
      </c>
      <c r="Z22" s="151">
        <f>+DATA!AC1842</f>
        <v>0</v>
      </c>
      <c r="AA22" s="151">
        <f>+DATA!AC1872</f>
        <v>0</v>
      </c>
      <c r="AB22" s="151">
        <f>+DATA!AC1902</f>
        <v>0</v>
      </c>
      <c r="AC22" s="151">
        <f>+DATA!AC1932</f>
        <v>0</v>
      </c>
      <c r="AD22" s="151">
        <f>+DATA!AC1962</f>
        <v>0</v>
      </c>
      <c r="AE22" s="151">
        <f>+DATA!AC1992</f>
        <v>0</v>
      </c>
      <c r="AF22" s="151">
        <f>+DATA!AC2022</f>
        <v>0</v>
      </c>
      <c r="AG22" s="151">
        <f>+DATA!AC2052</f>
        <v>0</v>
      </c>
      <c r="AH22" s="151">
        <f>+DATA!AC2082</f>
        <v>0</v>
      </c>
      <c r="AI22" s="153">
        <f t="shared" si="1"/>
        <v>0</v>
      </c>
      <c r="AJ22" s="153">
        <f t="shared" si="2"/>
        <v>0</v>
      </c>
      <c r="AK22" s="189"/>
    </row>
    <row r="23" spans="2:37" x14ac:dyDescent="0.2">
      <c r="B23" s="188"/>
      <c r="C23" s="65">
        <v>10.199999999999999</v>
      </c>
      <c r="D23" s="53" t="s">
        <v>59</v>
      </c>
      <c r="E23" s="151">
        <f>+DATA!AC1243</f>
        <v>0</v>
      </c>
      <c r="F23" s="151">
        <f>+DATA!AC1273</f>
        <v>-13057.46878430986</v>
      </c>
      <c r="G23" s="151">
        <f>+DATA!AC1303</f>
        <v>0</v>
      </c>
      <c r="H23" s="152">
        <f>+DATA!AC1333</f>
        <v>0</v>
      </c>
      <c r="I23" s="151">
        <f>+DATA!AC1363</f>
        <v>0</v>
      </c>
      <c r="J23" s="151">
        <f>+DATA!AC1393</f>
        <v>0</v>
      </c>
      <c r="K23" s="151">
        <f>+DATA!AC1423</f>
        <v>0</v>
      </c>
      <c r="L23" s="151">
        <f>+DATA!AC1453</f>
        <v>0</v>
      </c>
      <c r="M23" s="151">
        <f>+DATA!AC1483</f>
        <v>0</v>
      </c>
      <c r="N23" s="151">
        <f>+DATA!AC1513</f>
        <v>0</v>
      </c>
      <c r="O23" s="153">
        <f t="shared" si="0"/>
        <v>-13057.46878430986</v>
      </c>
      <c r="P23" s="151">
        <f>+DATA!AC1543</f>
        <v>0</v>
      </c>
      <c r="Q23" s="151">
        <f>+DATA!AC1573</f>
        <v>0</v>
      </c>
      <c r="R23" s="151">
        <f>+DATA!AC1603</f>
        <v>5222.9875137239433</v>
      </c>
      <c r="S23" s="151">
        <f>+DATA!AC1633</f>
        <v>0</v>
      </c>
      <c r="T23" s="151">
        <f>+DATA!AC1663</f>
        <v>0</v>
      </c>
      <c r="U23" s="151">
        <f>+DATA!AC1693</f>
        <v>0</v>
      </c>
      <c r="V23" s="151">
        <f>+DATA!AC1723</f>
        <v>0</v>
      </c>
      <c r="W23" s="151">
        <f>+DATA!AC1753</f>
        <v>0</v>
      </c>
      <c r="X23" s="151">
        <f>+DATA!AC1783</f>
        <v>0</v>
      </c>
      <c r="Y23" s="151">
        <f>+DATA!AC1813</f>
        <v>0</v>
      </c>
      <c r="Z23" s="151">
        <f>+DATA!AC1843</f>
        <v>0</v>
      </c>
      <c r="AA23" s="151">
        <f>+DATA!AC1873</f>
        <v>0</v>
      </c>
      <c r="AB23" s="151">
        <f>+DATA!AC1903</f>
        <v>0</v>
      </c>
      <c r="AC23" s="151">
        <f>+DATA!AC1933</f>
        <v>0</v>
      </c>
      <c r="AD23" s="151">
        <f>+DATA!AC1963</f>
        <v>0</v>
      </c>
      <c r="AE23" s="151">
        <f>+DATA!AC1993</f>
        <v>0</v>
      </c>
      <c r="AF23" s="151">
        <f>+DATA!AC2023</f>
        <v>0</v>
      </c>
      <c r="AG23" s="151">
        <f>+DATA!AC2053</f>
        <v>0</v>
      </c>
      <c r="AH23" s="151">
        <f>+DATA!AC2083</f>
        <v>0</v>
      </c>
      <c r="AI23" s="153">
        <f t="shared" si="1"/>
        <v>5222.9875137239433</v>
      </c>
      <c r="AJ23" s="153">
        <f t="shared" si="2"/>
        <v>-7834.4812705859167</v>
      </c>
      <c r="AK23" s="189"/>
    </row>
    <row r="24" spans="2:37" x14ac:dyDescent="0.2">
      <c r="B24" s="188"/>
      <c r="C24" s="65">
        <v>10.3</v>
      </c>
      <c r="D24" s="53" t="s">
        <v>177</v>
      </c>
      <c r="E24" s="151">
        <f>+DATA!AC1244</f>
        <v>0</v>
      </c>
      <c r="F24" s="151">
        <f>+DATA!AC1274</f>
        <v>0</v>
      </c>
      <c r="G24" s="151">
        <f>+DATA!AC1304</f>
        <v>0</v>
      </c>
      <c r="H24" s="152">
        <f>+DATA!AC1334</f>
        <v>0</v>
      </c>
      <c r="I24" s="151">
        <f>+DATA!AC1364</f>
        <v>-191667.08867612784</v>
      </c>
      <c r="J24" s="151">
        <f>+DATA!AC1394</f>
        <v>0</v>
      </c>
      <c r="K24" s="151">
        <f>+DATA!AC1424</f>
        <v>0</v>
      </c>
      <c r="L24" s="151">
        <f>+DATA!AC1454</f>
        <v>0</v>
      </c>
      <c r="M24" s="151">
        <f>+DATA!AC1484</f>
        <v>0</v>
      </c>
      <c r="N24" s="151">
        <f>+DATA!AC1514</f>
        <v>0</v>
      </c>
      <c r="O24" s="153">
        <f t="shared" si="0"/>
        <v>-191667.08867612784</v>
      </c>
      <c r="P24" s="151">
        <f>+DATA!AC1544</f>
        <v>0</v>
      </c>
      <c r="Q24" s="151">
        <f>+DATA!AC1574</f>
        <v>0</v>
      </c>
      <c r="R24" s="151">
        <f>+DATA!AC1604</f>
        <v>0</v>
      </c>
      <c r="S24" s="151">
        <f>+DATA!AC1634</f>
        <v>2305.5353909969517</v>
      </c>
      <c r="T24" s="151">
        <f>+DATA!AC1664</f>
        <v>-155.11774300330578</v>
      </c>
      <c r="U24" s="151">
        <f>+DATA!AC1694</f>
        <v>30662.079634604943</v>
      </c>
      <c r="V24" s="151">
        <f>+DATA!AC1724</f>
        <v>29388.144550527461</v>
      </c>
      <c r="W24" s="151">
        <f>+DATA!AC1754</f>
        <v>0</v>
      </c>
      <c r="X24" s="151">
        <f>+DATA!AC1784</f>
        <v>18644.352331346072</v>
      </c>
      <c r="Y24" s="151">
        <f>+DATA!AC1814</f>
        <v>-3414.2949671671149</v>
      </c>
      <c r="Z24" s="151">
        <f>+DATA!AC1844</f>
        <v>0</v>
      </c>
      <c r="AA24" s="151">
        <f>+DATA!AC1874</f>
        <v>88685.563431093775</v>
      </c>
      <c r="AB24" s="151">
        <f>+DATA!AC1904</f>
        <v>57728.050453608426</v>
      </c>
      <c r="AC24" s="151">
        <f>+DATA!AC1934</f>
        <v>4779.761319499913</v>
      </c>
      <c r="AD24" s="151">
        <f>+DATA!AC1964</f>
        <v>0</v>
      </c>
      <c r="AE24" s="151">
        <f>+DATA!AC1994</f>
        <v>-70851.910936684304</v>
      </c>
      <c r="AF24" s="151">
        <f>+DATA!AC2024</f>
        <v>8318.7000075098913</v>
      </c>
      <c r="AG24" s="151">
        <f>+DATA!AC2054</f>
        <v>0</v>
      </c>
      <c r="AH24" s="151">
        <f>+DATA!AC2084</f>
        <v>0</v>
      </c>
      <c r="AI24" s="153">
        <f t="shared" si="1"/>
        <v>166090.86347233271</v>
      </c>
      <c r="AJ24" s="153">
        <f t="shared" si="2"/>
        <v>-25576.225203795126</v>
      </c>
      <c r="AK24" s="189"/>
    </row>
    <row r="25" spans="2:37" x14ac:dyDescent="0.2">
      <c r="B25" s="188"/>
      <c r="C25" s="65">
        <v>10.4</v>
      </c>
      <c r="D25" s="53" t="s">
        <v>178</v>
      </c>
      <c r="E25" s="151">
        <f>+DATA!AC1245</f>
        <v>0</v>
      </c>
      <c r="F25" s="151">
        <f>+DATA!AC1275</f>
        <v>0</v>
      </c>
      <c r="G25" s="151">
        <f>+DATA!AC1305</f>
        <v>0</v>
      </c>
      <c r="H25" s="152">
        <f>+DATA!AC1335</f>
        <v>0</v>
      </c>
      <c r="I25" s="151">
        <f>+DATA!AC1365</f>
        <v>0</v>
      </c>
      <c r="J25" s="151">
        <f>+DATA!AC1395</f>
        <v>-133277.90816983304</v>
      </c>
      <c r="K25" s="151">
        <f>+DATA!AC1425</f>
        <v>-554641.88902510621</v>
      </c>
      <c r="L25" s="151">
        <f>+DATA!AC1455</f>
        <v>0</v>
      </c>
      <c r="M25" s="151">
        <f>+DATA!AC1485</f>
        <v>0</v>
      </c>
      <c r="N25" s="151">
        <f>+DATA!AC1515</f>
        <v>0</v>
      </c>
      <c r="O25" s="153">
        <f t="shared" si="0"/>
        <v>-687919.79719493922</v>
      </c>
      <c r="P25" s="151">
        <f>+DATA!AC1545</f>
        <v>0</v>
      </c>
      <c r="Q25" s="151">
        <f>+DATA!AC1575</f>
        <v>0</v>
      </c>
      <c r="R25" s="151">
        <f>+DATA!AC1605</f>
        <v>0</v>
      </c>
      <c r="S25" s="151">
        <f>+DATA!AC1635</f>
        <v>54626.136117255781</v>
      </c>
      <c r="T25" s="151">
        <f>+DATA!AC1665</f>
        <v>0</v>
      </c>
      <c r="U25" s="151">
        <f>+DATA!AC1695</f>
        <v>0</v>
      </c>
      <c r="V25" s="151">
        <f>+DATA!AC1725</f>
        <v>50120.876280356497</v>
      </c>
      <c r="W25" s="151">
        <f>+DATA!AC1755</f>
        <v>0</v>
      </c>
      <c r="X25" s="151">
        <f>+DATA!AC1785</f>
        <v>0</v>
      </c>
      <c r="Y25" s="151">
        <f>+DATA!AC1815</f>
        <v>0</v>
      </c>
      <c r="Z25" s="151">
        <f>+DATA!AC1845</f>
        <v>0</v>
      </c>
      <c r="AA25" s="151">
        <f>+DATA!AC1875</f>
        <v>27992.665890994653</v>
      </c>
      <c r="AB25" s="151">
        <f>+DATA!AC1905</f>
        <v>0</v>
      </c>
      <c r="AC25" s="151">
        <f>+DATA!AC1935</f>
        <v>0</v>
      </c>
      <c r="AD25" s="151">
        <f>+DATA!AC1965</f>
        <v>554641.88902510621</v>
      </c>
      <c r="AE25" s="151">
        <f>+DATA!AC1995</f>
        <v>0</v>
      </c>
      <c r="AF25" s="151">
        <f>+DATA!AC2025</f>
        <v>1018.5474025759604</v>
      </c>
      <c r="AG25" s="151">
        <f>+DATA!AC2055</f>
        <v>0</v>
      </c>
      <c r="AH25" s="151">
        <f>+DATA!AC2085</f>
        <v>0</v>
      </c>
      <c r="AI25" s="153">
        <f t="shared" si="1"/>
        <v>688400.1147162891</v>
      </c>
      <c r="AJ25" s="153">
        <f t="shared" si="2"/>
        <v>480.31752134987619</v>
      </c>
      <c r="AK25" s="189"/>
    </row>
    <row r="26" spans="2:37" x14ac:dyDescent="0.2">
      <c r="B26" s="188"/>
      <c r="C26" s="65">
        <v>10.5</v>
      </c>
      <c r="D26" s="53" t="s">
        <v>179</v>
      </c>
      <c r="E26" s="151">
        <f>+DATA!AC1246</f>
        <v>-1469.2952134614366</v>
      </c>
      <c r="F26" s="151">
        <f>+DATA!AC1276</f>
        <v>0</v>
      </c>
      <c r="G26" s="151">
        <f>+DATA!AC1306</f>
        <v>0</v>
      </c>
      <c r="H26" s="152">
        <f>+DATA!AC1336</f>
        <v>-6294.6379730692624</v>
      </c>
      <c r="I26" s="151">
        <f>+DATA!AC1366</f>
        <v>0</v>
      </c>
      <c r="J26" s="151">
        <f>+DATA!AC1396</f>
        <v>0</v>
      </c>
      <c r="K26" s="151">
        <f>+DATA!AC1426</f>
        <v>0</v>
      </c>
      <c r="L26" s="151">
        <f>+DATA!AC1456</f>
        <v>-131175.42165013435</v>
      </c>
      <c r="M26" s="151">
        <f>+DATA!AC1486</f>
        <v>-3011.7849759482724</v>
      </c>
      <c r="N26" s="151">
        <f>+DATA!AC1516</f>
        <v>-6951.3304158854817</v>
      </c>
      <c r="O26" s="153">
        <f t="shared" si="0"/>
        <v>-148902.4702284988</v>
      </c>
      <c r="P26" s="151">
        <f>+DATA!AC1546</f>
        <v>-666.67130641487847</v>
      </c>
      <c r="Q26" s="151">
        <f>+DATA!AC1576</f>
        <v>0</v>
      </c>
      <c r="R26" s="151">
        <f>+DATA!AC1606</f>
        <v>0</v>
      </c>
      <c r="S26" s="151">
        <f>+DATA!AC1636</f>
        <v>0</v>
      </c>
      <c r="T26" s="151">
        <f>+DATA!AC1666</f>
        <v>0</v>
      </c>
      <c r="U26" s="151">
        <f>+DATA!AC1696</f>
        <v>0</v>
      </c>
      <c r="V26" s="151">
        <f>+DATA!AC1726</f>
        <v>0</v>
      </c>
      <c r="W26" s="151">
        <f>+DATA!AC1756</f>
        <v>0</v>
      </c>
      <c r="X26" s="151">
        <f>+DATA!AC1786</f>
        <v>0</v>
      </c>
      <c r="Y26" s="151">
        <f>+DATA!AC1816</f>
        <v>0</v>
      </c>
      <c r="Z26" s="151">
        <f>+DATA!AC1846</f>
        <v>0</v>
      </c>
      <c r="AA26" s="151">
        <f>+DATA!AC1876</f>
        <v>-3674.2319297543581</v>
      </c>
      <c r="AB26" s="151">
        <f>+DATA!AC1906</f>
        <v>-3370.8502859973637</v>
      </c>
      <c r="AC26" s="151">
        <f>+DATA!AC1936</f>
        <v>0</v>
      </c>
      <c r="AD26" s="151">
        <f>+DATA!AC1966</f>
        <v>-197569.54593867197</v>
      </c>
      <c r="AE26" s="151">
        <f>+DATA!AC1996</f>
        <v>0</v>
      </c>
      <c r="AF26" s="151">
        <f>+DATA!AC2026</f>
        <v>0</v>
      </c>
      <c r="AG26" s="151">
        <f>+DATA!AC2056</f>
        <v>0</v>
      </c>
      <c r="AH26" s="151">
        <f>+DATA!AC2086</f>
        <v>208087.99904361952</v>
      </c>
      <c r="AI26" s="153">
        <f t="shared" si="1"/>
        <v>2806.6995827809442</v>
      </c>
      <c r="AJ26" s="153">
        <f t="shared" si="2"/>
        <v>-146095.77064571786</v>
      </c>
      <c r="AK26" s="189"/>
    </row>
    <row r="27" spans="2:37" x14ac:dyDescent="0.2">
      <c r="B27" s="188"/>
      <c r="C27" s="65">
        <v>10.6</v>
      </c>
      <c r="D27" s="53" t="s">
        <v>180</v>
      </c>
      <c r="E27" s="151">
        <f>+DATA!AC1247</f>
        <v>-2825.2067210112564</v>
      </c>
      <c r="F27" s="151">
        <f>+DATA!AC1277</f>
        <v>0</v>
      </c>
      <c r="G27" s="151">
        <f>+DATA!AC1307</f>
        <v>0</v>
      </c>
      <c r="H27" s="152">
        <f>+DATA!AC1337</f>
        <v>-6064.2127154289637</v>
      </c>
      <c r="I27" s="151">
        <f>+DATA!AC1367</f>
        <v>0</v>
      </c>
      <c r="J27" s="151">
        <f>+DATA!AC1397</f>
        <v>0</v>
      </c>
      <c r="K27" s="151">
        <f>+DATA!AC1427</f>
        <v>0</v>
      </c>
      <c r="L27" s="151">
        <f>+DATA!AC1457</f>
        <v>-2606.2845882431416</v>
      </c>
      <c r="M27" s="151">
        <f>+DATA!AC1487</f>
        <v>-281.29161270145443</v>
      </c>
      <c r="N27" s="151">
        <f>+DATA!AC1517</f>
        <v>0</v>
      </c>
      <c r="O27" s="153">
        <f t="shared" si="0"/>
        <v>-11776.995637384816</v>
      </c>
      <c r="P27" s="151">
        <f>+DATA!AC1547</f>
        <v>0</v>
      </c>
      <c r="Q27" s="151">
        <f>+DATA!AC1577</f>
        <v>0</v>
      </c>
      <c r="R27" s="151">
        <f>+DATA!AC1607</f>
        <v>0</v>
      </c>
      <c r="S27" s="151">
        <f>+DATA!AC1637</f>
        <v>0</v>
      </c>
      <c r="T27" s="151">
        <f>+DATA!AC1667</f>
        <v>0</v>
      </c>
      <c r="U27" s="151">
        <f>+DATA!AC1697</f>
        <v>0</v>
      </c>
      <c r="V27" s="151">
        <f>+DATA!AC1727</f>
        <v>0</v>
      </c>
      <c r="W27" s="151">
        <f>+DATA!AC1757</f>
        <v>0</v>
      </c>
      <c r="X27" s="151">
        <f>+DATA!AC1787</f>
        <v>0</v>
      </c>
      <c r="Y27" s="151">
        <f>+DATA!AC1817</f>
        <v>0</v>
      </c>
      <c r="Z27" s="151">
        <f>+DATA!AC1847</f>
        <v>0</v>
      </c>
      <c r="AA27" s="151">
        <f>+DATA!AC1877</f>
        <v>-530.97838241041575</v>
      </c>
      <c r="AB27" s="151">
        <f>+DATA!AC1907</f>
        <v>0</v>
      </c>
      <c r="AC27" s="151">
        <f>+DATA!AC1937</f>
        <v>0</v>
      </c>
      <c r="AD27" s="151">
        <f>+DATA!AC1967</f>
        <v>-10770.91234356791</v>
      </c>
      <c r="AE27" s="151">
        <f>+DATA!AC1997</f>
        <v>0</v>
      </c>
      <c r="AF27" s="151">
        <f>+DATA!AC2027</f>
        <v>0</v>
      </c>
      <c r="AG27" s="151">
        <f>+DATA!AC2057</f>
        <v>0</v>
      </c>
      <c r="AH27" s="151">
        <f>+DATA!AC2087</f>
        <v>7111.1691194532068</v>
      </c>
      <c r="AI27" s="153">
        <f t="shared" si="1"/>
        <v>-4190.7216065251196</v>
      </c>
      <c r="AJ27" s="153">
        <f t="shared" si="2"/>
        <v>-15967.717243909936</v>
      </c>
      <c r="AK27" s="189"/>
    </row>
    <row r="28" spans="2:37" x14ac:dyDescent="0.2">
      <c r="B28" s="188"/>
      <c r="C28" s="51">
        <v>11</v>
      </c>
      <c r="D28" s="52" t="s">
        <v>181</v>
      </c>
      <c r="E28" s="151">
        <f>+DATA!AC1248</f>
        <v>0</v>
      </c>
      <c r="F28" s="151">
        <f>+DATA!AC1278</f>
        <v>0</v>
      </c>
      <c r="G28" s="151">
        <f>+DATA!AC1308</f>
        <v>0</v>
      </c>
      <c r="H28" s="152">
        <f>+DATA!AC1338</f>
        <v>0</v>
      </c>
      <c r="I28" s="151">
        <f>+DATA!AC1368</f>
        <v>0</v>
      </c>
      <c r="J28" s="151">
        <f>+DATA!AC1398</f>
        <v>0</v>
      </c>
      <c r="K28" s="151">
        <f>+DATA!AC1428</f>
        <v>-23862.362491353921</v>
      </c>
      <c r="L28" s="151">
        <f>+DATA!AC1458</f>
        <v>0</v>
      </c>
      <c r="M28" s="151">
        <f>+DATA!AC1488</f>
        <v>0</v>
      </c>
      <c r="N28" s="151">
        <f>+DATA!AC1518</f>
        <v>0</v>
      </c>
      <c r="O28" s="153">
        <f t="shared" si="0"/>
        <v>-23862.362491353921</v>
      </c>
      <c r="P28" s="151">
        <f>+DATA!AC1548</f>
        <v>0</v>
      </c>
      <c r="Q28" s="151">
        <f>+DATA!AC1578</f>
        <v>0</v>
      </c>
      <c r="R28" s="151">
        <f>+DATA!AC1608</f>
        <v>0</v>
      </c>
      <c r="S28" s="151">
        <f>+DATA!AC1638</f>
        <v>0</v>
      </c>
      <c r="T28" s="151">
        <f>+DATA!AC1668</f>
        <v>0</v>
      </c>
      <c r="U28" s="151">
        <f>+DATA!AC1698</f>
        <v>0</v>
      </c>
      <c r="V28" s="151">
        <f>+DATA!AC1728</f>
        <v>0</v>
      </c>
      <c r="W28" s="151">
        <f>+DATA!AC1758</f>
        <v>0</v>
      </c>
      <c r="X28" s="151">
        <f>+DATA!AC1788</f>
        <v>0</v>
      </c>
      <c r="Y28" s="151">
        <f>+DATA!AC1818</f>
        <v>0</v>
      </c>
      <c r="Z28" s="151">
        <f>+DATA!AC1848</f>
        <v>0</v>
      </c>
      <c r="AA28" s="151">
        <f>+DATA!AC1878</f>
        <v>-49.910919833579882</v>
      </c>
      <c r="AB28" s="151">
        <f>+DATA!AC1908</f>
        <v>-111.01618078564655</v>
      </c>
      <c r="AC28" s="151">
        <f>+DATA!AC1938</f>
        <v>-4779.761319499913</v>
      </c>
      <c r="AD28" s="151">
        <f>+DATA!AC1968</f>
        <v>-43346.665390322385</v>
      </c>
      <c r="AE28" s="151">
        <f>+DATA!AC1998</f>
        <v>0</v>
      </c>
      <c r="AF28" s="151">
        <f>+DATA!AC2028</f>
        <v>0</v>
      </c>
      <c r="AG28" s="151">
        <f>+DATA!AC2058</f>
        <v>0</v>
      </c>
      <c r="AH28" s="151">
        <f>+DATA!AC2088</f>
        <v>-3595.0338353760476</v>
      </c>
      <c r="AI28" s="153">
        <f t="shared" si="1"/>
        <v>-51882.387645817573</v>
      </c>
      <c r="AJ28" s="153">
        <f t="shared" si="2"/>
        <v>-75744.75013717149</v>
      </c>
      <c r="AK28" s="189"/>
    </row>
    <row r="29" spans="2:37" x14ac:dyDescent="0.2">
      <c r="B29" s="188"/>
      <c r="C29" s="51">
        <v>12</v>
      </c>
      <c r="D29" s="52" t="s">
        <v>182</v>
      </c>
      <c r="E29" s="151">
        <f>+DATA!AC1249</f>
        <v>0</v>
      </c>
      <c r="F29" s="151">
        <f>+DATA!AC1279</f>
        <v>0</v>
      </c>
      <c r="G29" s="151">
        <f>+DATA!AC1309</f>
        <v>0</v>
      </c>
      <c r="H29" s="152">
        <f>+DATA!AC1339</f>
        <v>0</v>
      </c>
      <c r="I29" s="151">
        <f>+DATA!AC1369</f>
        <v>0</v>
      </c>
      <c r="J29" s="151">
        <f>+DATA!AC1399</f>
        <v>0</v>
      </c>
      <c r="K29" s="151">
        <f>+DATA!AC1429</f>
        <v>0</v>
      </c>
      <c r="L29" s="151">
        <f>+DATA!AC1459</f>
        <v>0</v>
      </c>
      <c r="M29" s="151">
        <f>+DATA!AC1489</f>
        <v>0</v>
      </c>
      <c r="N29" s="151">
        <f>+DATA!AC1519</f>
        <v>0</v>
      </c>
      <c r="O29" s="153">
        <f t="shared" si="0"/>
        <v>0</v>
      </c>
      <c r="P29" s="151">
        <f>+DATA!AC1549</f>
        <v>0</v>
      </c>
      <c r="Q29" s="151">
        <f>+DATA!AC1579</f>
        <v>0</v>
      </c>
      <c r="R29" s="151">
        <f>+DATA!AC1609</f>
        <v>0</v>
      </c>
      <c r="S29" s="151">
        <f>+DATA!AC1639</f>
        <v>0</v>
      </c>
      <c r="T29" s="151">
        <f>+DATA!AC1669</f>
        <v>0</v>
      </c>
      <c r="U29" s="151">
        <f>+DATA!AC1699</f>
        <v>0</v>
      </c>
      <c r="V29" s="151">
        <f>+DATA!AC1729</f>
        <v>0</v>
      </c>
      <c r="W29" s="151">
        <f>+DATA!AC1759</f>
        <v>0</v>
      </c>
      <c r="X29" s="151">
        <f>+DATA!AC1789</f>
        <v>0</v>
      </c>
      <c r="Y29" s="151">
        <f>+DATA!AC1819</f>
        <v>0</v>
      </c>
      <c r="Z29" s="151">
        <f>+DATA!AC1849</f>
        <v>0</v>
      </c>
      <c r="AA29" s="151">
        <f>+DATA!AC1879</f>
        <v>0</v>
      </c>
      <c r="AB29" s="151">
        <f>+DATA!AC1909</f>
        <v>0</v>
      </c>
      <c r="AC29" s="151">
        <f>+DATA!AC1939</f>
        <v>0</v>
      </c>
      <c r="AD29" s="151">
        <f>+DATA!AC1969</f>
        <v>0</v>
      </c>
      <c r="AE29" s="151">
        <f>+DATA!AC1999</f>
        <v>0</v>
      </c>
      <c r="AF29" s="151">
        <f>+DATA!AC2029</f>
        <v>0</v>
      </c>
      <c r="AG29" s="151">
        <f>+DATA!AC2059</f>
        <v>0</v>
      </c>
      <c r="AH29" s="151">
        <f>+DATA!AC2089</f>
        <v>-23887.796293420797</v>
      </c>
      <c r="AI29" s="153">
        <f t="shared" si="1"/>
        <v>-23887.796293420797</v>
      </c>
      <c r="AJ29" s="153">
        <f t="shared" si="2"/>
        <v>-23887.796293420797</v>
      </c>
      <c r="AK29" s="189"/>
    </row>
    <row r="30" spans="2:37" x14ac:dyDescent="0.2">
      <c r="B30" s="188"/>
      <c r="C30" s="55">
        <v>13</v>
      </c>
      <c r="D30" s="56" t="s">
        <v>183</v>
      </c>
      <c r="E30" s="151">
        <f>+DATA!AC1250</f>
        <v>1.8243567213105926E-12</v>
      </c>
      <c r="F30" s="151">
        <f>+DATA!AC1280</f>
        <v>0</v>
      </c>
      <c r="G30" s="151">
        <f>+DATA!AC1310</f>
        <v>0</v>
      </c>
      <c r="H30" s="152">
        <f>+DATA!AC1340</f>
        <v>0</v>
      </c>
      <c r="I30" s="151">
        <f>+DATA!AC1370</f>
        <v>-1096.5475099637463</v>
      </c>
      <c r="J30" s="151">
        <f>+DATA!AC1400</f>
        <v>0</v>
      </c>
      <c r="K30" s="151">
        <f>+DATA!AC1430</f>
        <v>0</v>
      </c>
      <c r="L30" s="151">
        <f>+DATA!AC1460</f>
        <v>0</v>
      </c>
      <c r="M30" s="151">
        <f>+DATA!AC1490</f>
        <v>0</v>
      </c>
      <c r="N30" s="151">
        <f>+DATA!AC1520</f>
        <v>0</v>
      </c>
      <c r="O30" s="153">
        <f t="shared" si="0"/>
        <v>-1096.5475099637445</v>
      </c>
      <c r="P30" s="151">
        <f>+DATA!AC1550</f>
        <v>0</v>
      </c>
      <c r="Q30" s="158">
        <f>+DATA!AC1580</f>
        <v>0</v>
      </c>
      <c r="R30" s="158">
        <f>+DATA!AC1610</f>
        <v>0</v>
      </c>
      <c r="S30" s="151">
        <f>+DATA!AC1640</f>
        <v>-8792.8815562288692</v>
      </c>
      <c r="T30" s="151">
        <f>+DATA!AC1670</f>
        <v>0</v>
      </c>
      <c r="U30" s="151">
        <f>+DATA!AC1700</f>
        <v>-15921.200222502781</v>
      </c>
      <c r="V30" s="151">
        <f>+DATA!AC1730</f>
        <v>25.784404486294683</v>
      </c>
      <c r="W30" s="158">
        <f>+DATA!AC1760</f>
        <v>0</v>
      </c>
      <c r="X30" s="151">
        <f>+DATA!AC1790</f>
        <v>4260.9131393899734</v>
      </c>
      <c r="Y30" s="151">
        <f>+DATA!AC1820</f>
        <v>0</v>
      </c>
      <c r="Z30" s="151">
        <f>+DATA!AC1850</f>
        <v>0</v>
      </c>
      <c r="AA30" s="151">
        <f>+DATA!AC1880</f>
        <v>16497.972704891097</v>
      </c>
      <c r="AB30" s="151">
        <f>+DATA!AC1910</f>
        <v>-5780.206367262932</v>
      </c>
      <c r="AC30" s="158">
        <f>+DATA!AC1940</f>
        <v>0</v>
      </c>
      <c r="AD30" s="151">
        <f>+DATA!AC1970</f>
        <v>0</v>
      </c>
      <c r="AE30" s="158">
        <f>+DATA!AC2000</f>
        <v>0</v>
      </c>
      <c r="AF30" s="151">
        <f>+DATA!AC2030</f>
        <v>9969.8046774263094</v>
      </c>
      <c r="AG30" s="151">
        <f>+DATA!AC2060</f>
        <v>0</v>
      </c>
      <c r="AH30" s="151">
        <f>+DATA!AC2090</f>
        <v>136.51841716021727</v>
      </c>
      <c r="AI30" s="153">
        <f t="shared" si="1"/>
        <v>396.70519735931111</v>
      </c>
      <c r="AJ30" s="153">
        <f t="shared" si="2"/>
        <v>-699.84231260443335</v>
      </c>
      <c r="AK30" s="189"/>
    </row>
    <row r="31" spans="2:37" x14ac:dyDescent="0.2">
      <c r="B31" s="188" t="s">
        <v>133</v>
      </c>
      <c r="C31" s="64">
        <v>14</v>
      </c>
      <c r="D31" s="59" t="s">
        <v>184</v>
      </c>
      <c r="E31" s="154">
        <f>+DATA!AC1251</f>
        <v>24251.230574752291</v>
      </c>
      <c r="F31" s="154">
        <f>+DATA!AC1281</f>
        <v>101627.07425535019</v>
      </c>
      <c r="G31" s="154">
        <f>+DATA!AC1311</f>
        <v>4465.9982324653029</v>
      </c>
      <c r="H31" s="154">
        <f>+DATA!AC1341</f>
        <v>7317.6719550138787</v>
      </c>
      <c r="I31" s="154">
        <f>+DATA!AC1371</f>
        <v>0</v>
      </c>
      <c r="J31" s="154">
        <f>+DATA!AC1401</f>
        <v>0</v>
      </c>
      <c r="K31" s="154">
        <f>+DATA!AC1431</f>
        <v>0</v>
      </c>
      <c r="L31" s="154">
        <f>+DATA!AC1461</f>
        <v>0</v>
      </c>
      <c r="M31" s="154">
        <f>+DATA!AC1491</f>
        <v>1604.1525221590844</v>
      </c>
      <c r="N31" s="154">
        <f>+DATA!AC1521</f>
        <v>0</v>
      </c>
      <c r="O31" s="155">
        <f t="shared" si="0"/>
        <v>139266.12753974073</v>
      </c>
      <c r="P31" s="154">
        <f>+DATA!AC1551</f>
        <v>0</v>
      </c>
      <c r="Q31" s="154">
        <f>+DATA!AC1581</f>
        <v>1629.0864502881852</v>
      </c>
      <c r="R31" s="154">
        <f>+DATA!AC1611</f>
        <v>5333.8521201893955</v>
      </c>
      <c r="S31" s="154">
        <f>+DATA!AC1641</f>
        <v>92856.319895350462</v>
      </c>
      <c r="T31" s="154">
        <f>+DATA!AC1671</f>
        <v>0</v>
      </c>
      <c r="U31" s="154">
        <f>+DATA!AC1701</f>
        <v>81566.241501198136</v>
      </c>
      <c r="V31" s="154">
        <f>+DATA!AC1731</f>
        <v>15427.724863284478</v>
      </c>
      <c r="W31" s="154">
        <f>+DATA!AC1761</f>
        <v>0</v>
      </c>
      <c r="X31" s="154">
        <f>+DATA!AC1791</f>
        <v>11658.207816801021</v>
      </c>
      <c r="Y31" s="154">
        <f>+DATA!AC1821</f>
        <v>0</v>
      </c>
      <c r="Z31" s="154">
        <f>+DATA!AC1851</f>
        <v>0</v>
      </c>
      <c r="AA31" s="154">
        <f>+DATA!AC1881</f>
        <v>262091.95165194053</v>
      </c>
      <c r="AB31" s="154">
        <f>+DATA!AC1911</f>
        <v>20188.684473063568</v>
      </c>
      <c r="AC31" s="154">
        <f>+DATA!AC1941</f>
        <v>0</v>
      </c>
      <c r="AD31" s="154">
        <f>+DATA!AC1971</f>
        <v>108751.06390321291</v>
      </c>
      <c r="AE31" s="154">
        <f>+DATA!AC2001</f>
        <v>0</v>
      </c>
      <c r="AF31" s="154">
        <f>+DATA!AC2031</f>
        <v>8248.8154869536156</v>
      </c>
      <c r="AG31" s="154">
        <f>+DATA!AC2061</f>
        <v>0</v>
      </c>
      <c r="AH31" s="154">
        <f>+DATA!AC2091</f>
        <v>187681.01250791925</v>
      </c>
      <c r="AI31" s="154">
        <f t="shared" si="1"/>
        <v>795432.96067020146</v>
      </c>
      <c r="AJ31" s="155">
        <f t="shared" si="2"/>
        <v>934699.08820994222</v>
      </c>
      <c r="AK31" s="60"/>
    </row>
    <row r="32" spans="2:37" x14ac:dyDescent="0.2">
      <c r="B32" s="188"/>
      <c r="C32" s="48">
        <v>14.1</v>
      </c>
      <c r="D32" s="49" t="s">
        <v>185</v>
      </c>
      <c r="E32" s="151">
        <f>+DATA!AC1252</f>
        <v>0</v>
      </c>
      <c r="F32" s="151">
        <f>+DATA!AC1282</f>
        <v>0</v>
      </c>
      <c r="G32" s="151">
        <f>+DATA!AC1312</f>
        <v>0</v>
      </c>
      <c r="H32" s="152">
        <f>+DATA!AC1342</f>
        <v>3904.8674209859532</v>
      </c>
      <c r="I32" s="151">
        <f>+DATA!AC1372</f>
        <v>0</v>
      </c>
      <c r="J32" s="151">
        <f>+DATA!AC1402</f>
        <v>0</v>
      </c>
      <c r="K32" s="151">
        <f>+DATA!AC1432</f>
        <v>0</v>
      </c>
      <c r="L32" s="151">
        <f>+DATA!AC1462</f>
        <v>0</v>
      </c>
      <c r="M32" s="151">
        <f>+DATA!AC1492</f>
        <v>0</v>
      </c>
      <c r="N32" s="151">
        <f>+DATA!AC1522</f>
        <v>0</v>
      </c>
      <c r="O32" s="153">
        <f t="shared" si="0"/>
        <v>3904.8674209859532</v>
      </c>
      <c r="P32" s="151">
        <f>+DATA!AC1552</f>
        <v>0</v>
      </c>
      <c r="Q32" s="151">
        <f>+DATA!AC1582</f>
        <v>0</v>
      </c>
      <c r="R32" s="151">
        <f>+DATA!AC1612</f>
        <v>0</v>
      </c>
      <c r="S32" s="151">
        <f>+DATA!AC1642</f>
        <v>0</v>
      </c>
      <c r="T32" s="151">
        <f>+DATA!AC1672</f>
        <v>0</v>
      </c>
      <c r="U32" s="151">
        <f>+DATA!AC1702</f>
        <v>0</v>
      </c>
      <c r="V32" s="151">
        <f>+DATA!AC1732</f>
        <v>0</v>
      </c>
      <c r="W32" s="151">
        <f>+DATA!AC1762</f>
        <v>0</v>
      </c>
      <c r="X32" s="151">
        <f>+DATA!AC1792</f>
        <v>0</v>
      </c>
      <c r="Y32" s="151">
        <f>+DATA!AC1822</f>
        <v>0</v>
      </c>
      <c r="Z32" s="151">
        <f>+DATA!AC1852</f>
        <v>0</v>
      </c>
      <c r="AA32" s="151">
        <f>+DATA!AC1882</f>
        <v>0</v>
      </c>
      <c r="AB32" s="151">
        <f>+DATA!AC1912</f>
        <v>0</v>
      </c>
      <c r="AC32" s="151">
        <f>+DATA!AC1942</f>
        <v>0</v>
      </c>
      <c r="AD32" s="151">
        <f>+DATA!AC1972</f>
        <v>0</v>
      </c>
      <c r="AE32" s="151">
        <f>+DATA!AC2002</f>
        <v>0</v>
      </c>
      <c r="AF32" s="151">
        <f>+DATA!AC2032</f>
        <v>8248.8154869536156</v>
      </c>
      <c r="AG32" s="153">
        <f>+DATA!AC2062</f>
        <v>0</v>
      </c>
      <c r="AH32" s="159">
        <f>+DATA!AC2092</f>
        <v>0</v>
      </c>
      <c r="AI32" s="153">
        <f t="shared" si="1"/>
        <v>8248.8154869536156</v>
      </c>
      <c r="AJ32" s="153">
        <f t="shared" si="2"/>
        <v>12153.682907939568</v>
      </c>
      <c r="AK32" s="54"/>
    </row>
    <row r="33" spans="2:37" x14ac:dyDescent="0.2">
      <c r="B33" s="188"/>
      <c r="C33" s="51">
        <v>14.2</v>
      </c>
      <c r="D33" s="52" t="s">
        <v>186</v>
      </c>
      <c r="E33" s="153">
        <f>+DATA!AC1253</f>
        <v>24251.230574752291</v>
      </c>
      <c r="F33" s="153">
        <f>+DATA!AC1283</f>
        <v>101627.07425535019</v>
      </c>
      <c r="G33" s="153">
        <f>+DATA!AC1313</f>
        <v>4465.9982324653029</v>
      </c>
      <c r="H33" s="153">
        <f>+DATA!AC1343</f>
        <v>3412.804534027925</v>
      </c>
      <c r="I33" s="153">
        <f>+DATA!AC1373</f>
        <v>0</v>
      </c>
      <c r="J33" s="153">
        <f>+DATA!AC1403</f>
        <v>0</v>
      </c>
      <c r="K33" s="153">
        <f>+DATA!AC1433</f>
        <v>0</v>
      </c>
      <c r="L33" s="153">
        <f>+DATA!AC1463</f>
        <v>0</v>
      </c>
      <c r="M33" s="153">
        <f>+DATA!AC1493</f>
        <v>1604.1525221590844</v>
      </c>
      <c r="N33" s="153">
        <f>+DATA!AC1523</f>
        <v>0</v>
      </c>
      <c r="O33" s="153">
        <f t="shared" si="0"/>
        <v>135361.26011875478</v>
      </c>
      <c r="P33" s="153">
        <f>+DATA!AC1553</f>
        <v>0</v>
      </c>
      <c r="Q33" s="153">
        <f>+DATA!AC1583</f>
        <v>1629.0864502881852</v>
      </c>
      <c r="R33" s="153">
        <f>+DATA!AC1613</f>
        <v>5333.8521201893955</v>
      </c>
      <c r="S33" s="153">
        <f>+DATA!AC1643</f>
        <v>92856.319895350462</v>
      </c>
      <c r="T33" s="153">
        <f>+DATA!AC1673</f>
        <v>0</v>
      </c>
      <c r="U33" s="153">
        <f>+DATA!AC1703</f>
        <v>81566.241501198136</v>
      </c>
      <c r="V33" s="153">
        <f>+DATA!AC1733</f>
        <v>15427.724863284478</v>
      </c>
      <c r="W33" s="153">
        <f>+DATA!AC1763</f>
        <v>0</v>
      </c>
      <c r="X33" s="153">
        <f>+DATA!AC1793</f>
        <v>11658.207816801021</v>
      </c>
      <c r="Y33" s="153">
        <f>+DATA!AC1823</f>
        <v>0</v>
      </c>
      <c r="Z33" s="153">
        <f>+DATA!AC1853</f>
        <v>0</v>
      </c>
      <c r="AA33" s="153">
        <f>+DATA!AC1883</f>
        <v>262091.95165194053</v>
      </c>
      <c r="AB33" s="153">
        <f>+DATA!AC1913</f>
        <v>20188.684473063568</v>
      </c>
      <c r="AC33" s="153">
        <f>+DATA!AC1943</f>
        <v>0</v>
      </c>
      <c r="AD33" s="153">
        <f>+DATA!AC1973</f>
        <v>108751.06390321291</v>
      </c>
      <c r="AE33" s="153">
        <f>+DATA!AC2003</f>
        <v>0</v>
      </c>
      <c r="AF33" s="153">
        <f>+DATA!AC2033</f>
        <v>0</v>
      </c>
      <c r="AG33" s="153">
        <f>+DATA!AC2063</f>
        <v>0</v>
      </c>
      <c r="AH33" s="153">
        <f>+DATA!AC2093</f>
        <v>187681.01250791925</v>
      </c>
      <c r="AI33" s="153">
        <f t="shared" si="1"/>
        <v>787184.14518324786</v>
      </c>
      <c r="AJ33" s="153">
        <f t="shared" si="2"/>
        <v>922545.40530200268</v>
      </c>
      <c r="AK33" s="54"/>
    </row>
    <row r="34" spans="2:37" x14ac:dyDescent="0.2">
      <c r="B34" s="188"/>
      <c r="C34" s="66"/>
      <c r="D34" s="67" t="s">
        <v>187</v>
      </c>
      <c r="E34" s="151">
        <f>+DATA!AC1254</f>
        <v>0</v>
      </c>
      <c r="F34" s="151">
        <f>+DATA!AC1284</f>
        <v>88176.874146825197</v>
      </c>
      <c r="G34" s="151">
        <f>+DATA!AC1314</f>
        <v>4465.9982324653029</v>
      </c>
      <c r="H34" s="152">
        <f>+DATA!AC1344</f>
        <v>0</v>
      </c>
      <c r="I34" s="151">
        <f>+DATA!AC1374</f>
        <v>0</v>
      </c>
      <c r="J34" s="151">
        <f>+DATA!AC1404</f>
        <v>0</v>
      </c>
      <c r="K34" s="151">
        <f>+DATA!AC1434</f>
        <v>0</v>
      </c>
      <c r="L34" s="151">
        <f>+DATA!AC1464</f>
        <v>0</v>
      </c>
      <c r="M34" s="151">
        <f>+DATA!AC1494</f>
        <v>971.67359587434771</v>
      </c>
      <c r="N34" s="151">
        <f>+DATA!AC1524</f>
        <v>0</v>
      </c>
      <c r="O34" s="153">
        <f t="shared" si="0"/>
        <v>93614.545975164845</v>
      </c>
      <c r="P34" s="151">
        <f>+DATA!AC1554</f>
        <v>0</v>
      </c>
      <c r="Q34" s="151">
        <f>+DATA!AC1584</f>
        <v>0</v>
      </c>
      <c r="R34" s="160">
        <f>+DATA!AC1614</f>
        <v>3226.8636891555943</v>
      </c>
      <c r="S34" s="151">
        <f>+DATA!AC1644</f>
        <v>37664.587984702164</v>
      </c>
      <c r="T34" s="151">
        <f>+DATA!AC1674</f>
        <v>0</v>
      </c>
      <c r="U34" s="151">
        <f>+DATA!AC1704</f>
        <v>0</v>
      </c>
      <c r="V34" s="151">
        <f>+DATA!AC1734</f>
        <v>0</v>
      </c>
      <c r="W34" s="151">
        <f>+DATA!AC1764</f>
        <v>0</v>
      </c>
      <c r="X34" s="151">
        <f>+DATA!AC1794</f>
        <v>0</v>
      </c>
      <c r="Y34" s="151">
        <f>+DATA!AC1824</f>
        <v>0</v>
      </c>
      <c r="Z34" s="151">
        <f>+DATA!AC1854</f>
        <v>0</v>
      </c>
      <c r="AA34" s="151">
        <f>+DATA!AC1884</f>
        <v>0</v>
      </c>
      <c r="AB34" s="151">
        <f>+DATA!AC1914</f>
        <v>0</v>
      </c>
      <c r="AC34" s="151">
        <f>+DATA!AC1944</f>
        <v>0</v>
      </c>
      <c r="AD34" s="151">
        <f>+DATA!AC1974</f>
        <v>10113.837543537298</v>
      </c>
      <c r="AE34" s="151">
        <f>+DATA!AC2004</f>
        <v>0</v>
      </c>
      <c r="AF34" s="151">
        <f>+DATA!AC2034</f>
        <v>0</v>
      </c>
      <c r="AG34" s="151">
        <f>+DATA!AC2064</f>
        <v>0</v>
      </c>
      <c r="AH34" s="151">
        <f>+DATA!AC2094</f>
        <v>38164.212653400165</v>
      </c>
      <c r="AI34" s="153">
        <f t="shared" si="1"/>
        <v>89169.501870795211</v>
      </c>
      <c r="AJ34" s="153">
        <f t="shared" si="2"/>
        <v>182784.04784596007</v>
      </c>
      <c r="AK34" s="54"/>
    </row>
    <row r="35" spans="2:37" x14ac:dyDescent="0.2">
      <c r="B35" s="188"/>
      <c r="C35" s="66"/>
      <c r="D35" s="67" t="s">
        <v>105</v>
      </c>
      <c r="E35" s="151">
        <f>+DATA!AC1255</f>
        <v>0.39622239107586715</v>
      </c>
      <c r="F35" s="151">
        <f>+DATA!AC1285</f>
        <v>3727.0268546101597</v>
      </c>
      <c r="G35" s="151">
        <f>+DATA!AC1315</f>
        <v>0</v>
      </c>
      <c r="H35" s="152">
        <f>+DATA!AC1345</f>
        <v>0</v>
      </c>
      <c r="I35" s="151">
        <f>+DATA!AC1375</f>
        <v>0</v>
      </c>
      <c r="J35" s="151">
        <f>+DATA!AC1405</f>
        <v>0</v>
      </c>
      <c r="K35" s="151">
        <f>+DATA!AC1435</f>
        <v>0</v>
      </c>
      <c r="L35" s="151">
        <f>+DATA!AC1465</f>
        <v>0</v>
      </c>
      <c r="M35" s="151">
        <f>+DATA!AC1495</f>
        <v>619.01920388815267</v>
      </c>
      <c r="N35" s="151">
        <f>+DATA!AC1525</f>
        <v>0</v>
      </c>
      <c r="O35" s="153">
        <f t="shared" si="0"/>
        <v>4346.4422808893878</v>
      </c>
      <c r="P35" s="151">
        <f>+DATA!AC1555</f>
        <v>0</v>
      </c>
      <c r="Q35" s="151">
        <f>+DATA!AC1585</f>
        <v>0</v>
      </c>
      <c r="R35" s="160">
        <f>+DATA!AC1615</f>
        <v>1000.7410073350567</v>
      </c>
      <c r="S35" s="151">
        <f>+DATA!AC1645</f>
        <v>3700.5103623110572</v>
      </c>
      <c r="T35" s="151">
        <f>+DATA!AC1675</f>
        <v>0</v>
      </c>
      <c r="U35" s="151">
        <f>+DATA!AC1705</f>
        <v>5.3739244264919286</v>
      </c>
      <c r="V35" s="151">
        <f>+DATA!AC1735</f>
        <v>2.938137592305567</v>
      </c>
      <c r="W35" s="151">
        <f>+DATA!AC1765</f>
        <v>0</v>
      </c>
      <c r="X35" s="151">
        <f>+DATA!AC1795</f>
        <v>0</v>
      </c>
      <c r="Y35" s="151">
        <f>+DATA!AC1825</f>
        <v>0</v>
      </c>
      <c r="Z35" s="151">
        <f>+DATA!AC1855</f>
        <v>0</v>
      </c>
      <c r="AA35" s="151">
        <f>+DATA!AC1885</f>
        <v>3964.3148425866598</v>
      </c>
      <c r="AB35" s="151">
        <f>+DATA!AC1915</f>
        <v>5.0530073568259786</v>
      </c>
      <c r="AC35" s="151">
        <f>+DATA!AC1945</f>
        <v>0</v>
      </c>
      <c r="AD35" s="151">
        <f>+DATA!AC1975</f>
        <v>8784.5269764757668</v>
      </c>
      <c r="AE35" s="151">
        <f>+DATA!AC2005</f>
        <v>0</v>
      </c>
      <c r="AF35" s="151">
        <f>+DATA!AC2035</f>
        <v>0</v>
      </c>
      <c r="AG35" s="151">
        <f>+DATA!AC2065</f>
        <v>0</v>
      </c>
      <c r="AH35" s="151">
        <f>+DATA!AC2095</f>
        <v>25726.575762292698</v>
      </c>
      <c r="AI35" s="153">
        <f t="shared" si="1"/>
        <v>43190.034020376857</v>
      </c>
      <c r="AJ35" s="153">
        <f t="shared" si="2"/>
        <v>47536.476301266244</v>
      </c>
      <c r="AK35" s="54"/>
    </row>
    <row r="36" spans="2:37" x14ac:dyDescent="0.2">
      <c r="B36" s="188"/>
      <c r="C36" s="66"/>
      <c r="D36" s="67" t="s">
        <v>106</v>
      </c>
      <c r="E36" s="151">
        <f>+DATA!AC1256</f>
        <v>0</v>
      </c>
      <c r="F36" s="151">
        <f>+DATA!AC1286</f>
        <v>80.25644442973433</v>
      </c>
      <c r="G36" s="151">
        <f>+DATA!AC1316</f>
        <v>0</v>
      </c>
      <c r="H36" s="152">
        <f>+DATA!AC1346</f>
        <v>0</v>
      </c>
      <c r="I36" s="151">
        <f>+DATA!AC1376</f>
        <v>0</v>
      </c>
      <c r="J36" s="151">
        <f>+DATA!AC1406</f>
        <v>0</v>
      </c>
      <c r="K36" s="151">
        <f>+DATA!AC1436</f>
        <v>0</v>
      </c>
      <c r="L36" s="151">
        <f>+DATA!AC1466</f>
        <v>0</v>
      </c>
      <c r="M36" s="151">
        <f>+DATA!AC1496</f>
        <v>2.0233888027979465</v>
      </c>
      <c r="N36" s="151">
        <f>+DATA!AC1526</f>
        <v>0</v>
      </c>
      <c r="O36" s="153">
        <f t="shared" si="0"/>
        <v>82.279833232532283</v>
      </c>
      <c r="P36" s="151">
        <f>+DATA!AC1556</f>
        <v>0</v>
      </c>
      <c r="Q36" s="151">
        <f>+DATA!AC1586</f>
        <v>0</v>
      </c>
      <c r="R36" s="160">
        <f>+DATA!AC1616</f>
        <v>0.57246844034202338</v>
      </c>
      <c r="S36" s="151">
        <f>+DATA!AC1646</f>
        <v>62.691581125067813</v>
      </c>
      <c r="T36" s="151">
        <f>+DATA!AC1676</f>
        <v>0</v>
      </c>
      <c r="U36" s="151">
        <f>+DATA!AC1706</f>
        <v>0</v>
      </c>
      <c r="V36" s="151">
        <f>+DATA!AC1736</f>
        <v>0.17902143278232632</v>
      </c>
      <c r="W36" s="151">
        <f>+DATA!AC1766</f>
        <v>0</v>
      </c>
      <c r="X36" s="151">
        <f>+DATA!AC1796</f>
        <v>38.551061055587084</v>
      </c>
      <c r="Y36" s="151">
        <f>+DATA!AC1826</f>
        <v>0</v>
      </c>
      <c r="Z36" s="151">
        <f>+DATA!AC1856</f>
        <v>0</v>
      </c>
      <c r="AA36" s="151">
        <f>+DATA!AC1886</f>
        <v>3554.8799357313223</v>
      </c>
      <c r="AB36" s="151">
        <f>+DATA!AC1916</f>
        <v>0</v>
      </c>
      <c r="AC36" s="151">
        <f>+DATA!AC1946</f>
        <v>0</v>
      </c>
      <c r="AD36" s="151">
        <f>+DATA!AC1976</f>
        <v>268.63937658276501</v>
      </c>
      <c r="AE36" s="151">
        <f>+DATA!AC2006</f>
        <v>0</v>
      </c>
      <c r="AF36" s="151">
        <f>+DATA!AC2036</f>
        <v>0</v>
      </c>
      <c r="AG36" s="151">
        <f>+DATA!AC2066</f>
        <v>0</v>
      </c>
      <c r="AH36" s="151">
        <f>+DATA!AC2096</f>
        <v>7521.3208352420179</v>
      </c>
      <c r="AI36" s="153">
        <f t="shared" si="1"/>
        <v>11446.834279609884</v>
      </c>
      <c r="AJ36" s="153">
        <f t="shared" si="2"/>
        <v>11529.114112842417</v>
      </c>
      <c r="AK36" s="54"/>
    </row>
    <row r="37" spans="2:37" x14ac:dyDescent="0.2">
      <c r="B37" s="188"/>
      <c r="C37" s="66"/>
      <c r="D37" s="67" t="s">
        <v>188</v>
      </c>
      <c r="E37" s="151">
        <f>+DATA!AC1257</f>
        <v>0</v>
      </c>
      <c r="F37" s="151">
        <f>+DATA!AC1287</f>
        <v>0</v>
      </c>
      <c r="G37" s="151">
        <f>+DATA!AC1317</f>
        <v>0</v>
      </c>
      <c r="H37" s="152">
        <f>+DATA!AC1347</f>
        <v>0</v>
      </c>
      <c r="I37" s="151">
        <f>+DATA!AC1377</f>
        <v>0</v>
      </c>
      <c r="J37" s="151">
        <f>+DATA!AC1407</f>
        <v>0</v>
      </c>
      <c r="K37" s="151">
        <f>+DATA!AC1437</f>
        <v>0</v>
      </c>
      <c r="L37" s="151">
        <f>+DATA!AC1467</f>
        <v>0</v>
      </c>
      <c r="M37" s="151">
        <f>+DATA!AC1497</f>
        <v>0</v>
      </c>
      <c r="N37" s="151">
        <f>+DATA!AC1527</f>
        <v>0</v>
      </c>
      <c r="O37" s="153">
        <f t="shared" si="0"/>
        <v>0</v>
      </c>
      <c r="P37" s="151">
        <f>+DATA!AC1557</f>
        <v>0</v>
      </c>
      <c r="Q37" s="151">
        <f>+DATA!AC1587</f>
        <v>0</v>
      </c>
      <c r="R37" s="160">
        <f>+DATA!AC1617</f>
        <v>0</v>
      </c>
      <c r="S37" s="151">
        <f>+DATA!AC1647</f>
        <v>34639.091811396931</v>
      </c>
      <c r="T37" s="151">
        <f>+DATA!AC1677</f>
        <v>0</v>
      </c>
      <c r="U37" s="151">
        <f>+DATA!AC1707</f>
        <v>80838.392856097678</v>
      </c>
      <c r="V37" s="151">
        <f>+DATA!AC1737</f>
        <v>15091.390826761564</v>
      </c>
      <c r="W37" s="151">
        <f>+DATA!AC1767</f>
        <v>0</v>
      </c>
      <c r="X37" s="151">
        <f>+DATA!AC1797</f>
        <v>11619.656755745433</v>
      </c>
      <c r="Y37" s="151">
        <f>+DATA!AC1827</f>
        <v>0</v>
      </c>
      <c r="Z37" s="151">
        <f>+DATA!AC1857</f>
        <v>0</v>
      </c>
      <c r="AA37" s="151">
        <f>+DATA!AC1887</f>
        <v>225229.37820531314</v>
      </c>
      <c r="AB37" s="151">
        <f>+DATA!AC1917</f>
        <v>392.57079066932158</v>
      </c>
      <c r="AC37" s="151">
        <f>+DATA!AC1947</f>
        <v>0</v>
      </c>
      <c r="AD37" s="151">
        <f>+DATA!AC1977</f>
        <v>31160.74859526064</v>
      </c>
      <c r="AE37" s="151">
        <f>+DATA!AC2007</f>
        <v>0</v>
      </c>
      <c r="AF37" s="151">
        <f>+DATA!AC2037</f>
        <v>0</v>
      </c>
      <c r="AG37" s="151">
        <f>+DATA!AC2067</f>
        <v>0</v>
      </c>
      <c r="AH37" s="151">
        <f>+DATA!AC2097</f>
        <v>289.00174606714404</v>
      </c>
      <c r="AI37" s="153">
        <f t="shared" si="1"/>
        <v>399260.23158731184</v>
      </c>
      <c r="AJ37" s="153">
        <f t="shared" si="2"/>
        <v>399260.23158731184</v>
      </c>
      <c r="AK37" s="54"/>
    </row>
    <row r="38" spans="2:37" x14ac:dyDescent="0.2">
      <c r="B38" s="188"/>
      <c r="C38" s="66"/>
      <c r="D38" s="67" t="s">
        <v>189</v>
      </c>
      <c r="E38" s="151">
        <f>+DATA!AC1258</f>
        <v>3.7145849163362539</v>
      </c>
      <c r="F38" s="151">
        <f>+DATA!AC1288</f>
        <v>71.811843828333579</v>
      </c>
      <c r="G38" s="151">
        <f>+DATA!AC1318</f>
        <v>0</v>
      </c>
      <c r="H38" s="152">
        <f>+DATA!AC1348</f>
        <v>0</v>
      </c>
      <c r="I38" s="151">
        <f>+DATA!AC1378</f>
        <v>0</v>
      </c>
      <c r="J38" s="151">
        <f>+DATA!AC1408</f>
        <v>0</v>
      </c>
      <c r="K38" s="151">
        <f>+DATA!AC1438</f>
        <v>0</v>
      </c>
      <c r="L38" s="151">
        <f>+DATA!AC1468</f>
        <v>0</v>
      </c>
      <c r="M38" s="151">
        <f>+DATA!AC1498</f>
        <v>7.9471107825403235</v>
      </c>
      <c r="N38" s="151">
        <f>+DATA!AC1528</f>
        <v>0</v>
      </c>
      <c r="O38" s="153">
        <f t="shared" si="0"/>
        <v>83.47353952721015</v>
      </c>
      <c r="P38" s="151">
        <f>+DATA!AC1558</f>
        <v>0</v>
      </c>
      <c r="Q38" s="151">
        <f>+DATA!AC1588</f>
        <v>0</v>
      </c>
      <c r="R38" s="160">
        <f>+DATA!AC1618</f>
        <v>0.13053811165625986</v>
      </c>
      <c r="S38" s="151">
        <f>+DATA!AC1648</f>
        <v>154.13140955314421</v>
      </c>
      <c r="T38" s="151">
        <f>+DATA!AC1678</f>
        <v>0</v>
      </c>
      <c r="U38" s="151">
        <f>+DATA!AC1708</f>
        <v>0</v>
      </c>
      <c r="V38" s="151">
        <f>+DATA!AC1738</f>
        <v>109.85888708098666</v>
      </c>
      <c r="W38" s="151">
        <f>+DATA!AC1768</f>
        <v>0</v>
      </c>
      <c r="X38" s="151">
        <f>+DATA!AC1798</f>
        <v>0</v>
      </c>
      <c r="Y38" s="151">
        <f>+DATA!AC1828</f>
        <v>0</v>
      </c>
      <c r="Z38" s="151">
        <f>+DATA!AC1858</f>
        <v>0</v>
      </c>
      <c r="AA38" s="151">
        <f>+DATA!AC1888</f>
        <v>2150.2260181403931</v>
      </c>
      <c r="AB38" s="151">
        <f>+DATA!AC1918</f>
        <v>0</v>
      </c>
      <c r="AC38" s="151">
        <f>+DATA!AC1948</f>
        <v>0</v>
      </c>
      <c r="AD38" s="151">
        <f>+DATA!AC1978</f>
        <v>18.530724223489216</v>
      </c>
      <c r="AE38" s="151">
        <f>+DATA!AC2008</f>
        <v>0</v>
      </c>
      <c r="AF38" s="151">
        <f>+DATA!AC2038</f>
        <v>0</v>
      </c>
      <c r="AG38" s="151">
        <f>+DATA!AC2068</f>
        <v>0</v>
      </c>
      <c r="AH38" s="151">
        <f>+DATA!AC2098</f>
        <v>5144.4627102173772</v>
      </c>
      <c r="AI38" s="153">
        <f t="shared" si="1"/>
        <v>7577.340287327047</v>
      </c>
      <c r="AJ38" s="153">
        <f t="shared" si="2"/>
        <v>7660.8138268542571</v>
      </c>
      <c r="AK38" s="54"/>
    </row>
    <row r="39" spans="2:37" x14ac:dyDescent="0.2">
      <c r="B39" s="188"/>
      <c r="C39" s="66"/>
      <c r="D39" s="67" t="s">
        <v>109</v>
      </c>
      <c r="E39" s="151">
        <f>+DATA!AC1259</f>
        <v>0</v>
      </c>
      <c r="F39" s="151">
        <f>+DATA!AC1289</f>
        <v>8.6202535383836487</v>
      </c>
      <c r="G39" s="151">
        <f>+DATA!AC1319</f>
        <v>0</v>
      </c>
      <c r="H39" s="152">
        <f>+DATA!AC1349</f>
        <v>0</v>
      </c>
      <c r="I39" s="151">
        <f>+DATA!AC1379</f>
        <v>0</v>
      </c>
      <c r="J39" s="151">
        <f>+DATA!AC1409</f>
        <v>0</v>
      </c>
      <c r="K39" s="151">
        <f>+DATA!AC1439</f>
        <v>0</v>
      </c>
      <c r="L39" s="151">
        <f>+DATA!AC1469</f>
        <v>0</v>
      </c>
      <c r="M39" s="151">
        <f>+DATA!AC1499</f>
        <v>0</v>
      </c>
      <c r="N39" s="151">
        <f>+DATA!AC1529</f>
        <v>0</v>
      </c>
      <c r="O39" s="153">
        <f t="shared" si="0"/>
        <v>8.6202535383836487</v>
      </c>
      <c r="P39" s="151">
        <f>+DATA!AC1559</f>
        <v>0</v>
      </c>
      <c r="Q39" s="151">
        <f>+DATA!AC1589</f>
        <v>0</v>
      </c>
      <c r="R39" s="151">
        <f>+DATA!AC1619</f>
        <v>0.15041168164466415</v>
      </c>
      <c r="S39" s="151">
        <f>+DATA!AC1649</f>
        <v>14.779453879144564</v>
      </c>
      <c r="T39" s="151">
        <f>+DATA!AC1679</f>
        <v>0</v>
      </c>
      <c r="U39" s="151">
        <f>+DATA!AC1709</f>
        <v>0</v>
      </c>
      <c r="V39" s="151">
        <f>+DATA!AC1739</f>
        <v>221.31321066284963</v>
      </c>
      <c r="W39" s="151">
        <f>+DATA!AC1769</f>
        <v>0</v>
      </c>
      <c r="X39" s="151">
        <f>+DATA!AC1799</f>
        <v>0</v>
      </c>
      <c r="Y39" s="151">
        <f>+DATA!AC1829</f>
        <v>0</v>
      </c>
      <c r="Z39" s="151">
        <f>+DATA!AC1859</f>
        <v>0</v>
      </c>
      <c r="AA39" s="151">
        <f>+DATA!AC1889</f>
        <v>2026.8117289954967</v>
      </c>
      <c r="AB39" s="151">
        <f>+DATA!AC1919</f>
        <v>2.3864933773178589</v>
      </c>
      <c r="AC39" s="151">
        <f>+DATA!AC1949</f>
        <v>0</v>
      </c>
      <c r="AD39" s="151">
        <f>+DATA!AC1979</f>
        <v>118.93006309502951</v>
      </c>
      <c r="AE39" s="151">
        <f>+DATA!AC2009</f>
        <v>0</v>
      </c>
      <c r="AF39" s="151">
        <f>+DATA!AC2039</f>
        <v>0</v>
      </c>
      <c r="AG39" s="151">
        <f>+DATA!AC2069</f>
        <v>0</v>
      </c>
      <c r="AH39" s="151">
        <f>+DATA!AC2099</f>
        <v>748.58884508779488</v>
      </c>
      <c r="AI39" s="153">
        <f t="shared" si="1"/>
        <v>3132.9602067792785</v>
      </c>
      <c r="AJ39" s="153">
        <f t="shared" si="2"/>
        <v>3141.5804603176621</v>
      </c>
      <c r="AK39" s="54"/>
    </row>
    <row r="40" spans="2:37" x14ac:dyDescent="0.2">
      <c r="B40" s="188"/>
      <c r="C40" s="66"/>
      <c r="D40" s="67" t="s">
        <v>190</v>
      </c>
      <c r="E40" s="151">
        <f>+DATA!AC1260</f>
        <v>0</v>
      </c>
      <c r="F40" s="151">
        <f>+DATA!AC1290</f>
        <v>2.1283280142730114</v>
      </c>
      <c r="G40" s="151">
        <f>+DATA!AC1320</f>
        <v>0</v>
      </c>
      <c r="H40" s="152">
        <f>+DATA!AC1350</f>
        <v>0</v>
      </c>
      <c r="I40" s="151">
        <f>+DATA!AC1380</f>
        <v>0</v>
      </c>
      <c r="J40" s="151">
        <f>+DATA!AC1410</f>
        <v>0</v>
      </c>
      <c r="K40" s="151">
        <f>+DATA!AC1440</f>
        <v>0</v>
      </c>
      <c r="L40" s="151">
        <f>+DATA!AC1470</f>
        <v>0</v>
      </c>
      <c r="M40" s="151">
        <f>+DATA!AC1500</f>
        <v>0.83872510758807395</v>
      </c>
      <c r="N40" s="151">
        <f>+DATA!AC1530</f>
        <v>0</v>
      </c>
      <c r="O40" s="153">
        <f t="shared" si="0"/>
        <v>2.9670531218610856</v>
      </c>
      <c r="P40" s="151">
        <f>+DATA!AC1560</f>
        <v>0</v>
      </c>
      <c r="Q40" s="151">
        <f>+DATA!AC1590</f>
        <v>0</v>
      </c>
      <c r="R40" s="151">
        <f>+DATA!AC1620</f>
        <v>1.4824317180930509</v>
      </c>
      <c r="S40" s="151">
        <f>+DATA!AC1650</f>
        <v>1901.8136655397414</v>
      </c>
      <c r="T40" s="151">
        <f>+DATA!AC1680</f>
        <v>0</v>
      </c>
      <c r="U40" s="151">
        <f>+DATA!AC1710</f>
        <v>722.38755937637666</v>
      </c>
      <c r="V40" s="151">
        <f>+DATA!AC1740</f>
        <v>1.473712503610346</v>
      </c>
      <c r="W40" s="151">
        <f>+DATA!AC1770</f>
        <v>0</v>
      </c>
      <c r="X40" s="151">
        <f>+DATA!AC1800</f>
        <v>0</v>
      </c>
      <c r="Y40" s="151">
        <f>+DATA!AC1830</f>
        <v>0</v>
      </c>
      <c r="Z40" s="151">
        <f>+DATA!AC1860</f>
        <v>0</v>
      </c>
      <c r="AA40" s="151">
        <f>+DATA!AC1890</f>
        <v>14594.860439175156</v>
      </c>
      <c r="AB40" s="151">
        <f>+DATA!AC1920</f>
        <v>275.71423840827936</v>
      </c>
      <c r="AC40" s="151">
        <f>+DATA!AC1950</f>
        <v>0</v>
      </c>
      <c r="AD40" s="151">
        <f>+DATA!AC1980</f>
        <v>1381.5065650193167</v>
      </c>
      <c r="AE40" s="151">
        <f>+DATA!AC2010</f>
        <v>0</v>
      </c>
      <c r="AF40" s="151">
        <f>+DATA!AC2040</f>
        <v>0</v>
      </c>
      <c r="AG40" s="151">
        <f>+DATA!AC2070</f>
        <v>0</v>
      </c>
      <c r="AH40" s="151">
        <f>+DATA!AC2100</f>
        <v>64255.493417332735</v>
      </c>
      <c r="AI40" s="153">
        <f t="shared" si="1"/>
        <v>83134.732029073304</v>
      </c>
      <c r="AJ40" s="153">
        <f t="shared" si="2"/>
        <v>83137.699082195162</v>
      </c>
      <c r="AK40" s="54"/>
    </row>
    <row r="41" spans="2:37" x14ac:dyDescent="0.2">
      <c r="B41" s="188"/>
      <c r="C41" s="68"/>
      <c r="D41" s="69" t="s">
        <v>163</v>
      </c>
      <c r="E41" s="151">
        <f>+DATA!AC1261</f>
        <v>24247.119767444878</v>
      </c>
      <c r="F41" s="151">
        <f>+DATA!AC1291</f>
        <v>9560.3563841041214</v>
      </c>
      <c r="G41" s="151">
        <f>+DATA!AC1321</f>
        <v>0</v>
      </c>
      <c r="H41" s="152">
        <f>+DATA!AC1351</f>
        <v>3412.804534027925</v>
      </c>
      <c r="I41" s="151">
        <f>+DATA!AC1381</f>
        <v>0</v>
      </c>
      <c r="J41" s="151">
        <f>+DATA!AC1411</f>
        <v>0</v>
      </c>
      <c r="K41" s="151">
        <f>+DATA!AC1441</f>
        <v>0</v>
      </c>
      <c r="L41" s="151">
        <f>+DATA!AC1471</f>
        <v>0</v>
      </c>
      <c r="M41" s="151">
        <f>+DATA!AC1501</f>
        <v>2.650497703657503</v>
      </c>
      <c r="N41" s="151">
        <f>+DATA!AC1531</f>
        <v>0</v>
      </c>
      <c r="O41" s="153">
        <f t="shared" si="0"/>
        <v>37222.931183280583</v>
      </c>
      <c r="P41" s="151">
        <f>+DATA!AC1561</f>
        <v>0</v>
      </c>
      <c r="Q41" s="151">
        <f>+DATA!AC1591</f>
        <v>1629.0864502881852</v>
      </c>
      <c r="R41" s="151">
        <f>+DATA!AC1621</f>
        <v>1103.9115737470095</v>
      </c>
      <c r="S41" s="151">
        <f>+DATA!AC1651</f>
        <v>14718.713626843197</v>
      </c>
      <c r="T41" s="151">
        <f>+DATA!AC1681</f>
        <v>0</v>
      </c>
      <c r="U41" s="151">
        <f>+DATA!AC1711</f>
        <v>8.7161297578598335E-2</v>
      </c>
      <c r="V41" s="151">
        <f>+DATA!AC1741</f>
        <v>0.57106725038279393</v>
      </c>
      <c r="W41" s="151">
        <f>+DATA!AC1771</f>
        <v>0</v>
      </c>
      <c r="X41" s="151">
        <f>+DATA!AC1801</f>
        <v>0</v>
      </c>
      <c r="Y41" s="151">
        <f>+DATA!AC1831</f>
        <v>0</v>
      </c>
      <c r="Z41" s="151">
        <f>+DATA!AC1861</f>
        <v>0</v>
      </c>
      <c r="AA41" s="151">
        <f>+DATA!AC1891</f>
        <v>10571.480481998378</v>
      </c>
      <c r="AB41" s="151">
        <f>+DATA!AC1921</f>
        <v>19512.959943251823</v>
      </c>
      <c r="AC41" s="151">
        <f>+DATA!AC1951</f>
        <v>0</v>
      </c>
      <c r="AD41" s="151">
        <f>+DATA!AC1981</f>
        <v>56904.3440590186</v>
      </c>
      <c r="AE41" s="151">
        <f>+DATA!AC2011</f>
        <v>0</v>
      </c>
      <c r="AF41" s="151">
        <f>+DATA!AC2041</f>
        <v>0</v>
      </c>
      <c r="AG41" s="151">
        <f>+DATA!AC2071</f>
        <v>0</v>
      </c>
      <c r="AH41" s="151">
        <f>+DATA!AC2101</f>
        <v>45831.356538279331</v>
      </c>
      <c r="AI41" s="153">
        <f t="shared" si="1"/>
        <v>150272.51090197449</v>
      </c>
      <c r="AJ41" s="153">
        <f t="shared" si="2"/>
        <v>187495.44208525505</v>
      </c>
      <c r="AK41" s="54"/>
    </row>
    <row r="42" spans="2:37" x14ac:dyDescent="0.2">
      <c r="B42" s="70"/>
      <c r="C42" s="70"/>
      <c r="D42" s="70"/>
      <c r="E42" s="71">
        <v>0</v>
      </c>
      <c r="F42" s="71">
        <v>0</v>
      </c>
      <c r="G42" s="71">
        <v>0</v>
      </c>
      <c r="H42" s="71">
        <v>0</v>
      </c>
      <c r="I42" s="72">
        <v>5349.1577966551013</v>
      </c>
      <c r="J42" s="72">
        <v>0</v>
      </c>
      <c r="K42" s="73"/>
      <c r="L42" s="71" t="e">
        <v>#NAME?</v>
      </c>
      <c r="M42" s="71">
        <v>-1.8604702733023259</v>
      </c>
      <c r="N42" s="71">
        <v>0</v>
      </c>
      <c r="O42" s="71">
        <v>-118296.69263975782</v>
      </c>
      <c r="P42" s="71">
        <v>1.1368683772161603E-13</v>
      </c>
      <c r="Q42" s="71">
        <v>0</v>
      </c>
      <c r="R42" s="71">
        <v>0</v>
      </c>
      <c r="S42" s="72">
        <v>-4392.0530084180646</v>
      </c>
      <c r="T42" s="72"/>
      <c r="U42" s="72">
        <v>-14406.986245316351</v>
      </c>
      <c r="V42" s="72">
        <v>-1778.5892611812924</v>
      </c>
      <c r="W42" s="72">
        <v>0</v>
      </c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1"/>
      <c r="AI42" s="71"/>
      <c r="AJ42" s="71"/>
      <c r="AK42" s="70"/>
    </row>
    <row r="43" spans="2:37" x14ac:dyDescent="0.2">
      <c r="B43" s="74"/>
      <c r="C43" s="74"/>
      <c r="D43" s="74"/>
      <c r="E43" s="74"/>
      <c r="F43" s="75"/>
      <c r="G43" s="74"/>
      <c r="H43" s="76"/>
      <c r="I43" s="74"/>
      <c r="J43" s="77"/>
      <c r="K43" s="74"/>
      <c r="L43" s="74"/>
      <c r="M43" s="190" t="s">
        <v>191</v>
      </c>
      <c r="N43" s="190"/>
      <c r="O43" s="190"/>
      <c r="P43" s="190"/>
      <c r="Q43" s="161"/>
      <c r="R43" s="161">
        <f>+R23</f>
        <v>5222.9875137239433</v>
      </c>
      <c r="S43" s="161">
        <f>+S24+S25</f>
        <v>56931.67150825273</v>
      </c>
      <c r="T43" s="161"/>
      <c r="U43" s="161">
        <f>+U24</f>
        <v>30662.079634604943</v>
      </c>
      <c r="V43" s="161">
        <f>+V24+V25</f>
        <v>79509.020830883965</v>
      </c>
      <c r="W43" s="161"/>
      <c r="X43" s="161">
        <f>+X24</f>
        <v>18644.352331346072</v>
      </c>
      <c r="Y43" s="161"/>
      <c r="Z43" s="161"/>
      <c r="AA43" s="161">
        <f>+AA24+AA25</f>
        <v>116678.22932208843</v>
      </c>
      <c r="AB43" s="161">
        <f>+AB24</f>
        <v>57728.050453608426</v>
      </c>
      <c r="AC43" s="161">
        <f>+AC24</f>
        <v>4779.761319499913</v>
      </c>
      <c r="AD43" s="161">
        <f>+AD25</f>
        <v>554641.88902510621</v>
      </c>
      <c r="AE43" s="161">
        <f>+AE24</f>
        <v>-70851.910936684304</v>
      </c>
      <c r="AF43" s="161">
        <f>+AF24+AF25</f>
        <v>9337.2474100858526</v>
      </c>
      <c r="AG43" s="161"/>
      <c r="AH43" s="161">
        <f>+AH26+AH27</f>
        <v>215199.16816307273</v>
      </c>
      <c r="AI43" s="161"/>
      <c r="AJ43" s="78"/>
      <c r="AK43" s="74"/>
    </row>
  </sheetData>
  <mergeCells count="25">
    <mergeCell ref="B2:AG2"/>
    <mergeCell ref="B21:B30"/>
    <mergeCell ref="AK21:AK30"/>
    <mergeCell ref="B31:B41"/>
    <mergeCell ref="M43:P43"/>
    <mergeCell ref="W10:W11"/>
    <mergeCell ref="X10:X11"/>
    <mergeCell ref="Y10:Y11"/>
    <mergeCell ref="AI10:AI11"/>
    <mergeCell ref="B12:B20"/>
    <mergeCell ref="B8:D11"/>
    <mergeCell ref="E9:O9"/>
    <mergeCell ref="P9:AI9"/>
    <mergeCell ref="AJ9:AK11"/>
    <mergeCell ref="F10:F11"/>
    <mergeCell ref="G10:G11"/>
    <mergeCell ref="P10:P11"/>
    <mergeCell ref="Q10:Q11"/>
    <mergeCell ref="T10:T11"/>
    <mergeCell ref="U10:U11"/>
    <mergeCell ref="H10:H11"/>
    <mergeCell ref="J10:J11"/>
    <mergeCell ref="M10:M11"/>
    <mergeCell ref="N10:N11"/>
    <mergeCell ref="O10:O11"/>
  </mergeCells>
  <pageMargins left="0.7" right="0.7" top="0.75" bottom="0.75" header="0.3" footer="0.3"/>
  <pageSetup paperSize="9" scale="2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R2101"/>
  <sheetViews>
    <sheetView showGridLines="0" zoomScaleNormal="100" workbookViewId="0">
      <pane xSplit="6" ySplit="1" topLeftCell="AA1211" activePane="bottomRight" state="frozen"/>
      <selection pane="topRight" activeCell="G1" sqref="G1"/>
      <selection pane="bottomLeft" activeCell="A2" sqref="A2"/>
      <selection pane="bottomRight" activeCell="AB346" sqref="AB346"/>
    </sheetView>
  </sheetViews>
  <sheetFormatPr baseColWidth="10" defaultRowHeight="10.5" x14ac:dyDescent="0.25"/>
  <cols>
    <col min="1" max="1" width="1.7109375" style="79" customWidth="1"/>
    <col min="2" max="2" width="40.7109375" style="79" customWidth="1"/>
    <col min="3" max="3" width="19.85546875" style="79" customWidth="1"/>
    <col min="4" max="4" width="22.7109375" style="79" customWidth="1"/>
    <col min="5" max="5" width="30.7109375" style="79" customWidth="1"/>
    <col min="6" max="6" width="15.7109375" style="79" customWidth="1"/>
    <col min="7" max="7" width="11.85546875" style="79" hidden="1" customWidth="1"/>
    <col min="8" max="10" width="11.7109375" style="79" hidden="1" customWidth="1"/>
    <col min="11" max="12" width="15.85546875" style="79" hidden="1" customWidth="1"/>
    <col min="13" max="14" width="16" style="79" hidden="1" customWidth="1"/>
    <col min="15" max="24" width="16" style="79" customWidth="1"/>
    <col min="25" max="27" width="16" style="79" bestFit="1" customWidth="1"/>
    <col min="28" max="28" width="15.85546875" style="79" customWidth="1"/>
    <col min="29" max="29" width="16" style="79" bestFit="1" customWidth="1"/>
    <col min="30" max="30" width="19" style="79" customWidth="1"/>
    <col min="31" max="31" width="12.85546875" style="79" hidden="1" customWidth="1"/>
    <col min="32" max="32" width="0" style="79" hidden="1" customWidth="1"/>
    <col min="33" max="16384" width="11.42578125" style="79"/>
  </cols>
  <sheetData>
    <row r="1" spans="1:44" s="134" customFormat="1" ht="33.75" customHeight="1" x14ac:dyDescent="0.25">
      <c r="B1" s="201" t="str">
        <f>+"BALANCE NACIONAL DE ENERGÍA"&amp;" "&amp;Índice!C5</f>
        <v>BALANCE NACIONAL DE ENERGÍA 2022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135"/>
      <c r="AE1" s="136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s="134" customFormat="1" ht="5.0999999999999996" customHeight="1" x14ac:dyDescent="0.25">
      <c r="AC2" s="137"/>
      <c r="AE2" s="137"/>
    </row>
    <row r="3" spans="1:44" s="134" customFormat="1" ht="20.100000000000001" customHeight="1" x14ac:dyDescent="0.25">
      <c r="B3" s="202" t="s">
        <v>250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E3" s="137"/>
    </row>
    <row r="4" spans="1:44" s="134" customFormat="1" ht="5.0999999999999996" customHeight="1" x14ac:dyDescent="0.25">
      <c r="AC4" s="137"/>
      <c r="AE4" s="137"/>
    </row>
    <row r="5" spans="1:44" s="134" customFormat="1" ht="8.25" customHeight="1" x14ac:dyDescent="0.25">
      <c r="AC5" s="137"/>
      <c r="AE5" s="137"/>
    </row>
    <row r="6" spans="1:44" x14ac:dyDescent="0.25">
      <c r="A6" s="80"/>
      <c r="B6" s="81" t="s">
        <v>4</v>
      </c>
      <c r="C6" s="81" t="s">
        <v>5</v>
      </c>
      <c r="D6" s="81"/>
      <c r="E6" s="81" t="s">
        <v>6</v>
      </c>
      <c r="F6" s="81" t="s">
        <v>7</v>
      </c>
      <c r="G6" s="82">
        <v>2000</v>
      </c>
      <c r="H6" s="82">
        <v>2001</v>
      </c>
      <c r="I6" s="82">
        <v>2002</v>
      </c>
      <c r="J6" s="82">
        <v>2003</v>
      </c>
      <c r="K6" s="82">
        <v>2004</v>
      </c>
      <c r="L6" s="82">
        <v>2005</v>
      </c>
      <c r="M6" s="82">
        <v>2006</v>
      </c>
      <c r="N6" s="82">
        <v>2007</v>
      </c>
      <c r="O6" s="82">
        <v>2008</v>
      </c>
      <c r="P6" s="82">
        <v>2009</v>
      </c>
      <c r="Q6" s="82">
        <v>2010</v>
      </c>
      <c r="R6" s="82">
        <v>2011</v>
      </c>
      <c r="S6" s="82">
        <v>2012</v>
      </c>
      <c r="T6" s="82">
        <v>2013</v>
      </c>
      <c r="U6" s="82">
        <v>2014</v>
      </c>
      <c r="V6" s="82">
        <v>2015</v>
      </c>
      <c r="W6" s="82">
        <v>2016</v>
      </c>
      <c r="X6" s="82">
        <v>2017</v>
      </c>
      <c r="Y6" s="82">
        <v>2018</v>
      </c>
      <c r="Z6" s="82">
        <v>2019</v>
      </c>
      <c r="AA6" s="82">
        <v>2020</v>
      </c>
      <c r="AB6" s="82">
        <v>2021</v>
      </c>
      <c r="AC6" s="82">
        <v>2022</v>
      </c>
    </row>
    <row r="7" spans="1:44" x14ac:dyDescent="0.25">
      <c r="B7" s="83" t="s">
        <v>8</v>
      </c>
      <c r="C7" s="83" t="s">
        <v>9</v>
      </c>
      <c r="D7" s="83"/>
      <c r="E7" s="83" t="s">
        <v>10</v>
      </c>
      <c r="F7" s="83" t="s">
        <v>11</v>
      </c>
      <c r="G7" s="84">
        <v>0</v>
      </c>
      <c r="H7" s="84">
        <v>0</v>
      </c>
      <c r="I7" s="84">
        <v>0</v>
      </c>
      <c r="J7" s="84">
        <v>0</v>
      </c>
      <c r="K7" s="84">
        <v>11489000</v>
      </c>
      <c r="L7" s="84">
        <v>11928000</v>
      </c>
      <c r="M7" s="84">
        <v>11842000</v>
      </c>
      <c r="N7" s="84">
        <v>11821000</v>
      </c>
      <c r="O7" s="84">
        <v>12201000</v>
      </c>
      <c r="P7" s="84">
        <v>12003000</v>
      </c>
      <c r="Q7" s="84">
        <v>12462000</v>
      </c>
      <c r="R7" s="84">
        <v>12700000</v>
      </c>
      <c r="S7" s="84">
        <v>15376000</v>
      </c>
      <c r="T7" s="84">
        <v>15047000</v>
      </c>
      <c r="U7" s="84">
        <v>14625000</v>
      </c>
      <c r="V7" s="84">
        <v>14086000</v>
      </c>
      <c r="W7" s="84">
        <v>16090900.000000002</v>
      </c>
      <c r="X7" s="84">
        <v>12875000</v>
      </c>
      <c r="Y7" s="84">
        <v>10604205</v>
      </c>
      <c r="Z7" s="84">
        <v>10142391</v>
      </c>
      <c r="AA7" s="84">
        <v>9669488</v>
      </c>
      <c r="AB7" s="84">
        <v>9258800</v>
      </c>
      <c r="AC7" s="84">
        <v>8391896</v>
      </c>
      <c r="AE7" s="79">
        <v>8391896</v>
      </c>
      <c r="AF7" s="164">
        <f>+AE7-AC7</f>
        <v>0</v>
      </c>
    </row>
    <row r="8" spans="1:44" x14ac:dyDescent="0.25">
      <c r="B8" s="83" t="s">
        <v>8</v>
      </c>
      <c r="C8" s="83" t="s">
        <v>9</v>
      </c>
      <c r="D8" s="83"/>
      <c r="E8" s="83" t="s">
        <v>12</v>
      </c>
      <c r="F8" s="83" t="s">
        <v>13</v>
      </c>
      <c r="G8" s="84">
        <v>0</v>
      </c>
      <c r="H8" s="84">
        <v>0</v>
      </c>
      <c r="I8" s="84">
        <v>0</v>
      </c>
      <c r="J8" s="84">
        <v>0</v>
      </c>
      <c r="K8" s="84">
        <v>717986</v>
      </c>
      <c r="L8" s="84">
        <v>695392</v>
      </c>
      <c r="M8" s="84">
        <v>681519</v>
      </c>
      <c r="N8" s="84">
        <v>674103</v>
      </c>
      <c r="O8" s="84">
        <v>658201</v>
      </c>
      <c r="P8" s="84">
        <v>631720</v>
      </c>
      <c r="Q8" s="84">
        <v>657968</v>
      </c>
      <c r="R8" s="84">
        <v>626995</v>
      </c>
      <c r="S8" s="84">
        <v>789772</v>
      </c>
      <c r="T8" s="84">
        <v>875733</v>
      </c>
      <c r="U8" s="84">
        <v>727166</v>
      </c>
      <c r="V8" s="84">
        <v>714184</v>
      </c>
      <c r="W8" s="84">
        <v>789719</v>
      </c>
      <c r="X8" s="84">
        <v>645813</v>
      </c>
      <c r="Y8" s="84">
        <v>514389</v>
      </c>
      <c r="Z8" s="84">
        <v>493221</v>
      </c>
      <c r="AA8" s="84">
        <v>463049.7</v>
      </c>
      <c r="AB8" s="84">
        <v>427226.3</v>
      </c>
      <c r="AC8" s="84">
        <v>389202.00000000006</v>
      </c>
      <c r="AE8" s="79">
        <v>389202.00000000006</v>
      </c>
      <c r="AF8" s="164">
        <f t="shared" ref="AF8:AF71" si="0">+AE8-AC8</f>
        <v>0</v>
      </c>
    </row>
    <row r="9" spans="1:44" x14ac:dyDescent="0.25">
      <c r="B9" s="83" t="s">
        <v>8</v>
      </c>
      <c r="C9" s="83" t="s">
        <v>9</v>
      </c>
      <c r="D9" s="83"/>
      <c r="E9" s="83" t="s">
        <v>14</v>
      </c>
      <c r="F9" s="83" t="s">
        <v>13</v>
      </c>
      <c r="G9" s="84">
        <v>0</v>
      </c>
      <c r="H9" s="84">
        <v>0</v>
      </c>
      <c r="I9" s="84">
        <v>0</v>
      </c>
      <c r="J9" s="84">
        <v>0</v>
      </c>
      <c r="K9" s="84">
        <v>379316</v>
      </c>
      <c r="L9" s="84">
        <v>382866</v>
      </c>
      <c r="M9" s="84">
        <v>415769</v>
      </c>
      <c r="N9" s="84">
        <v>447382</v>
      </c>
      <c r="O9" s="84">
        <v>532662</v>
      </c>
      <c r="P9" s="84">
        <v>530905</v>
      </c>
      <c r="Q9" s="84">
        <v>582030</v>
      </c>
      <c r="R9" s="84">
        <v>579163</v>
      </c>
      <c r="S9" s="84">
        <v>632906</v>
      </c>
      <c r="T9" s="84">
        <v>741219</v>
      </c>
      <c r="U9" s="84">
        <v>682681</v>
      </c>
      <c r="V9" s="84">
        <v>473100</v>
      </c>
      <c r="W9" s="84">
        <v>434881</v>
      </c>
      <c r="X9" s="84">
        <v>339261</v>
      </c>
      <c r="Y9" s="84">
        <v>344500</v>
      </c>
      <c r="Z9" s="84">
        <v>348693.5</v>
      </c>
      <c r="AA9" s="84">
        <v>300223.59999999998</v>
      </c>
      <c r="AB9" s="84">
        <v>243983.69999999998</v>
      </c>
      <c r="AC9" s="84">
        <v>242278.5</v>
      </c>
      <c r="AE9" s="79">
        <v>242278.5</v>
      </c>
      <c r="AF9" s="164">
        <f t="shared" si="0"/>
        <v>0</v>
      </c>
    </row>
    <row r="10" spans="1:44" x14ac:dyDescent="0.25">
      <c r="B10" s="83" t="s">
        <v>8</v>
      </c>
      <c r="C10" s="83" t="s">
        <v>9</v>
      </c>
      <c r="D10" s="83"/>
      <c r="E10" s="83" t="s">
        <v>15</v>
      </c>
      <c r="F10" s="83" t="s">
        <v>16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>
        <v>5761.2839999999997</v>
      </c>
      <c r="AB10" s="84">
        <v>3477.1563619999997</v>
      </c>
      <c r="AC10" s="84">
        <v>3477.1563619999997</v>
      </c>
      <c r="AE10" s="79">
        <v>3477.1563619999997</v>
      </c>
      <c r="AF10" s="164">
        <f t="shared" si="0"/>
        <v>0</v>
      </c>
    </row>
    <row r="11" spans="1:44" x14ac:dyDescent="0.25">
      <c r="B11" s="83" t="s">
        <v>8</v>
      </c>
      <c r="C11" s="83" t="s">
        <v>9</v>
      </c>
      <c r="D11" s="83"/>
      <c r="E11" s="83" t="s">
        <v>17</v>
      </c>
      <c r="F11" s="83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>
        <v>1800</v>
      </c>
      <c r="AB11" s="84">
        <v>1800</v>
      </c>
      <c r="AC11" s="84">
        <v>1800</v>
      </c>
      <c r="AE11" s="79">
        <v>1800</v>
      </c>
      <c r="AF11" s="164">
        <f t="shared" si="0"/>
        <v>0</v>
      </c>
    </row>
    <row r="12" spans="1:44" x14ac:dyDescent="0.25">
      <c r="B12" s="83" t="s">
        <v>8</v>
      </c>
      <c r="C12" s="83" t="s">
        <v>9</v>
      </c>
      <c r="D12" s="83"/>
      <c r="E12" s="83" t="s">
        <v>10</v>
      </c>
      <c r="F12" s="83" t="s">
        <v>18</v>
      </c>
      <c r="G12" s="84">
        <v>0</v>
      </c>
      <c r="H12" s="84">
        <v>0</v>
      </c>
      <c r="I12" s="84">
        <v>0</v>
      </c>
      <c r="J12" s="84">
        <v>0</v>
      </c>
      <c r="K12" s="84">
        <v>314376107.52429461</v>
      </c>
      <c r="L12" s="84">
        <v>326388563.89152986</v>
      </c>
      <c r="M12" s="84">
        <v>324035326.42551112</v>
      </c>
      <c r="N12" s="84">
        <v>323460698.67218095</v>
      </c>
      <c r="O12" s="84">
        <v>333858724.6848219</v>
      </c>
      <c r="P12" s="84">
        <v>328440805.86770898</v>
      </c>
      <c r="Q12" s="84">
        <v>341000526.76192528</v>
      </c>
      <c r="R12" s="84">
        <v>347512974.63300043</v>
      </c>
      <c r="S12" s="84">
        <v>420736968.343072</v>
      </c>
      <c r="T12" s="84">
        <v>411734466.87423289</v>
      </c>
      <c r="U12" s="84">
        <v>400187185.35493159</v>
      </c>
      <c r="V12" s="84">
        <v>385438406.35279089</v>
      </c>
      <c r="W12" s="84">
        <v>440298938.86001158</v>
      </c>
      <c r="X12" s="84">
        <v>352301539.24408507</v>
      </c>
      <c r="Y12" s="84">
        <v>290165261.66678238</v>
      </c>
      <c r="Z12" s="84">
        <v>277528540.65361983</v>
      </c>
      <c r="AA12" s="84">
        <v>264588388.82347259</v>
      </c>
      <c r="AB12" s="84">
        <v>253350640.12063184</v>
      </c>
      <c r="AC12" s="84">
        <v>229629349.74573052</v>
      </c>
      <c r="AE12" s="79">
        <v>229629349.74573052</v>
      </c>
      <c r="AF12" s="164">
        <f t="shared" si="0"/>
        <v>0</v>
      </c>
    </row>
    <row r="13" spans="1:44" x14ac:dyDescent="0.25">
      <c r="B13" s="83" t="s">
        <v>8</v>
      </c>
      <c r="C13" s="83" t="s">
        <v>9</v>
      </c>
      <c r="D13" s="83"/>
      <c r="E13" s="83" t="s">
        <v>12</v>
      </c>
      <c r="F13" s="83" t="s">
        <v>18</v>
      </c>
      <c r="G13" s="84">
        <v>0</v>
      </c>
      <c r="H13" s="84">
        <v>0</v>
      </c>
      <c r="I13" s="84">
        <v>0</v>
      </c>
      <c r="J13" s="84">
        <v>0</v>
      </c>
      <c r="K13" s="84">
        <v>81730739.666666657</v>
      </c>
      <c r="L13" s="84">
        <v>79158789.333333328</v>
      </c>
      <c r="M13" s="84">
        <v>77579579.5</v>
      </c>
      <c r="N13" s="84">
        <v>76735391.5</v>
      </c>
      <c r="O13" s="84">
        <v>74925213.833333328</v>
      </c>
      <c r="P13" s="84">
        <v>71910793.333333343</v>
      </c>
      <c r="Q13" s="84">
        <v>74898690.666666672</v>
      </c>
      <c r="R13" s="84">
        <v>71372930.833333328</v>
      </c>
      <c r="S13" s="84">
        <v>89902379.333333328</v>
      </c>
      <c r="T13" s="84">
        <v>99687606.500000015</v>
      </c>
      <c r="U13" s="84">
        <v>82775729.666666657</v>
      </c>
      <c r="V13" s="84">
        <v>81297945.333333328</v>
      </c>
      <c r="W13" s="84">
        <v>89896346.166666672</v>
      </c>
      <c r="X13" s="84">
        <v>73515046.5</v>
      </c>
      <c r="Y13" s="84">
        <v>58554614.5</v>
      </c>
      <c r="Z13" s="84">
        <v>56144990.5</v>
      </c>
      <c r="AA13" s="84">
        <v>52710490.850000001</v>
      </c>
      <c r="AB13" s="84">
        <v>48632593.816666663</v>
      </c>
      <c r="AC13" s="84">
        <v>44304161.000000007</v>
      </c>
      <c r="AE13" s="79">
        <v>44304161.000000007</v>
      </c>
      <c r="AF13" s="164">
        <f t="shared" si="0"/>
        <v>0</v>
      </c>
    </row>
    <row r="14" spans="1:44" x14ac:dyDescent="0.25">
      <c r="B14" s="83" t="s">
        <v>8</v>
      </c>
      <c r="C14" s="83" t="s">
        <v>9</v>
      </c>
      <c r="D14" s="83"/>
      <c r="E14" s="83" t="s">
        <v>14</v>
      </c>
      <c r="F14" s="83" t="s">
        <v>18</v>
      </c>
      <c r="G14" s="84">
        <v>0</v>
      </c>
      <c r="H14" s="84">
        <v>0</v>
      </c>
      <c r="I14" s="84">
        <v>0</v>
      </c>
      <c r="J14" s="84">
        <v>0</v>
      </c>
      <c r="K14" s="84">
        <v>52497334.400000006</v>
      </c>
      <c r="L14" s="84">
        <v>52988654.400000013</v>
      </c>
      <c r="M14" s="84">
        <v>57542429.600000009</v>
      </c>
      <c r="N14" s="84">
        <v>61917668.800000012</v>
      </c>
      <c r="O14" s="84">
        <v>73720420.800000012</v>
      </c>
      <c r="P14" s="84">
        <v>73477252</v>
      </c>
      <c r="Q14" s="84">
        <v>80552952.000000015</v>
      </c>
      <c r="R14" s="84">
        <v>80156159.200000018</v>
      </c>
      <c r="S14" s="84">
        <v>87594190.400000006</v>
      </c>
      <c r="T14" s="84">
        <v>102584709.60000001</v>
      </c>
      <c r="U14" s="84">
        <v>94483050.400000006</v>
      </c>
      <c r="V14" s="84">
        <v>65477040.000000007</v>
      </c>
      <c r="W14" s="84">
        <v>60187530.400000006</v>
      </c>
      <c r="X14" s="84">
        <v>46953722.399999999</v>
      </c>
      <c r="Y14" s="84">
        <v>47678800.000000007</v>
      </c>
      <c r="Z14" s="84">
        <v>48259180.400000006</v>
      </c>
      <c r="AA14" s="84">
        <v>41550946.240000002</v>
      </c>
      <c r="AB14" s="84">
        <v>33767344.079999998</v>
      </c>
      <c r="AC14" s="84">
        <v>33531344.400000006</v>
      </c>
      <c r="AE14" s="79">
        <v>33531344.400000006</v>
      </c>
      <c r="AF14" s="164">
        <f t="shared" si="0"/>
        <v>0</v>
      </c>
    </row>
    <row r="15" spans="1:44" x14ac:dyDescent="0.25">
      <c r="B15" s="83" t="s">
        <v>8</v>
      </c>
      <c r="C15" s="83" t="s">
        <v>9</v>
      </c>
      <c r="D15" s="83"/>
      <c r="E15" s="83" t="s">
        <v>15</v>
      </c>
      <c r="F15" s="83" t="s">
        <v>18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>
        <v>4032898.8</v>
      </c>
      <c r="AB15" s="84">
        <v>2434009.4534</v>
      </c>
      <c r="AC15" s="84">
        <v>2434009.4534</v>
      </c>
      <c r="AE15" s="79">
        <v>2434009.4534</v>
      </c>
      <c r="AF15" s="164">
        <f t="shared" si="0"/>
        <v>0</v>
      </c>
    </row>
    <row r="16" spans="1:44" x14ac:dyDescent="0.25">
      <c r="B16" s="83" t="s">
        <v>8</v>
      </c>
      <c r="C16" s="83" t="s">
        <v>9</v>
      </c>
      <c r="D16" s="83"/>
      <c r="E16" s="83" t="s">
        <v>17</v>
      </c>
      <c r="F16" s="83" t="s">
        <v>18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>
        <v>21000</v>
      </c>
      <c r="AB16" s="84">
        <v>21000</v>
      </c>
      <c r="AC16" s="84">
        <v>21000</v>
      </c>
      <c r="AE16" s="79">
        <v>21000</v>
      </c>
      <c r="AF16" s="164">
        <f t="shared" si="0"/>
        <v>0</v>
      </c>
    </row>
    <row r="17" spans="1:34" x14ac:dyDescent="0.25">
      <c r="A17" s="85"/>
      <c r="B17" s="86" t="s">
        <v>8</v>
      </c>
      <c r="C17" s="86" t="s">
        <v>9</v>
      </c>
      <c r="D17" s="86"/>
      <c r="E17" s="86" t="s">
        <v>19</v>
      </c>
      <c r="F17" s="86" t="s">
        <v>18</v>
      </c>
      <c r="G17" s="87">
        <v>0</v>
      </c>
      <c r="H17" s="87">
        <v>0</v>
      </c>
      <c r="I17" s="87">
        <v>0</v>
      </c>
      <c r="J17" s="87">
        <v>0</v>
      </c>
      <c r="K17" s="87">
        <v>448604181.59096122</v>
      </c>
      <c r="L17" s="87">
        <v>458536007.62486321</v>
      </c>
      <c r="M17" s="87">
        <v>459157335.52551115</v>
      </c>
      <c r="N17" s="87">
        <v>462113758.97218096</v>
      </c>
      <c r="O17" s="87">
        <v>482504359.31815523</v>
      </c>
      <c r="P17" s="87">
        <v>473828851.20104229</v>
      </c>
      <c r="Q17" s="87">
        <v>496452169.42859197</v>
      </c>
      <c r="R17" s="87">
        <v>499042064.66633379</v>
      </c>
      <c r="S17" s="87">
        <v>598233538.07640529</v>
      </c>
      <c r="T17" s="87">
        <v>614006782.97423291</v>
      </c>
      <c r="U17" s="87">
        <v>577445965.4215982</v>
      </c>
      <c r="V17" s="87">
        <v>532213391.68612421</v>
      </c>
      <c r="W17" s="87">
        <v>590382815.4266783</v>
      </c>
      <c r="X17" s="87">
        <v>472770308.14408505</v>
      </c>
      <c r="Y17" s="87">
        <v>396398676.16678238</v>
      </c>
      <c r="Z17" s="87">
        <v>381932711.55361986</v>
      </c>
      <c r="AA17" s="87">
        <v>362903724.7134726</v>
      </c>
      <c r="AB17" s="87">
        <v>338205587.47069854</v>
      </c>
      <c r="AC17" s="87">
        <v>309919864.59913051</v>
      </c>
      <c r="AE17" s="79">
        <v>309919864.59913051</v>
      </c>
      <c r="AF17" s="164">
        <f t="shared" si="0"/>
        <v>0</v>
      </c>
    </row>
    <row r="18" spans="1:34" x14ac:dyDescent="0.25">
      <c r="B18" s="83" t="s">
        <v>8</v>
      </c>
      <c r="C18" s="83" t="s">
        <v>9</v>
      </c>
      <c r="D18" s="83"/>
      <c r="E18" s="83" t="s">
        <v>10</v>
      </c>
      <c r="F18" s="83" t="s">
        <v>20</v>
      </c>
      <c r="G18" s="84">
        <v>0</v>
      </c>
      <c r="H18" s="84">
        <v>0</v>
      </c>
      <c r="I18" s="84">
        <v>0</v>
      </c>
      <c r="J18" s="84">
        <v>0</v>
      </c>
      <c r="K18" s="84">
        <v>13153498.327625435</v>
      </c>
      <c r="L18" s="84">
        <v>13656099.578023866</v>
      </c>
      <c r="M18" s="84">
        <v>13557640.107558571</v>
      </c>
      <c r="N18" s="84">
        <v>13533597.678724021</v>
      </c>
      <c r="O18" s="84">
        <v>13968651.152873004</v>
      </c>
      <c r="P18" s="84">
        <v>13741965.395290112</v>
      </c>
      <c r="Q18" s="84">
        <v>14267464.196959542</v>
      </c>
      <c r="R18" s="84">
        <v>14539945.057084432</v>
      </c>
      <c r="S18" s="84">
        <v>17603637.417144112</v>
      </c>
      <c r="T18" s="84">
        <v>17226972.698736176</v>
      </c>
      <c r="U18" s="84">
        <v>16743834.366918094</v>
      </c>
      <c r="V18" s="84">
        <v>16126745.36016467</v>
      </c>
      <c r="W18" s="84">
        <v>18422110.387325976</v>
      </c>
      <c r="X18" s="84">
        <v>14740298.630705673</v>
      </c>
      <c r="Y18" s="84">
        <v>12140516.383784253</v>
      </c>
      <c r="Z18" s="84">
        <v>11611795.896650994</v>
      </c>
      <c r="AA18" s="84">
        <v>11070379.862215528</v>
      </c>
      <c r="AB18" s="84">
        <v>10600192.385396326</v>
      </c>
      <c r="AC18" s="84">
        <v>9607693.4460446145</v>
      </c>
      <c r="AE18" s="79">
        <v>9607693.4460446145</v>
      </c>
      <c r="AF18" s="164">
        <f t="shared" si="0"/>
        <v>0</v>
      </c>
    </row>
    <row r="19" spans="1:34" x14ac:dyDescent="0.25">
      <c r="B19" s="83" t="s">
        <v>8</v>
      </c>
      <c r="C19" s="83" t="s">
        <v>9</v>
      </c>
      <c r="D19" s="83"/>
      <c r="E19" s="83" t="s">
        <v>12</v>
      </c>
      <c r="F19" s="83" t="s">
        <v>20</v>
      </c>
      <c r="G19" s="84">
        <v>0</v>
      </c>
      <c r="H19" s="84">
        <v>0</v>
      </c>
      <c r="I19" s="84">
        <v>0</v>
      </c>
      <c r="J19" s="84">
        <v>0</v>
      </c>
      <c r="K19" s="84">
        <v>3419614.6646990706</v>
      </c>
      <c r="L19" s="84">
        <v>3312004.2464817087</v>
      </c>
      <c r="M19" s="84">
        <v>3245930.0970646311</v>
      </c>
      <c r="N19" s="84">
        <v>3210609.2658041213</v>
      </c>
      <c r="O19" s="84">
        <v>3134871.4207792254</v>
      </c>
      <c r="P19" s="84">
        <v>3008748.0479893722</v>
      </c>
      <c r="Q19" s="84">
        <v>3133761.6913181017</v>
      </c>
      <c r="R19" s="84">
        <v>2986243.877586741</v>
      </c>
      <c r="S19" s="84">
        <v>3761516.1200479041</v>
      </c>
      <c r="T19" s="84">
        <v>4170930.0866046301</v>
      </c>
      <c r="U19" s="84">
        <v>3463337.0529098958</v>
      </c>
      <c r="V19" s="84">
        <v>3401506.5470544565</v>
      </c>
      <c r="W19" s="84">
        <v>3761263.6923164041</v>
      </c>
      <c r="X19" s="84">
        <v>3075870.0106315459</v>
      </c>
      <c r="Y19" s="84">
        <v>2449925.4411087269</v>
      </c>
      <c r="Z19" s="84">
        <v>2349106.757704942</v>
      </c>
      <c r="AA19" s="84">
        <v>2205407.2706215796</v>
      </c>
      <c r="AB19" s="84">
        <v>2034788.032949284</v>
      </c>
      <c r="AC19" s="84">
        <v>1853686.3765173806</v>
      </c>
      <c r="AE19" s="79">
        <v>1853686.3765173806</v>
      </c>
      <c r="AF19" s="164">
        <f t="shared" si="0"/>
        <v>0</v>
      </c>
    </row>
    <row r="20" spans="1:34" x14ac:dyDescent="0.25">
      <c r="B20" s="83" t="s">
        <v>8</v>
      </c>
      <c r="C20" s="83" t="s">
        <v>9</v>
      </c>
      <c r="D20" s="83"/>
      <c r="E20" s="83" t="s">
        <v>14</v>
      </c>
      <c r="F20" s="83" t="s">
        <v>20</v>
      </c>
      <c r="G20" s="84">
        <v>0</v>
      </c>
      <c r="H20" s="84">
        <v>0</v>
      </c>
      <c r="I20" s="84">
        <v>0</v>
      </c>
      <c r="J20" s="84">
        <v>0</v>
      </c>
      <c r="K20" s="84">
        <v>2196488.8034051075</v>
      </c>
      <c r="L20" s="84">
        <v>2217045.6353133009</v>
      </c>
      <c r="M20" s="84">
        <v>2407575.618489434</v>
      </c>
      <c r="N20" s="84">
        <v>2590635.6542961118</v>
      </c>
      <c r="O20" s="84">
        <v>3084462.8726427872</v>
      </c>
      <c r="P20" s="84">
        <v>3074288.6885124501</v>
      </c>
      <c r="Q20" s="84">
        <v>3370336.0212748074</v>
      </c>
      <c r="R20" s="84">
        <v>3353734.2080126135</v>
      </c>
      <c r="S20" s="84">
        <v>3664941.4804751524</v>
      </c>
      <c r="T20" s="84">
        <v>4292144.8986363094</v>
      </c>
      <c r="U20" s="84">
        <v>3953171.4264555201</v>
      </c>
      <c r="V20" s="84">
        <v>2739559.7678214372</v>
      </c>
      <c r="W20" s="84">
        <v>2518246.6526948945</v>
      </c>
      <c r="X20" s="84">
        <v>1964544.0422550594</v>
      </c>
      <c r="Y20" s="84">
        <v>1994881.2936260521</v>
      </c>
      <c r="Z20" s="84">
        <v>2019164.4132336597</v>
      </c>
      <c r="AA20" s="84">
        <v>1738491.8535415684</v>
      </c>
      <c r="AB20" s="84">
        <v>1412825.8899264745</v>
      </c>
      <c r="AC20" s="84">
        <v>1402951.6618222916</v>
      </c>
      <c r="AE20" s="79">
        <v>1402951.6618222916</v>
      </c>
      <c r="AF20" s="164">
        <f t="shared" si="0"/>
        <v>0</v>
      </c>
    </row>
    <row r="21" spans="1:34" x14ac:dyDescent="0.25">
      <c r="B21" s="83" t="s">
        <v>8</v>
      </c>
      <c r="C21" s="83" t="s">
        <v>9</v>
      </c>
      <c r="D21" s="83"/>
      <c r="E21" s="83" t="s">
        <v>15</v>
      </c>
      <c r="F21" s="83" t="s">
        <v>20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168736.51130496053</v>
      </c>
      <c r="AB21" s="84">
        <v>101838.97092830841</v>
      </c>
      <c r="AC21" s="84">
        <v>101838.97092830841</v>
      </c>
      <c r="AE21" s="79">
        <v>101838.97092830841</v>
      </c>
      <c r="AF21" s="164">
        <f t="shared" si="0"/>
        <v>0</v>
      </c>
    </row>
    <row r="22" spans="1:34" x14ac:dyDescent="0.25">
      <c r="B22" s="83" t="s">
        <v>8</v>
      </c>
      <c r="C22" s="83" t="s">
        <v>9</v>
      </c>
      <c r="D22" s="83"/>
      <c r="E22" s="83" t="s">
        <v>17</v>
      </c>
      <c r="F22" s="83" t="s">
        <v>20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744980.8673839703</v>
      </c>
      <c r="AB22" s="84">
        <v>744980.8673839703</v>
      </c>
      <c r="AC22" s="84">
        <v>744980.8673839703</v>
      </c>
      <c r="AE22" s="79">
        <v>744980.8673839703</v>
      </c>
      <c r="AF22" s="164">
        <f t="shared" si="0"/>
        <v>0</v>
      </c>
    </row>
    <row r="23" spans="1:34" x14ac:dyDescent="0.25">
      <c r="B23" s="86" t="s">
        <v>8</v>
      </c>
      <c r="C23" s="86" t="s">
        <v>9</v>
      </c>
      <c r="D23" s="86"/>
      <c r="E23" s="86" t="s">
        <v>19</v>
      </c>
      <c r="F23" s="86" t="s">
        <v>20</v>
      </c>
      <c r="G23" s="87">
        <v>0</v>
      </c>
      <c r="H23" s="87">
        <v>0</v>
      </c>
      <c r="I23" s="87">
        <v>0</v>
      </c>
      <c r="J23" s="87">
        <v>0</v>
      </c>
      <c r="K23" s="87">
        <v>18769601.795729611</v>
      </c>
      <c r="L23" s="87">
        <v>19185149.459818877</v>
      </c>
      <c r="M23" s="87">
        <v>19211145.823112633</v>
      </c>
      <c r="N23" s="87">
        <v>19334842.598824255</v>
      </c>
      <c r="O23" s="87">
        <v>20187985.446295016</v>
      </c>
      <c r="P23" s="87">
        <v>19825002.131791934</v>
      </c>
      <c r="Q23" s="87">
        <v>20771561.909552451</v>
      </c>
      <c r="R23" s="87">
        <v>20879923.142683785</v>
      </c>
      <c r="S23" s="87">
        <v>25030095.017667171</v>
      </c>
      <c r="T23" s="87">
        <v>25690047.683977112</v>
      </c>
      <c r="U23" s="87">
        <v>24160342.84628351</v>
      </c>
      <c r="V23" s="87">
        <v>22267811.675040565</v>
      </c>
      <c r="W23" s="87">
        <v>24701620.732337277</v>
      </c>
      <c r="X23" s="87">
        <v>19780712.683592279</v>
      </c>
      <c r="Y23" s="87">
        <v>16585323.118519031</v>
      </c>
      <c r="Z23" s="87">
        <v>15980067.067589596</v>
      </c>
      <c r="AA23" s="87">
        <v>15927996.365067605</v>
      </c>
      <c r="AB23" s="87">
        <v>14894626.146584362</v>
      </c>
      <c r="AC23" s="87">
        <v>13711151.322696563</v>
      </c>
      <c r="AE23" s="79">
        <v>13711151.322696563</v>
      </c>
      <c r="AF23" s="164">
        <f t="shared" si="0"/>
        <v>0</v>
      </c>
    </row>
    <row r="24" spans="1:34" x14ac:dyDescent="0.25">
      <c r="B24" s="86"/>
      <c r="C24" s="86"/>
      <c r="D24" s="86"/>
      <c r="E24" s="86"/>
      <c r="F24" s="86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F24" s="164">
        <f t="shared" si="0"/>
        <v>0</v>
      </c>
    </row>
    <row r="25" spans="1:34" x14ac:dyDescent="0.25">
      <c r="B25" s="83" t="s">
        <v>21</v>
      </c>
      <c r="C25" s="83" t="s">
        <v>9</v>
      </c>
      <c r="D25" s="83"/>
      <c r="E25" s="83" t="s">
        <v>22</v>
      </c>
      <c r="F25" s="83" t="s">
        <v>20</v>
      </c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>
        <v>659165.95976837468</v>
      </c>
      <c r="AB25" s="84">
        <v>628265.04625539726</v>
      </c>
      <c r="AC25" s="84">
        <v>711782.1596862931</v>
      </c>
      <c r="AE25" s="79">
        <v>711782.1596862931</v>
      </c>
      <c r="AF25" s="164">
        <f t="shared" si="0"/>
        <v>0</v>
      </c>
    </row>
    <row r="26" spans="1:34" x14ac:dyDescent="0.25">
      <c r="B26" s="83" t="s">
        <v>21</v>
      </c>
      <c r="C26" s="83" t="s">
        <v>9</v>
      </c>
      <c r="D26" s="83"/>
      <c r="E26" s="83" t="s">
        <v>14</v>
      </c>
      <c r="F26" s="83" t="s">
        <v>20</v>
      </c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>
        <v>84090.992641598117</v>
      </c>
      <c r="AB26" s="84">
        <v>81142.448067138175</v>
      </c>
      <c r="AC26" s="84">
        <v>85681.24599538841</v>
      </c>
      <c r="AE26" s="79">
        <v>85681.24599538841</v>
      </c>
      <c r="AF26" s="164">
        <f t="shared" si="0"/>
        <v>0</v>
      </c>
    </row>
    <row r="27" spans="1:34" x14ac:dyDescent="0.25">
      <c r="B27" s="83" t="s">
        <v>21</v>
      </c>
      <c r="C27" s="83" t="s">
        <v>9</v>
      </c>
      <c r="D27" s="83"/>
      <c r="E27" s="83" t="s">
        <v>15</v>
      </c>
      <c r="F27" s="83" t="s">
        <v>20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>
        <v>3295.2044234928298</v>
      </c>
      <c r="AB27" s="84">
        <v>3923.9295000914208</v>
      </c>
      <c r="AC27" s="84">
        <v>5228.5748966154379</v>
      </c>
      <c r="AE27" s="79">
        <v>5228.5748966154379</v>
      </c>
      <c r="AF27" s="164">
        <f t="shared" si="0"/>
        <v>0</v>
      </c>
    </row>
    <row r="28" spans="1:34" x14ac:dyDescent="0.25">
      <c r="A28" s="85"/>
      <c r="B28" s="86" t="s">
        <v>21</v>
      </c>
      <c r="C28" s="86" t="s">
        <v>9</v>
      </c>
      <c r="D28" s="86"/>
      <c r="E28" s="86" t="s">
        <v>23</v>
      </c>
      <c r="F28" s="86" t="s">
        <v>20</v>
      </c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6"/>
      <c r="AA28" s="87">
        <v>746552.15683346556</v>
      </c>
      <c r="AB28" s="87">
        <v>713331.42382262694</v>
      </c>
      <c r="AC28" s="87">
        <v>802691.98057829693</v>
      </c>
      <c r="AE28" s="79">
        <v>802691.98057829693</v>
      </c>
      <c r="AF28" s="164">
        <f t="shared" si="0"/>
        <v>0</v>
      </c>
    </row>
    <row r="29" spans="1:34" x14ac:dyDescent="0.25">
      <c r="B29" s="83" t="s">
        <v>21</v>
      </c>
      <c r="C29" s="83" t="s">
        <v>24</v>
      </c>
      <c r="D29" s="83"/>
      <c r="E29" s="83" t="s">
        <v>25</v>
      </c>
      <c r="F29" s="83" t="s">
        <v>20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>
        <v>137229.26698939415</v>
      </c>
      <c r="AB29" s="84">
        <v>143595.34942555765</v>
      </c>
      <c r="AC29" s="84">
        <v>133781.70623837749</v>
      </c>
      <c r="AE29" s="79">
        <v>133781.70623837749</v>
      </c>
      <c r="AF29" s="164">
        <f t="shared" si="0"/>
        <v>0</v>
      </c>
    </row>
    <row r="30" spans="1:34" x14ac:dyDescent="0.25">
      <c r="B30" s="83" t="s">
        <v>21</v>
      </c>
      <c r="C30" s="83" t="s">
        <v>24</v>
      </c>
      <c r="D30" s="83"/>
      <c r="E30" s="83" t="s">
        <v>26</v>
      </c>
      <c r="F30" s="83" t="s">
        <v>20</v>
      </c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>
        <v>109721.62737692145</v>
      </c>
      <c r="AB30" s="84">
        <v>120796.27700094311</v>
      </c>
      <c r="AC30" s="84">
        <v>114684.54303966004</v>
      </c>
      <c r="AE30" s="79">
        <v>114684.54303966004</v>
      </c>
      <c r="AF30" s="164">
        <f t="shared" si="0"/>
        <v>0</v>
      </c>
    </row>
    <row r="31" spans="1:34" x14ac:dyDescent="0.25">
      <c r="B31" s="83" t="s">
        <v>21</v>
      </c>
      <c r="C31" s="83" t="s">
        <v>24</v>
      </c>
      <c r="D31" s="83"/>
      <c r="E31" s="83" t="s">
        <v>27</v>
      </c>
      <c r="F31" s="83" t="s">
        <v>20</v>
      </c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20527.994294696735</v>
      </c>
      <c r="AB31" s="84">
        <v>18509.358750260519</v>
      </c>
      <c r="AC31" s="99">
        <v>19676.522643512104</v>
      </c>
      <c r="AE31" s="79">
        <v>19676.522643512104</v>
      </c>
      <c r="AF31" s="164">
        <f t="shared" si="0"/>
        <v>0</v>
      </c>
      <c r="AH31" s="138"/>
    </row>
    <row r="32" spans="1:34" x14ac:dyDescent="0.25">
      <c r="B32" s="83" t="s">
        <v>21</v>
      </c>
      <c r="C32" s="83" t="s">
        <v>24</v>
      </c>
      <c r="D32" s="83"/>
      <c r="E32" s="83" t="s">
        <v>28</v>
      </c>
      <c r="F32" s="83" t="s">
        <v>20</v>
      </c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>
        <v>4654.2817604455213</v>
      </c>
      <c r="AB32" s="84">
        <v>4405.4246421073967</v>
      </c>
      <c r="AC32" s="84">
        <v>4465.9982324653029</v>
      </c>
      <c r="AE32" s="79">
        <v>4465.9982324653029</v>
      </c>
      <c r="AF32" s="164">
        <f t="shared" si="0"/>
        <v>0</v>
      </c>
      <c r="AH32" s="138"/>
    </row>
    <row r="33" spans="1:32" x14ac:dyDescent="0.25">
      <c r="B33" s="83" t="s">
        <v>21</v>
      </c>
      <c r="C33" s="83" t="s">
        <v>24</v>
      </c>
      <c r="D33" s="83"/>
      <c r="E33" s="83" t="s">
        <v>29</v>
      </c>
      <c r="F33" s="83" t="s">
        <v>20</v>
      </c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>
        <v>4592.9353106029184</v>
      </c>
      <c r="AB33" s="84">
        <v>4776.8994198845567</v>
      </c>
      <c r="AC33" s="84">
        <v>4897.2291108088111</v>
      </c>
      <c r="AE33" s="79">
        <v>4896.2566934982615</v>
      </c>
      <c r="AF33" s="164">
        <f t="shared" si="0"/>
        <v>-0.97241731054964475</v>
      </c>
    </row>
    <row r="34" spans="1:32" x14ac:dyDescent="0.25">
      <c r="B34" s="83" t="s">
        <v>21</v>
      </c>
      <c r="C34" s="83" t="s">
        <v>24</v>
      </c>
      <c r="D34" s="83"/>
      <c r="E34" s="83" t="s">
        <v>30</v>
      </c>
      <c r="F34" s="83" t="s">
        <v>20</v>
      </c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>
        <v>6527.5757416664137</v>
      </c>
      <c r="AB34" s="84">
        <v>6558.0632199985193</v>
      </c>
      <c r="AC34" s="84">
        <v>6951.3304158854817</v>
      </c>
      <c r="AE34" s="79">
        <v>6951.3304158854817</v>
      </c>
      <c r="AF34" s="164">
        <f t="shared" si="0"/>
        <v>0</v>
      </c>
    </row>
    <row r="35" spans="1:32" x14ac:dyDescent="0.25">
      <c r="A35" s="85"/>
      <c r="B35" s="86" t="s">
        <v>21</v>
      </c>
      <c r="C35" s="86" t="s">
        <v>24</v>
      </c>
      <c r="D35" s="86"/>
      <c r="E35" s="86" t="s">
        <v>23</v>
      </c>
      <c r="F35" s="86" t="s">
        <v>20</v>
      </c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>
        <v>283253.68147372722</v>
      </c>
      <c r="AB35" s="87">
        <v>298641.37245875166</v>
      </c>
      <c r="AC35" s="100">
        <v>284457.32968070923</v>
      </c>
      <c r="AE35" s="79">
        <v>284456.35726339871</v>
      </c>
      <c r="AF35" s="164">
        <f t="shared" si="0"/>
        <v>-0.97241731052054092</v>
      </c>
    </row>
    <row r="36" spans="1:32" x14ac:dyDescent="0.25">
      <c r="A36" s="85"/>
      <c r="B36" s="86"/>
      <c r="C36" s="86"/>
      <c r="D36" s="86"/>
      <c r="E36" s="86"/>
      <c r="F36" s="86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100"/>
      <c r="AF36" s="164">
        <f t="shared" si="0"/>
        <v>0</v>
      </c>
    </row>
    <row r="37" spans="1:32" x14ac:dyDescent="0.25">
      <c r="B37" s="83" t="s">
        <v>31</v>
      </c>
      <c r="C37" s="83" t="s">
        <v>32</v>
      </c>
      <c r="D37" s="83"/>
      <c r="E37" s="83" t="s">
        <v>22</v>
      </c>
      <c r="F37" s="83" t="s">
        <v>20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8">
        <v>659165.95976837468</v>
      </c>
      <c r="AB37" s="88">
        <v>628265.04625539726</v>
      </c>
      <c r="AC37" s="84">
        <v>711782.1596862931</v>
      </c>
      <c r="AE37" s="79">
        <v>711782.1596862931</v>
      </c>
      <c r="AF37" s="164">
        <f t="shared" si="0"/>
        <v>0</v>
      </c>
    </row>
    <row r="38" spans="1:32" x14ac:dyDescent="0.25">
      <c r="B38" s="83" t="s">
        <v>31</v>
      </c>
      <c r="C38" s="83" t="s">
        <v>32</v>
      </c>
      <c r="D38" s="83"/>
      <c r="E38" s="83" t="s">
        <v>14</v>
      </c>
      <c r="F38" s="83" t="s">
        <v>20</v>
      </c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8">
        <v>84090.992641598117</v>
      </c>
      <c r="AB38" s="88">
        <v>81142.448067138175</v>
      </c>
      <c r="AC38" s="84">
        <v>85681.24599538841</v>
      </c>
      <c r="AE38" s="79">
        <v>85681.24599538841</v>
      </c>
      <c r="AF38" s="164">
        <f t="shared" si="0"/>
        <v>0</v>
      </c>
    </row>
    <row r="39" spans="1:32" x14ac:dyDescent="0.25">
      <c r="B39" s="83" t="s">
        <v>31</v>
      </c>
      <c r="C39" s="83" t="s">
        <v>32</v>
      </c>
      <c r="D39" s="83"/>
      <c r="E39" s="83" t="s">
        <v>15</v>
      </c>
      <c r="F39" s="83" t="s">
        <v>20</v>
      </c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8">
        <v>3295.2044234928298</v>
      </c>
      <c r="AB39" s="88">
        <v>3923.9295000914208</v>
      </c>
      <c r="AC39" s="84">
        <v>5228.5748966154379</v>
      </c>
      <c r="AE39" s="79">
        <v>5228.5748966154379</v>
      </c>
      <c r="AF39" s="164">
        <f t="shared" si="0"/>
        <v>0</v>
      </c>
    </row>
    <row r="40" spans="1:32" x14ac:dyDescent="0.25">
      <c r="B40" s="83" t="s">
        <v>31</v>
      </c>
      <c r="C40" s="83" t="s">
        <v>32</v>
      </c>
      <c r="D40" s="83"/>
      <c r="E40" s="83" t="s">
        <v>17</v>
      </c>
      <c r="F40" s="83" t="s">
        <v>20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8">
        <v>0</v>
      </c>
      <c r="AB40" s="88">
        <v>0</v>
      </c>
      <c r="AC40" s="84">
        <v>0</v>
      </c>
      <c r="AE40" s="79">
        <v>0</v>
      </c>
      <c r="AF40" s="164">
        <f t="shared" si="0"/>
        <v>0</v>
      </c>
    </row>
    <row r="41" spans="1:32" x14ac:dyDescent="0.25">
      <c r="A41" s="85"/>
      <c r="B41" s="86" t="s">
        <v>31</v>
      </c>
      <c r="C41" s="86" t="s">
        <v>32</v>
      </c>
      <c r="D41" s="86"/>
      <c r="E41" s="86" t="s">
        <v>19</v>
      </c>
      <c r="F41" s="86" t="s">
        <v>20</v>
      </c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9">
        <v>746552.15683346556</v>
      </c>
      <c r="AB41" s="89">
        <v>713331.42382262694</v>
      </c>
      <c r="AC41" s="87">
        <v>802691.98057829693</v>
      </c>
      <c r="AE41" s="79">
        <v>802691.98057829693</v>
      </c>
      <c r="AF41" s="164">
        <f t="shared" si="0"/>
        <v>0</v>
      </c>
    </row>
    <row r="42" spans="1:32" x14ac:dyDescent="0.25">
      <c r="B42" s="83" t="s">
        <v>31</v>
      </c>
      <c r="C42" s="83" t="s">
        <v>33</v>
      </c>
      <c r="D42" s="83"/>
      <c r="E42" s="83" t="s">
        <v>22</v>
      </c>
      <c r="F42" s="83" t="s">
        <v>20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8">
        <v>13275787.132837107</v>
      </c>
      <c r="AB42" s="88">
        <v>12634980.41834561</v>
      </c>
      <c r="AC42" s="84">
        <v>11461379.822561994</v>
      </c>
      <c r="AE42" s="79">
        <v>11461379.822561994</v>
      </c>
      <c r="AF42" s="164">
        <f t="shared" si="0"/>
        <v>0</v>
      </c>
    </row>
    <row r="43" spans="1:32" x14ac:dyDescent="0.25">
      <c r="B43" s="83" t="s">
        <v>31</v>
      </c>
      <c r="C43" s="83" t="s">
        <v>33</v>
      </c>
      <c r="D43" s="83"/>
      <c r="E43" s="83" t="s">
        <v>14</v>
      </c>
      <c r="F43" s="83" t="s">
        <v>20</v>
      </c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8">
        <v>1738491.8535415684</v>
      </c>
      <c r="AB43" s="88">
        <v>1412825.8899264745</v>
      </c>
      <c r="AC43" s="84">
        <v>1402951.6618222916</v>
      </c>
      <c r="AE43" s="79">
        <v>1402951.6618222916</v>
      </c>
      <c r="AF43" s="164">
        <f t="shared" si="0"/>
        <v>0</v>
      </c>
    </row>
    <row r="44" spans="1:32" x14ac:dyDescent="0.25">
      <c r="B44" s="83" t="s">
        <v>31</v>
      </c>
      <c r="C44" s="83" t="s">
        <v>33</v>
      </c>
      <c r="D44" s="83"/>
      <c r="E44" s="83" t="s">
        <v>15</v>
      </c>
      <c r="F44" s="83" t="s">
        <v>20</v>
      </c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8">
        <v>168736.51130496053</v>
      </c>
      <c r="AB44" s="88">
        <v>101838.97092830841</v>
      </c>
      <c r="AC44" s="84">
        <v>101838.97092830841</v>
      </c>
      <c r="AE44" s="79">
        <v>101838.97092830841</v>
      </c>
      <c r="AF44" s="164">
        <f t="shared" si="0"/>
        <v>0</v>
      </c>
    </row>
    <row r="45" spans="1:32" x14ac:dyDescent="0.25">
      <c r="B45" s="83" t="s">
        <v>31</v>
      </c>
      <c r="C45" s="83" t="s">
        <v>33</v>
      </c>
      <c r="D45" s="83"/>
      <c r="E45" s="83" t="s">
        <v>17</v>
      </c>
      <c r="F45" s="83" t="s">
        <v>20</v>
      </c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8">
        <v>744980.8673839703</v>
      </c>
      <c r="AB45" s="88">
        <v>744980.8673839703</v>
      </c>
      <c r="AC45" s="84">
        <v>744980.8673839703</v>
      </c>
      <c r="AE45" s="79">
        <v>744980.8673839703</v>
      </c>
      <c r="AF45" s="164">
        <f t="shared" si="0"/>
        <v>0</v>
      </c>
    </row>
    <row r="46" spans="1:32" x14ac:dyDescent="0.25">
      <c r="A46" s="85"/>
      <c r="B46" s="86" t="s">
        <v>31</v>
      </c>
      <c r="C46" s="86" t="s">
        <v>33</v>
      </c>
      <c r="D46" s="86"/>
      <c r="E46" s="86" t="s">
        <v>19</v>
      </c>
      <c r="F46" s="86" t="s">
        <v>20</v>
      </c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9">
        <v>15927996.365067605</v>
      </c>
      <c r="AB46" s="89">
        <v>14894626.146584362</v>
      </c>
      <c r="AC46" s="87">
        <v>13711151.322696563</v>
      </c>
      <c r="AE46" s="79">
        <v>13711151.322696563</v>
      </c>
      <c r="AF46" s="164">
        <f t="shared" si="0"/>
        <v>0</v>
      </c>
    </row>
    <row r="47" spans="1:32" x14ac:dyDescent="0.25">
      <c r="A47" s="85"/>
      <c r="B47" s="86"/>
      <c r="C47" s="86"/>
      <c r="D47" s="86"/>
      <c r="E47" s="86"/>
      <c r="F47" s="86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9"/>
      <c r="AB47" s="89"/>
      <c r="AC47" s="87"/>
      <c r="AF47" s="164">
        <f t="shared" si="0"/>
        <v>0</v>
      </c>
    </row>
    <row r="48" spans="1:32" x14ac:dyDescent="0.25">
      <c r="B48" s="83" t="s">
        <v>34</v>
      </c>
      <c r="C48" s="83" t="s">
        <v>35</v>
      </c>
      <c r="D48" s="83"/>
      <c r="E48" s="83" t="s">
        <v>36</v>
      </c>
      <c r="F48" s="83" t="s">
        <v>20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86233.158655360283</v>
      </c>
      <c r="AB48" s="84">
        <v>143752.00261018181</v>
      </c>
      <c r="AC48" s="84">
        <v>142287.71349177376</v>
      </c>
      <c r="AE48" s="79">
        <v>142287.71349177376</v>
      </c>
      <c r="AF48" s="164">
        <f t="shared" si="0"/>
        <v>0</v>
      </c>
    </row>
    <row r="49" spans="1:32" x14ac:dyDescent="0.25">
      <c r="B49" s="83" t="s">
        <v>34</v>
      </c>
      <c r="C49" s="83" t="s">
        <v>35</v>
      </c>
      <c r="D49" s="83"/>
      <c r="E49" s="83" t="s">
        <v>37</v>
      </c>
      <c r="F49" s="83" t="s">
        <v>20</v>
      </c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>
        <v>7990.0177276106806</v>
      </c>
      <c r="AB49" s="84">
        <v>8778.7473774181963</v>
      </c>
      <c r="AC49" s="84">
        <v>13146.920387254366</v>
      </c>
      <c r="AE49" s="79">
        <v>13146.920387254366</v>
      </c>
      <c r="AF49" s="164">
        <f t="shared" si="0"/>
        <v>0</v>
      </c>
    </row>
    <row r="50" spans="1:32" x14ac:dyDescent="0.25">
      <c r="A50" s="85"/>
      <c r="B50" s="86" t="s">
        <v>34</v>
      </c>
      <c r="C50" s="86" t="s">
        <v>35</v>
      </c>
      <c r="D50" s="86"/>
      <c r="E50" s="86" t="s">
        <v>19</v>
      </c>
      <c r="F50" s="86" t="s">
        <v>20</v>
      </c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>
        <v>94223.176382970967</v>
      </c>
      <c r="AB50" s="87">
        <v>152530.74998759999</v>
      </c>
      <c r="AC50" s="87">
        <v>155434.63387902812</v>
      </c>
      <c r="AE50" s="79">
        <v>155434.63387902812</v>
      </c>
      <c r="AF50" s="164">
        <f t="shared" si="0"/>
        <v>0</v>
      </c>
    </row>
    <row r="51" spans="1:32" x14ac:dyDescent="0.25">
      <c r="B51" s="83" t="s">
        <v>34</v>
      </c>
      <c r="C51" s="83" t="s">
        <v>38</v>
      </c>
      <c r="D51" s="83"/>
      <c r="E51" s="83" t="s">
        <v>36</v>
      </c>
      <c r="F51" s="83" t="s">
        <v>20</v>
      </c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>
        <v>23676.658093064736</v>
      </c>
      <c r="AB51" s="84">
        <v>25280.869180579717</v>
      </c>
      <c r="AC51" s="84">
        <v>35317.702120505812</v>
      </c>
      <c r="AE51" s="79">
        <v>35317.702120505812</v>
      </c>
      <c r="AF51" s="164">
        <f t="shared" si="0"/>
        <v>0</v>
      </c>
    </row>
    <row r="52" spans="1:32" x14ac:dyDescent="0.25">
      <c r="B52" s="83" t="s">
        <v>34</v>
      </c>
      <c r="C52" s="83" t="s">
        <v>38</v>
      </c>
      <c r="D52" s="83"/>
      <c r="E52" s="83" t="s">
        <v>37</v>
      </c>
      <c r="F52" s="83" t="s">
        <v>20</v>
      </c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>
        <v>616.72289824050222</v>
      </c>
      <c r="AB52" s="84">
        <v>24109.395074050539</v>
      </c>
      <c r="AC52" s="84">
        <v>2320.0002133840326</v>
      </c>
      <c r="AE52" s="79">
        <v>2320.0002133840326</v>
      </c>
      <c r="AF52" s="164">
        <f t="shared" si="0"/>
        <v>0</v>
      </c>
    </row>
    <row r="53" spans="1:32" x14ac:dyDescent="0.25">
      <c r="A53" s="85"/>
      <c r="B53" s="86" t="s">
        <v>34</v>
      </c>
      <c r="C53" s="86" t="s">
        <v>38</v>
      </c>
      <c r="D53" s="86"/>
      <c r="E53" s="86" t="s">
        <v>19</v>
      </c>
      <c r="F53" s="86" t="s">
        <v>20</v>
      </c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>
        <v>24293.380991305239</v>
      </c>
      <c r="AB53" s="87">
        <v>49010.18207503001</v>
      </c>
      <c r="AC53" s="87">
        <v>37637.702333889843</v>
      </c>
      <c r="AE53" s="79">
        <v>37637.702333889843</v>
      </c>
      <c r="AF53" s="164">
        <f t="shared" si="0"/>
        <v>0</v>
      </c>
    </row>
    <row r="54" spans="1:32" x14ac:dyDescent="0.25">
      <c r="B54" s="83" t="s">
        <v>34</v>
      </c>
      <c r="C54" s="83" t="s">
        <v>39</v>
      </c>
      <c r="D54" s="83"/>
      <c r="E54" s="83" t="s">
        <v>36</v>
      </c>
      <c r="F54" s="83" t="s">
        <v>20</v>
      </c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>
        <v>-62556.50056229555</v>
      </c>
      <c r="AB54" s="84">
        <v>-118471.13342960209</v>
      </c>
      <c r="AC54" s="84">
        <v>-106970.01137126794</v>
      </c>
      <c r="AE54" s="79">
        <v>-106970.01137126794</v>
      </c>
      <c r="AF54" s="164">
        <f t="shared" si="0"/>
        <v>0</v>
      </c>
    </row>
    <row r="55" spans="1:32" x14ac:dyDescent="0.25">
      <c r="B55" s="83" t="s">
        <v>34</v>
      </c>
      <c r="C55" s="83" t="s">
        <v>39</v>
      </c>
      <c r="D55" s="83"/>
      <c r="E55" s="83" t="s">
        <v>37</v>
      </c>
      <c r="F55" s="83" t="s">
        <v>20</v>
      </c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>
        <v>-7373.2948293701784</v>
      </c>
      <c r="AB55" s="84">
        <v>15330.647696632343</v>
      </c>
      <c r="AC55" s="84">
        <v>-10826.920173870334</v>
      </c>
      <c r="AE55" s="79">
        <v>-10826.920173870334</v>
      </c>
      <c r="AF55" s="164">
        <f t="shared" si="0"/>
        <v>0</v>
      </c>
    </row>
    <row r="56" spans="1:32" x14ac:dyDescent="0.25">
      <c r="A56" s="85"/>
      <c r="B56" s="86" t="s">
        <v>34</v>
      </c>
      <c r="C56" s="86" t="s">
        <v>39</v>
      </c>
      <c r="D56" s="86"/>
      <c r="E56" s="86" t="s">
        <v>19</v>
      </c>
      <c r="F56" s="86" t="s">
        <v>20</v>
      </c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>
        <v>-69929.795391665728</v>
      </c>
      <c r="AB56" s="87">
        <v>-103506.62750559089</v>
      </c>
      <c r="AC56" s="87">
        <v>-117796.93154513827</v>
      </c>
      <c r="AE56" s="79">
        <v>-117796.93154513827</v>
      </c>
      <c r="AF56" s="164">
        <f t="shared" si="0"/>
        <v>0</v>
      </c>
    </row>
    <row r="57" spans="1:32" x14ac:dyDescent="0.25">
      <c r="A57" s="85"/>
      <c r="B57" s="86"/>
      <c r="C57" s="86"/>
      <c r="D57" s="86"/>
      <c r="E57" s="86"/>
      <c r="F57" s="86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F57" s="164">
        <f t="shared" si="0"/>
        <v>0</v>
      </c>
    </row>
    <row r="58" spans="1:32" x14ac:dyDescent="0.25">
      <c r="B58" s="83" t="s">
        <v>40</v>
      </c>
      <c r="C58" s="83" t="s">
        <v>9</v>
      </c>
      <c r="D58" s="83"/>
      <c r="E58" s="83" t="s">
        <v>41</v>
      </c>
      <c r="F58" s="83" t="s">
        <v>20</v>
      </c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>
        <v>659165.95976837468</v>
      </c>
      <c r="AB58" s="84">
        <v>628265.04625539726</v>
      </c>
      <c r="AC58" s="84">
        <v>711782.1596862931</v>
      </c>
      <c r="AE58" s="79">
        <v>711782.1596862931</v>
      </c>
      <c r="AF58" s="164">
        <f t="shared" si="0"/>
        <v>0</v>
      </c>
    </row>
    <row r="59" spans="1:32" x14ac:dyDescent="0.25">
      <c r="B59" s="83" t="s">
        <v>40</v>
      </c>
      <c r="C59" s="83" t="s">
        <v>9</v>
      </c>
      <c r="D59" s="83"/>
      <c r="E59" s="83" t="s">
        <v>36</v>
      </c>
      <c r="F59" s="83" t="s">
        <v>20</v>
      </c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>
        <v>154217.3004511685</v>
      </c>
      <c r="AB59" s="84">
        <v>201647.18491289308</v>
      </c>
      <c r="AC59" s="84">
        <v>190570.5411661641</v>
      </c>
      <c r="AE59" s="79">
        <v>190570.5411661641</v>
      </c>
      <c r="AF59" s="164">
        <f t="shared" si="0"/>
        <v>0</v>
      </c>
    </row>
    <row r="60" spans="1:32" x14ac:dyDescent="0.25">
      <c r="B60" s="83" t="s">
        <v>40</v>
      </c>
      <c r="C60" s="83" t="s">
        <v>9</v>
      </c>
      <c r="D60" s="83"/>
      <c r="E60" s="83" t="s">
        <v>37</v>
      </c>
      <c r="F60" s="83" t="s">
        <v>20</v>
      </c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>
        <v>19547.554689092529</v>
      </c>
      <c r="AB60" s="84">
        <v>26555.81332390094</v>
      </c>
      <c r="AC60" s="84">
        <v>28545.732509224981</v>
      </c>
      <c r="AE60" s="79">
        <v>28545.732509224981</v>
      </c>
      <c r="AF60" s="164">
        <f t="shared" si="0"/>
        <v>0</v>
      </c>
    </row>
    <row r="61" spans="1:32" x14ac:dyDescent="0.25">
      <c r="A61" s="85"/>
      <c r="B61" s="86" t="s">
        <v>40</v>
      </c>
      <c r="C61" s="86" t="s">
        <v>9</v>
      </c>
      <c r="D61" s="86"/>
      <c r="E61" s="86" t="s">
        <v>23</v>
      </c>
      <c r="F61" s="86" t="s">
        <v>20</v>
      </c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>
        <v>832930.8149086358</v>
      </c>
      <c r="AB61" s="87">
        <v>856468.04449219129</v>
      </c>
      <c r="AC61" s="87">
        <v>930898.43336168223</v>
      </c>
      <c r="AE61" s="79">
        <v>930898.43336168223</v>
      </c>
      <c r="AF61" s="164">
        <f t="shared" si="0"/>
        <v>0</v>
      </c>
    </row>
    <row r="62" spans="1:32" x14ac:dyDescent="0.25">
      <c r="B62" s="83" t="s">
        <v>40</v>
      </c>
      <c r="C62" s="83" t="s">
        <v>24</v>
      </c>
      <c r="D62" s="83"/>
      <c r="E62" s="83" t="s">
        <v>42</v>
      </c>
      <c r="F62" s="83" t="s">
        <v>20</v>
      </c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>
        <v>137229.26698939415</v>
      </c>
      <c r="AB62" s="84">
        <v>143595.34942555765</v>
      </c>
      <c r="AC62" s="84">
        <v>133781.70623837749</v>
      </c>
      <c r="AE62" s="79">
        <v>133781.70623837749</v>
      </c>
      <c r="AF62" s="164">
        <f t="shared" si="0"/>
        <v>0</v>
      </c>
    </row>
    <row r="63" spans="1:32" x14ac:dyDescent="0.25">
      <c r="B63" s="83" t="s">
        <v>40</v>
      </c>
      <c r="C63" s="83" t="s">
        <v>24</v>
      </c>
      <c r="D63" s="83"/>
      <c r="E63" s="83" t="s">
        <v>43</v>
      </c>
      <c r="F63" s="83" t="s">
        <v>20</v>
      </c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>
        <v>109721.62737692145</v>
      </c>
      <c r="AB63" s="84">
        <v>120796.27700094311</v>
      </c>
      <c r="AC63" s="84">
        <v>114684.54303966004</v>
      </c>
      <c r="AE63" s="79">
        <v>114684.54303966004</v>
      </c>
      <c r="AF63" s="164">
        <f t="shared" si="0"/>
        <v>0</v>
      </c>
    </row>
    <row r="64" spans="1:32" x14ac:dyDescent="0.25">
      <c r="B64" s="83" t="s">
        <v>40</v>
      </c>
      <c r="C64" s="83" t="s">
        <v>24</v>
      </c>
      <c r="D64" s="83"/>
      <c r="E64" s="83" t="s">
        <v>44</v>
      </c>
      <c r="F64" s="83" t="s">
        <v>20</v>
      </c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>
        <v>20527.994294696735</v>
      </c>
      <c r="AB64" s="84">
        <v>18509.358750260519</v>
      </c>
      <c r="AC64" s="99">
        <v>19676.522643512104</v>
      </c>
      <c r="AE64" s="79">
        <v>19676.522643512104</v>
      </c>
      <c r="AF64" s="164">
        <f t="shared" si="0"/>
        <v>0</v>
      </c>
    </row>
    <row r="65" spans="1:32" x14ac:dyDescent="0.25">
      <c r="B65" s="83" t="s">
        <v>40</v>
      </c>
      <c r="C65" s="83" t="s">
        <v>24</v>
      </c>
      <c r="D65" s="83"/>
      <c r="E65" s="83" t="s">
        <v>45</v>
      </c>
      <c r="F65" s="83" t="s">
        <v>20</v>
      </c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>
        <v>4654.2817604455213</v>
      </c>
      <c r="AB65" s="84">
        <v>4405.4246421073967</v>
      </c>
      <c r="AC65" s="84">
        <v>4465.9982324653029</v>
      </c>
      <c r="AE65" s="79">
        <v>4465.9982324653029</v>
      </c>
      <c r="AF65" s="164">
        <f t="shared" si="0"/>
        <v>0</v>
      </c>
    </row>
    <row r="66" spans="1:32" x14ac:dyDescent="0.25">
      <c r="B66" s="83" t="s">
        <v>40</v>
      </c>
      <c r="C66" s="83" t="s">
        <v>24</v>
      </c>
      <c r="D66" s="83"/>
      <c r="E66" s="83" t="s">
        <v>46</v>
      </c>
      <c r="F66" s="83" t="s">
        <v>20</v>
      </c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>
        <v>4592.9353106029184</v>
      </c>
      <c r="AB66" s="84">
        <v>4776.8994198845567</v>
      </c>
      <c r="AC66" s="84">
        <v>4897.2291108088111</v>
      </c>
      <c r="AE66" s="79">
        <v>4896.2566934982615</v>
      </c>
      <c r="AF66" s="164">
        <f t="shared" si="0"/>
        <v>-0.97241731054964475</v>
      </c>
    </row>
    <row r="67" spans="1:32" x14ac:dyDescent="0.25">
      <c r="B67" s="83" t="s">
        <v>40</v>
      </c>
      <c r="C67" s="83" t="s">
        <v>24</v>
      </c>
      <c r="D67" s="83"/>
      <c r="E67" s="83" t="s">
        <v>47</v>
      </c>
      <c r="F67" s="83" t="s">
        <v>20</v>
      </c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>
        <v>6527.5757416664137</v>
      </c>
      <c r="AB67" s="84">
        <v>6558.0632199985193</v>
      </c>
      <c r="AC67" s="84">
        <v>6951.3304158854817</v>
      </c>
      <c r="AE67" s="79">
        <v>6951.3304158854817</v>
      </c>
      <c r="AF67" s="164">
        <f t="shared" si="0"/>
        <v>0</v>
      </c>
    </row>
    <row r="68" spans="1:32" x14ac:dyDescent="0.25">
      <c r="A68" s="85"/>
      <c r="B68" s="86" t="s">
        <v>40</v>
      </c>
      <c r="C68" s="86" t="s">
        <v>24</v>
      </c>
      <c r="D68" s="86"/>
      <c r="E68" s="86" t="s">
        <v>23</v>
      </c>
      <c r="F68" s="86" t="s">
        <v>20</v>
      </c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>
        <v>283253.68147372722</v>
      </c>
      <c r="AB68" s="87">
        <v>298641.37245875166</v>
      </c>
      <c r="AC68" s="100">
        <v>284457.32968070923</v>
      </c>
      <c r="AE68" s="79">
        <v>284456.35726339871</v>
      </c>
      <c r="AF68" s="164">
        <f t="shared" si="0"/>
        <v>-0.97241731052054092</v>
      </c>
    </row>
    <row r="69" spans="1:32" x14ac:dyDescent="0.25">
      <c r="A69" s="85"/>
      <c r="B69" s="86"/>
      <c r="C69" s="86"/>
      <c r="D69" s="86"/>
      <c r="E69" s="86"/>
      <c r="F69" s="86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100"/>
      <c r="AF69" s="164">
        <f t="shared" si="0"/>
        <v>0</v>
      </c>
    </row>
    <row r="70" spans="1:32" x14ac:dyDescent="0.25">
      <c r="B70" s="83" t="s">
        <v>48</v>
      </c>
      <c r="C70" s="83" t="s">
        <v>49</v>
      </c>
      <c r="D70" s="83"/>
      <c r="E70" s="83" t="s">
        <v>50</v>
      </c>
      <c r="F70" s="83" t="s">
        <v>20</v>
      </c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>
        <v>966185.09091390471</v>
      </c>
      <c r="AB70" s="84">
        <v>984706.90974600893</v>
      </c>
      <c r="AC70" s="99">
        <v>1053323.8205212606</v>
      </c>
      <c r="AE70" s="79">
        <v>1052227.2730112968</v>
      </c>
      <c r="AF70" s="164">
        <f t="shared" si="0"/>
        <v>-1096.547509963857</v>
      </c>
    </row>
    <row r="71" spans="1:32" x14ac:dyDescent="0.25">
      <c r="B71" s="83" t="s">
        <v>48</v>
      </c>
      <c r="C71" s="83" t="s">
        <v>49</v>
      </c>
      <c r="D71" s="83"/>
      <c r="E71" s="83" t="s">
        <v>51</v>
      </c>
      <c r="F71" s="83" t="s">
        <v>20</v>
      </c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>
        <v>126188.57648078016</v>
      </c>
      <c r="AB71" s="84">
        <v>141298.42490349145</v>
      </c>
      <c r="AC71" s="99">
        <v>139266.12753974076</v>
      </c>
      <c r="AE71" s="79">
        <v>139266.12753974076</v>
      </c>
      <c r="AF71" s="164">
        <f t="shared" si="0"/>
        <v>0</v>
      </c>
    </row>
    <row r="72" spans="1:32" x14ac:dyDescent="0.25">
      <c r="A72" s="85"/>
      <c r="B72" s="86" t="s">
        <v>48</v>
      </c>
      <c r="C72" s="86" t="s">
        <v>49</v>
      </c>
      <c r="D72" s="86"/>
      <c r="E72" s="86" t="s">
        <v>19</v>
      </c>
      <c r="F72" s="86" t="s">
        <v>20</v>
      </c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>
        <v>1092373.6673946849</v>
      </c>
      <c r="AB72" s="87">
        <v>1126005.3346495004</v>
      </c>
      <c r="AC72" s="100">
        <v>1192589.9480610015</v>
      </c>
      <c r="AE72" s="79">
        <v>1191493.4005510374</v>
      </c>
      <c r="AF72" s="164">
        <f t="shared" ref="AF72:AF135" si="1">+AE72-AC72</f>
        <v>-1096.5475099640898</v>
      </c>
    </row>
    <row r="73" spans="1:32" x14ac:dyDescent="0.25">
      <c r="A73" s="85"/>
      <c r="B73" s="86"/>
      <c r="C73" s="86"/>
      <c r="D73" s="86"/>
      <c r="E73" s="86"/>
      <c r="F73" s="86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100"/>
      <c r="AF73" s="164">
        <f t="shared" si="1"/>
        <v>0</v>
      </c>
    </row>
    <row r="74" spans="1:32" x14ac:dyDescent="0.25">
      <c r="B74" s="83" t="s">
        <v>52</v>
      </c>
      <c r="C74" s="83" t="s">
        <v>53</v>
      </c>
      <c r="D74" s="83"/>
      <c r="E74" s="83" t="s">
        <v>25</v>
      </c>
      <c r="F74" s="83" t="s">
        <v>20</v>
      </c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>
        <v>137229.26698939415</v>
      </c>
      <c r="AB74" s="84">
        <v>143595.34942555765</v>
      </c>
      <c r="AC74" s="84">
        <v>133781.70623837749</v>
      </c>
      <c r="AE74" s="79">
        <v>133781.70623837749</v>
      </c>
      <c r="AF74" s="164">
        <f t="shared" si="1"/>
        <v>0</v>
      </c>
    </row>
    <row r="75" spans="1:32" x14ac:dyDescent="0.25">
      <c r="B75" s="83" t="s">
        <v>52</v>
      </c>
      <c r="C75" s="83" t="s">
        <v>53</v>
      </c>
      <c r="D75" s="83"/>
      <c r="E75" s="83" t="s">
        <v>27</v>
      </c>
      <c r="F75" s="83" t="s">
        <v>20</v>
      </c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>
        <v>11526.998833082223</v>
      </c>
      <c r="AB75" s="84">
        <v>11781.007231208294</v>
      </c>
      <c r="AC75" s="84">
        <v>12358.850688498225</v>
      </c>
      <c r="AE75" s="79">
        <v>12358.850688498225</v>
      </c>
      <c r="AF75" s="164">
        <f t="shared" si="1"/>
        <v>0</v>
      </c>
    </row>
    <row r="76" spans="1:32" x14ac:dyDescent="0.25">
      <c r="B76" s="83" t="s">
        <v>52</v>
      </c>
      <c r="C76" s="83" t="s">
        <v>53</v>
      </c>
      <c r="D76" s="83"/>
      <c r="E76" s="83" t="s">
        <v>15</v>
      </c>
      <c r="F76" s="83" t="s">
        <v>20</v>
      </c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>
        <v>5288.6285724566405</v>
      </c>
      <c r="AB76" s="84">
        <v>4818.020402860685</v>
      </c>
      <c r="AC76" s="84">
        <v>4294.5019344726934</v>
      </c>
      <c r="AE76" s="79">
        <v>4294.5019344726934</v>
      </c>
      <c r="AF76" s="164">
        <f t="shared" si="1"/>
        <v>0</v>
      </c>
    </row>
    <row r="77" spans="1:32" x14ac:dyDescent="0.25">
      <c r="B77" s="83" t="s">
        <v>52</v>
      </c>
      <c r="C77" s="83" t="s">
        <v>53</v>
      </c>
      <c r="D77" s="83"/>
      <c r="E77" s="83" t="s">
        <v>54</v>
      </c>
      <c r="F77" s="83" t="s">
        <v>20</v>
      </c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>
        <v>3078.5080965140169</v>
      </c>
      <c r="AB77" s="84">
        <v>3193.8547574097192</v>
      </c>
      <c r="AC77" s="84">
        <v>3293.0765886497265</v>
      </c>
      <c r="AE77" s="165">
        <v>3293.0765886497265</v>
      </c>
      <c r="AF77" s="164">
        <f t="shared" si="1"/>
        <v>0</v>
      </c>
    </row>
    <row r="78" spans="1:32" x14ac:dyDescent="0.25">
      <c r="B78" s="83" t="s">
        <v>52</v>
      </c>
      <c r="C78" s="83" t="s">
        <v>53</v>
      </c>
      <c r="D78" s="83"/>
      <c r="E78" s="83" t="s">
        <v>55</v>
      </c>
      <c r="F78" s="83" t="s">
        <v>20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>
        <v>6527.5757416664137</v>
      </c>
      <c r="AB78" s="84">
        <v>6558.0632199985193</v>
      </c>
      <c r="AC78" s="84">
        <v>6951.3304158854817</v>
      </c>
      <c r="AE78" s="79">
        <v>6951.3304158854817</v>
      </c>
      <c r="AF78" s="164">
        <f t="shared" si="1"/>
        <v>0</v>
      </c>
    </row>
    <row r="79" spans="1:32" x14ac:dyDescent="0.25">
      <c r="A79" s="85"/>
      <c r="B79" s="86" t="s">
        <v>52</v>
      </c>
      <c r="C79" s="86" t="s">
        <v>53</v>
      </c>
      <c r="D79" s="86"/>
      <c r="E79" s="86" t="s">
        <v>23</v>
      </c>
      <c r="F79" s="86" t="s">
        <v>20</v>
      </c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>
        <v>163650.97823311345</v>
      </c>
      <c r="AB79" s="87">
        <v>169946.29503703487</v>
      </c>
      <c r="AC79" s="87">
        <v>160679.46586588366</v>
      </c>
      <c r="AE79" s="165">
        <v>160679.46586588366</v>
      </c>
      <c r="AF79" s="164">
        <f t="shared" si="1"/>
        <v>0</v>
      </c>
    </row>
    <row r="80" spans="1:32" x14ac:dyDescent="0.25">
      <c r="B80" s="83" t="s">
        <v>52</v>
      </c>
      <c r="C80" s="83" t="s">
        <v>56</v>
      </c>
      <c r="D80" s="83"/>
      <c r="E80" s="83" t="s">
        <v>57</v>
      </c>
      <c r="F80" s="83" t="s">
        <v>20</v>
      </c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>
        <v>154217.30045116856</v>
      </c>
      <c r="AB80" s="84">
        <v>199338.74778718667</v>
      </c>
      <c r="AC80" s="99">
        <v>191667.08867612784</v>
      </c>
      <c r="AE80" s="79">
        <v>190570.54116616392</v>
      </c>
      <c r="AF80" s="164">
        <f t="shared" si="1"/>
        <v>-1096.5475099639152</v>
      </c>
    </row>
    <row r="81" spans="1:32" x14ac:dyDescent="0.25">
      <c r="B81" s="83" t="s">
        <v>52</v>
      </c>
      <c r="C81" s="83" t="s">
        <v>56</v>
      </c>
      <c r="D81" s="83"/>
      <c r="E81" s="83" t="s">
        <v>58</v>
      </c>
      <c r="F81" s="83" t="s">
        <v>20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>
        <v>635355.13078069664</v>
      </c>
      <c r="AB81" s="84">
        <v>601469.40107966098</v>
      </c>
      <c r="AC81" s="84">
        <v>687919.79719493922</v>
      </c>
      <c r="AE81" s="79">
        <v>687919.79719493922</v>
      </c>
      <c r="AF81" s="164">
        <f t="shared" si="1"/>
        <v>0</v>
      </c>
    </row>
    <row r="82" spans="1:32" x14ac:dyDescent="0.25">
      <c r="A82" s="85"/>
      <c r="B82" s="86" t="s">
        <v>52</v>
      </c>
      <c r="C82" s="86" t="s">
        <v>56</v>
      </c>
      <c r="D82" s="86"/>
      <c r="E82" s="86" t="s">
        <v>23</v>
      </c>
      <c r="F82" s="86" t="s">
        <v>20</v>
      </c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>
        <v>789572.43123186519</v>
      </c>
      <c r="AB82" s="87">
        <v>800808.14886684762</v>
      </c>
      <c r="AC82" s="100">
        <v>879586.88587106706</v>
      </c>
      <c r="AE82" s="79">
        <v>878490.33836110309</v>
      </c>
      <c r="AF82" s="164">
        <f t="shared" si="1"/>
        <v>-1096.5475099639734</v>
      </c>
    </row>
    <row r="83" spans="1:32" x14ac:dyDescent="0.25">
      <c r="B83" s="83" t="s">
        <v>52</v>
      </c>
      <c r="C83" s="83" t="s">
        <v>59</v>
      </c>
      <c r="D83" s="83"/>
      <c r="E83" s="83" t="s">
        <v>26</v>
      </c>
      <c r="F83" s="83" t="s">
        <v>20</v>
      </c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>
        <v>12961.962172858637</v>
      </c>
      <c r="AB83" s="84">
        <v>13952.465842126365</v>
      </c>
      <c r="AC83" s="99">
        <v>13057.468784309856</v>
      </c>
      <c r="AE83" s="79">
        <v>13057.468784309856</v>
      </c>
      <c r="AF83" s="164">
        <f t="shared" si="1"/>
        <v>0</v>
      </c>
    </row>
    <row r="84" spans="1:32" x14ac:dyDescent="0.25">
      <c r="A84" s="85"/>
      <c r="B84" s="86" t="s">
        <v>52</v>
      </c>
      <c r="C84" s="86" t="s">
        <v>59</v>
      </c>
      <c r="D84" s="86"/>
      <c r="E84" s="86" t="s">
        <v>23</v>
      </c>
      <c r="F84" s="86" t="s">
        <v>20</v>
      </c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>
        <v>12961.962172858637</v>
      </c>
      <c r="AB84" s="87">
        <v>13952.465842126365</v>
      </c>
      <c r="AC84" s="100">
        <v>13057.468784309856</v>
      </c>
      <c r="AE84" s="79">
        <v>13057.468784309856</v>
      </c>
      <c r="AF84" s="164">
        <f t="shared" si="1"/>
        <v>0</v>
      </c>
    </row>
    <row r="85" spans="1:32" x14ac:dyDescent="0.25">
      <c r="B85" s="83" t="s">
        <v>52</v>
      </c>
      <c r="C85" s="83" t="s">
        <v>60</v>
      </c>
      <c r="D85" s="83"/>
      <c r="E85" s="83" t="s">
        <v>15</v>
      </c>
      <c r="F85" s="83" t="s">
        <v>20</v>
      </c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>
        <v>0</v>
      </c>
      <c r="AB85" s="84">
        <v>0</v>
      </c>
      <c r="AC85" s="84">
        <v>0</v>
      </c>
      <c r="AE85" s="79">
        <v>0</v>
      </c>
      <c r="AF85" s="164">
        <f t="shared" si="1"/>
        <v>0</v>
      </c>
    </row>
    <row r="86" spans="1:32" x14ac:dyDescent="0.25">
      <c r="A86" s="85"/>
      <c r="B86" s="86" t="s">
        <v>52</v>
      </c>
      <c r="C86" s="86" t="s">
        <v>60</v>
      </c>
      <c r="D86" s="86"/>
      <c r="E86" s="86" t="s">
        <v>23</v>
      </c>
      <c r="F86" s="86" t="s">
        <v>20</v>
      </c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>
        <v>0</v>
      </c>
      <c r="AB86" s="87">
        <v>0</v>
      </c>
      <c r="AC86" s="87">
        <v>0</v>
      </c>
      <c r="AE86" s="79">
        <v>0</v>
      </c>
      <c r="AF86" s="164">
        <f t="shared" si="1"/>
        <v>0</v>
      </c>
    </row>
    <row r="87" spans="1:32" x14ac:dyDescent="0.25">
      <c r="A87" s="85"/>
      <c r="B87" s="86"/>
      <c r="C87" s="86"/>
      <c r="D87" s="86"/>
      <c r="E87" s="86"/>
      <c r="F87" s="86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F87" s="164">
        <f t="shared" si="1"/>
        <v>0</v>
      </c>
    </row>
    <row r="88" spans="1:32" x14ac:dyDescent="0.25">
      <c r="B88" s="83" t="s">
        <v>61</v>
      </c>
      <c r="C88" s="83" t="s">
        <v>62</v>
      </c>
      <c r="D88" s="83"/>
      <c r="E88" s="83" t="s">
        <v>63</v>
      </c>
      <c r="F88" s="83" t="s">
        <v>20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>
        <v>764207.86700359709</v>
      </c>
      <c r="AB88" s="84">
        <v>818249.77177336358</v>
      </c>
      <c r="AC88" s="84">
        <v>848723.14348870632</v>
      </c>
      <c r="AE88" s="79">
        <v>848723.14348870632</v>
      </c>
      <c r="AF88" s="164">
        <f t="shared" si="1"/>
        <v>0</v>
      </c>
    </row>
    <row r="89" spans="1:32" x14ac:dyDescent="0.25">
      <c r="B89" s="83" t="s">
        <v>61</v>
      </c>
      <c r="C89" s="83" t="s">
        <v>62</v>
      </c>
      <c r="D89" s="83"/>
      <c r="E89" s="83" t="s">
        <v>64</v>
      </c>
      <c r="F89" s="83" t="s">
        <v>20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>
        <v>189999.66871656608</v>
      </c>
      <c r="AB89" s="84">
        <v>206838.35408230053</v>
      </c>
      <c r="AC89" s="84">
        <v>215199.16816307273</v>
      </c>
      <c r="AE89" s="165">
        <v>215199.16816307273</v>
      </c>
      <c r="AF89" s="164">
        <f t="shared" si="1"/>
        <v>0</v>
      </c>
    </row>
    <row r="90" spans="1:32" x14ac:dyDescent="0.25">
      <c r="B90" s="83" t="s">
        <v>61</v>
      </c>
      <c r="C90" s="83" t="s">
        <v>62</v>
      </c>
      <c r="D90" s="83"/>
      <c r="E90" s="83" t="s">
        <v>65</v>
      </c>
      <c r="F90" s="83" t="s">
        <v>20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>
        <v>5184.7848691434547</v>
      </c>
      <c r="AB90" s="84">
        <v>5580.9863368505457</v>
      </c>
      <c r="AC90" s="84">
        <v>5222.9875137239433</v>
      </c>
      <c r="AE90" s="79">
        <v>5222.9875137239433</v>
      </c>
      <c r="AF90" s="164">
        <f t="shared" si="1"/>
        <v>0</v>
      </c>
    </row>
    <row r="91" spans="1:32" x14ac:dyDescent="0.25">
      <c r="B91" s="83" t="s">
        <v>61</v>
      </c>
      <c r="C91" s="83" t="s">
        <v>62</v>
      </c>
      <c r="D91" s="83"/>
      <c r="E91" s="83" t="s">
        <v>66</v>
      </c>
      <c r="F91" s="83" t="s">
        <v>20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>
        <v>0</v>
      </c>
      <c r="AB91" s="84">
        <v>0</v>
      </c>
      <c r="AC91" s="84">
        <v>0</v>
      </c>
      <c r="AE91" s="79">
        <v>0</v>
      </c>
      <c r="AF91" s="164">
        <f t="shared" si="1"/>
        <v>0</v>
      </c>
    </row>
    <row r="92" spans="1:32" x14ac:dyDescent="0.25">
      <c r="A92" s="85"/>
      <c r="B92" s="86" t="s">
        <v>61</v>
      </c>
      <c r="C92" s="86" t="s">
        <v>62</v>
      </c>
      <c r="D92" s="86"/>
      <c r="E92" s="86" t="s">
        <v>19</v>
      </c>
      <c r="F92" s="86" t="s">
        <v>20</v>
      </c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>
        <v>959392.32058930665</v>
      </c>
      <c r="AB92" s="87">
        <v>1030669.1121925147</v>
      </c>
      <c r="AC92" s="87">
        <v>1069145.2991655031</v>
      </c>
      <c r="AE92" s="165">
        <v>1069145.2991655031</v>
      </c>
      <c r="AF92" s="164">
        <f t="shared" si="1"/>
        <v>0</v>
      </c>
    </row>
    <row r="93" spans="1:32" x14ac:dyDescent="0.25">
      <c r="A93" s="85"/>
      <c r="B93" s="86"/>
      <c r="C93" s="86"/>
      <c r="D93" s="86"/>
      <c r="E93" s="86"/>
      <c r="F93" s="86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F93" s="164">
        <f t="shared" si="1"/>
        <v>0</v>
      </c>
    </row>
    <row r="94" spans="1:32" x14ac:dyDescent="0.25">
      <c r="B94" s="83" t="s">
        <v>67</v>
      </c>
      <c r="C94" s="83" t="s">
        <v>62</v>
      </c>
      <c r="D94" s="83"/>
      <c r="E94" s="83" t="s">
        <v>63</v>
      </c>
      <c r="F94" s="83" t="s">
        <v>20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>
        <v>445479.45180755353</v>
      </c>
      <c r="AB94" s="84">
        <v>564730.07104516472</v>
      </c>
      <c r="AC94" s="84">
        <v>592540.19410485111</v>
      </c>
      <c r="AE94" s="79">
        <v>592540.19410485111</v>
      </c>
      <c r="AF94" s="164">
        <f t="shared" si="1"/>
        <v>0</v>
      </c>
    </row>
    <row r="95" spans="1:32" x14ac:dyDescent="0.25">
      <c r="B95" s="83" t="s">
        <v>67</v>
      </c>
      <c r="C95" s="83" t="s">
        <v>62</v>
      </c>
      <c r="D95" s="83"/>
      <c r="E95" s="83" t="s">
        <v>64</v>
      </c>
      <c r="F95" s="83" t="s">
        <v>20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>
        <v>164249.84442275588</v>
      </c>
      <c r="AB95" s="84">
        <v>179133.9397911781</v>
      </c>
      <c r="AC95" s="84">
        <v>187681.01250791925</v>
      </c>
      <c r="AE95" s="165">
        <v>187681.01250791925</v>
      </c>
      <c r="AF95" s="164">
        <f t="shared" si="1"/>
        <v>0</v>
      </c>
    </row>
    <row r="96" spans="1:32" x14ac:dyDescent="0.25">
      <c r="B96" s="83" t="s">
        <v>67</v>
      </c>
      <c r="C96" s="83" t="s">
        <v>62</v>
      </c>
      <c r="D96" s="83"/>
      <c r="E96" s="83" t="s">
        <v>65</v>
      </c>
      <c r="F96" s="83" t="s">
        <v>20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>
        <v>5190.7740177704536</v>
      </c>
      <c r="AB96" s="84">
        <v>5586.9754854775456</v>
      </c>
      <c r="AC96" s="84">
        <v>5333.8521201893964</v>
      </c>
      <c r="AE96" s="79">
        <v>5333.8521201893964</v>
      </c>
      <c r="AF96" s="164">
        <f t="shared" si="1"/>
        <v>0</v>
      </c>
    </row>
    <row r="97" spans="1:32" x14ac:dyDescent="0.25">
      <c r="B97" s="83" t="s">
        <v>67</v>
      </c>
      <c r="C97" s="83" t="s">
        <v>62</v>
      </c>
      <c r="D97" s="83"/>
      <c r="E97" s="83" t="s">
        <v>66</v>
      </c>
      <c r="F97" s="83" t="s">
        <v>20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>
        <v>1684.9999075335863</v>
      </c>
      <c r="AB97" s="84">
        <v>1502.561268789824</v>
      </c>
      <c r="AC97" s="84">
        <v>1629.0864502881852</v>
      </c>
      <c r="AE97" s="79">
        <v>1629.0864502881852</v>
      </c>
      <c r="AF97" s="164">
        <f t="shared" si="1"/>
        <v>0</v>
      </c>
    </row>
    <row r="98" spans="1:32" x14ac:dyDescent="0.25">
      <c r="A98" s="85"/>
      <c r="B98" s="86" t="s">
        <v>67</v>
      </c>
      <c r="C98" s="86" t="s">
        <v>62</v>
      </c>
      <c r="D98" s="86"/>
      <c r="E98" s="86" t="s">
        <v>19</v>
      </c>
      <c r="F98" s="86" t="s">
        <v>20</v>
      </c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>
        <v>616605.07015561347</v>
      </c>
      <c r="AB98" s="87">
        <v>750953.54759061022</v>
      </c>
      <c r="AC98" s="87">
        <v>787184.14518324786</v>
      </c>
      <c r="AE98" s="165">
        <v>787184.14518324786</v>
      </c>
      <c r="AF98" s="164">
        <f t="shared" si="1"/>
        <v>0</v>
      </c>
    </row>
    <row r="99" spans="1:32" x14ac:dyDescent="0.25">
      <c r="A99" s="85"/>
      <c r="B99" s="86"/>
      <c r="C99" s="86"/>
      <c r="D99" s="86"/>
      <c r="E99" s="86"/>
      <c r="F99" s="86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F99" s="164">
        <f t="shared" si="1"/>
        <v>0</v>
      </c>
    </row>
    <row r="100" spans="1:32" x14ac:dyDescent="0.25">
      <c r="B100" s="83" t="s">
        <v>68</v>
      </c>
      <c r="C100" s="83" t="s">
        <v>35</v>
      </c>
      <c r="D100" s="83"/>
      <c r="E100" s="83" t="s">
        <v>69</v>
      </c>
      <c r="F100" s="83" t="s">
        <v>20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>
        <v>864.30179698643178</v>
      </c>
      <c r="AB100" s="84">
        <v>1948.0318938000223</v>
      </c>
      <c r="AC100" s="84">
        <v>2236.6944386681994</v>
      </c>
      <c r="AE100" s="79">
        <v>2236.6944386681994</v>
      </c>
      <c r="AF100" s="164">
        <f t="shared" si="1"/>
        <v>0</v>
      </c>
    </row>
    <row r="101" spans="1:32" x14ac:dyDescent="0.25">
      <c r="B101" s="83" t="s">
        <v>68</v>
      </c>
      <c r="C101" s="83" t="s">
        <v>35</v>
      </c>
      <c r="D101" s="83"/>
      <c r="E101" s="83" t="s">
        <v>65</v>
      </c>
      <c r="F101" s="83" t="s">
        <v>20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>
        <v>5.9891486269992731</v>
      </c>
      <c r="AB101" s="84">
        <v>5.9891486269992731</v>
      </c>
      <c r="AC101" s="84">
        <v>110.86460646545251</v>
      </c>
      <c r="AE101" s="79">
        <v>110.86460646545251</v>
      </c>
      <c r="AF101" s="164">
        <f t="shared" si="1"/>
        <v>0</v>
      </c>
    </row>
    <row r="102" spans="1:32" x14ac:dyDescent="0.25">
      <c r="B102" s="83" t="s">
        <v>68</v>
      </c>
      <c r="C102" s="83" t="s">
        <v>35</v>
      </c>
      <c r="D102" s="83"/>
      <c r="E102" s="83" t="s">
        <v>70</v>
      </c>
      <c r="F102" s="83" t="s">
        <v>20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>
        <v>16661.676587739905</v>
      </c>
      <c r="AB102" s="84">
        <v>24782.850087127095</v>
      </c>
      <c r="AC102" s="123">
        <v>27088.214940683665</v>
      </c>
      <c r="AE102" s="79">
        <v>27088.214940683665</v>
      </c>
      <c r="AF102" s="164">
        <f t="shared" si="1"/>
        <v>0</v>
      </c>
    </row>
    <row r="103" spans="1:32" x14ac:dyDescent="0.25">
      <c r="B103" s="83" t="s">
        <v>68</v>
      </c>
      <c r="C103" s="83" t="s">
        <v>35</v>
      </c>
      <c r="D103" s="83"/>
      <c r="E103" s="83" t="s">
        <v>71</v>
      </c>
      <c r="F103" s="83" t="s">
        <v>20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>
        <v>3237.0090413061998</v>
      </c>
      <c r="AB103" s="84">
        <v>3848.4335396800175</v>
      </c>
      <c r="AC103" s="84">
        <v>3579.8190116841433</v>
      </c>
      <c r="AE103" s="79">
        <v>3579.8190116841433</v>
      </c>
      <c r="AF103" s="164">
        <f t="shared" si="1"/>
        <v>0</v>
      </c>
    </row>
    <row r="104" spans="1:32" x14ac:dyDescent="0.25">
      <c r="B104" s="83" t="s">
        <v>68</v>
      </c>
      <c r="C104" s="83" t="s">
        <v>35</v>
      </c>
      <c r="D104" s="83"/>
      <c r="E104" s="83" t="s">
        <v>72</v>
      </c>
      <c r="F104" s="83" t="s">
        <v>20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>
        <v>0</v>
      </c>
      <c r="AB104" s="84">
        <v>0</v>
      </c>
      <c r="AC104" s="84">
        <v>0</v>
      </c>
      <c r="AE104" s="79">
        <v>0</v>
      </c>
      <c r="AF104" s="164">
        <f t="shared" si="1"/>
        <v>0</v>
      </c>
    </row>
    <row r="105" spans="1:32" x14ac:dyDescent="0.25">
      <c r="B105" s="83" t="s">
        <v>68</v>
      </c>
      <c r="C105" s="83" t="s">
        <v>35</v>
      </c>
      <c r="D105" s="83"/>
      <c r="E105" s="83" t="s">
        <v>73</v>
      </c>
      <c r="F105" s="83" t="s">
        <v>20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>
        <v>45367.453477197407</v>
      </c>
      <c r="AB105" s="84">
        <v>59536.09642930777</v>
      </c>
      <c r="AC105" s="84">
        <v>56599.843965918299</v>
      </c>
      <c r="AE105" s="79">
        <v>56599.843965918299</v>
      </c>
      <c r="AF105" s="164">
        <f t="shared" si="1"/>
        <v>0</v>
      </c>
    </row>
    <row r="106" spans="1:32" x14ac:dyDescent="0.25">
      <c r="B106" s="83" t="s">
        <v>68</v>
      </c>
      <c r="C106" s="83" t="s">
        <v>35</v>
      </c>
      <c r="D106" s="83"/>
      <c r="E106" s="83" t="s">
        <v>74</v>
      </c>
      <c r="F106" s="83" t="s">
        <v>20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>
        <v>7056.3020768262031</v>
      </c>
      <c r="AB106" s="84">
        <v>5851.8684334164427</v>
      </c>
      <c r="AC106" s="84">
        <v>15952.687087319708</v>
      </c>
      <c r="AE106" s="79">
        <v>15952.687087319708</v>
      </c>
      <c r="AF106" s="164">
        <f t="shared" si="1"/>
        <v>0</v>
      </c>
    </row>
    <row r="107" spans="1:32" x14ac:dyDescent="0.25">
      <c r="B107" s="83" t="s">
        <v>68</v>
      </c>
      <c r="C107" s="83" t="s">
        <v>35</v>
      </c>
      <c r="D107" s="83"/>
      <c r="E107" s="83" t="s">
        <v>75</v>
      </c>
      <c r="F107" s="83" t="s">
        <v>20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>
        <v>4190.0331306760272</v>
      </c>
      <c r="AB107" s="84">
        <v>4431.4449384101617</v>
      </c>
      <c r="AC107" s="84">
        <v>3872.5059407778426</v>
      </c>
      <c r="AE107" s="79">
        <v>3872.5059407778426</v>
      </c>
      <c r="AF107" s="164">
        <f t="shared" si="1"/>
        <v>0</v>
      </c>
    </row>
    <row r="108" spans="1:32" x14ac:dyDescent="0.25">
      <c r="B108" s="83" t="s">
        <v>68</v>
      </c>
      <c r="C108" s="83" t="s">
        <v>35</v>
      </c>
      <c r="D108" s="83"/>
      <c r="E108" s="83" t="s">
        <v>76</v>
      </c>
      <c r="F108" s="83" t="s">
        <v>20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>
        <v>147723.03740368987</v>
      </c>
      <c r="AB108" s="84">
        <v>183479.89111611797</v>
      </c>
      <c r="AC108" s="84">
        <v>201226.98190896178</v>
      </c>
      <c r="AE108" s="79">
        <v>201226.98190896178</v>
      </c>
      <c r="AF108" s="164">
        <f t="shared" si="1"/>
        <v>0</v>
      </c>
    </row>
    <row r="109" spans="1:32" x14ac:dyDescent="0.25">
      <c r="B109" s="83" t="s">
        <v>68</v>
      </c>
      <c r="C109" s="83" t="s">
        <v>35</v>
      </c>
      <c r="D109" s="83"/>
      <c r="E109" s="83" t="s">
        <v>77</v>
      </c>
      <c r="F109" s="83" t="s">
        <v>20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>
        <v>1241.9933607817725</v>
      </c>
      <c r="AB109" s="84">
        <v>2272.1020939559185</v>
      </c>
      <c r="AC109" s="84">
        <v>610.96487758032549</v>
      </c>
      <c r="AE109" s="79">
        <v>610.96487758032549</v>
      </c>
      <c r="AF109" s="164">
        <f t="shared" si="1"/>
        <v>0</v>
      </c>
    </row>
    <row r="110" spans="1:32" x14ac:dyDescent="0.25">
      <c r="B110" s="83" t="s">
        <v>68</v>
      </c>
      <c r="C110" s="83" t="s">
        <v>35</v>
      </c>
      <c r="D110" s="83"/>
      <c r="E110" s="83" t="s">
        <v>78</v>
      </c>
      <c r="F110" s="83" t="s">
        <v>20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>
        <v>0</v>
      </c>
      <c r="AB110" s="84">
        <v>0</v>
      </c>
      <c r="AC110" s="84">
        <v>0</v>
      </c>
      <c r="AE110" s="79">
        <v>0</v>
      </c>
      <c r="AF110" s="164">
        <f t="shared" si="1"/>
        <v>0</v>
      </c>
    </row>
    <row r="111" spans="1:32" x14ac:dyDescent="0.25">
      <c r="B111" s="83" t="s">
        <v>68</v>
      </c>
      <c r="C111" s="83" t="s">
        <v>35</v>
      </c>
      <c r="D111" s="83"/>
      <c r="E111" s="83" t="s">
        <v>79</v>
      </c>
      <c r="F111" s="83" t="s">
        <v>20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>
        <v>3222.0393355807978</v>
      </c>
      <c r="AB111" s="84">
        <v>7423.9498008829942</v>
      </c>
      <c r="AC111" s="84">
        <v>10017.310784309901</v>
      </c>
      <c r="AE111" s="79">
        <v>10017.310784309901</v>
      </c>
      <c r="AF111" s="164">
        <f t="shared" si="1"/>
        <v>0</v>
      </c>
    </row>
    <row r="112" spans="1:32" x14ac:dyDescent="0.25">
      <c r="B112" s="83" t="s">
        <v>68</v>
      </c>
      <c r="C112" s="83" t="s">
        <v>35</v>
      </c>
      <c r="D112" s="83"/>
      <c r="E112" s="83" t="s">
        <v>64</v>
      </c>
      <c r="F112" s="83" t="s">
        <v>20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>
        <v>134.74603791708734</v>
      </c>
      <c r="AB112" s="84">
        <v>154.75913301900334</v>
      </c>
      <c r="AC112" s="84">
        <v>115.51847016841852</v>
      </c>
      <c r="AE112" s="79">
        <v>115.51847016841852</v>
      </c>
      <c r="AF112" s="164">
        <f t="shared" si="1"/>
        <v>0</v>
      </c>
    </row>
    <row r="113" spans="1:32" x14ac:dyDescent="0.25">
      <c r="A113" s="85"/>
      <c r="B113" s="86" t="s">
        <v>68</v>
      </c>
      <c r="C113" s="86" t="s">
        <v>35</v>
      </c>
      <c r="D113" s="86"/>
      <c r="E113" s="86" t="s">
        <v>19</v>
      </c>
      <c r="F113" s="86" t="s">
        <v>20</v>
      </c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>
        <v>229704.58139732873</v>
      </c>
      <c r="AB113" s="87">
        <v>293735.4166143444</v>
      </c>
      <c r="AC113" s="87">
        <v>321411.40603253775</v>
      </c>
      <c r="AE113" s="79">
        <v>321411.40603253775</v>
      </c>
      <c r="AF113" s="164">
        <f t="shared" si="1"/>
        <v>0</v>
      </c>
    </row>
    <row r="114" spans="1:32" x14ac:dyDescent="0.25">
      <c r="B114" s="83" t="s">
        <v>68</v>
      </c>
      <c r="C114" s="83" t="s">
        <v>38</v>
      </c>
      <c r="D114" s="83"/>
      <c r="E114" s="83" t="s">
        <v>69</v>
      </c>
      <c r="F114" s="83" t="s">
        <v>20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>
        <v>0</v>
      </c>
      <c r="AB114" s="84">
        <v>0</v>
      </c>
      <c r="AC114" s="84">
        <v>0</v>
      </c>
      <c r="AE114" s="79">
        <v>0</v>
      </c>
      <c r="AF114" s="164">
        <f t="shared" si="1"/>
        <v>0</v>
      </c>
    </row>
    <row r="115" spans="1:32" x14ac:dyDescent="0.25">
      <c r="B115" s="83" t="s">
        <v>68</v>
      </c>
      <c r="C115" s="83" t="s">
        <v>38</v>
      </c>
      <c r="D115" s="83"/>
      <c r="E115" s="83" t="s">
        <v>65</v>
      </c>
      <c r="F115" s="83" t="s">
        <v>20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>
        <v>0</v>
      </c>
      <c r="AB115" s="84">
        <v>0</v>
      </c>
      <c r="AC115" s="84">
        <v>0</v>
      </c>
      <c r="AE115" s="79">
        <v>0</v>
      </c>
      <c r="AF115" s="164">
        <f t="shared" si="1"/>
        <v>0</v>
      </c>
    </row>
    <row r="116" spans="1:32" x14ac:dyDescent="0.25">
      <c r="B116" s="83" t="s">
        <v>68</v>
      </c>
      <c r="C116" s="83" t="s">
        <v>38</v>
      </c>
      <c r="D116" s="83"/>
      <c r="E116" s="83" t="s">
        <v>70</v>
      </c>
      <c r="F116" s="83" t="s">
        <v>20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>
        <v>1952.5102891018917</v>
      </c>
      <c r="AB116" s="84">
        <v>0</v>
      </c>
      <c r="AC116" s="84">
        <v>0</v>
      </c>
      <c r="AE116" s="79">
        <v>0</v>
      </c>
      <c r="AF116" s="164">
        <f t="shared" si="1"/>
        <v>0</v>
      </c>
    </row>
    <row r="117" spans="1:32" x14ac:dyDescent="0.25">
      <c r="B117" s="83" t="s">
        <v>68</v>
      </c>
      <c r="C117" s="83" t="s">
        <v>38</v>
      </c>
      <c r="D117" s="83"/>
      <c r="E117" s="83" t="s">
        <v>71</v>
      </c>
      <c r="F117" s="83" t="s">
        <v>20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>
        <v>0</v>
      </c>
      <c r="AB117" s="84">
        <v>0</v>
      </c>
      <c r="AC117" s="84">
        <v>0</v>
      </c>
      <c r="AE117" s="79">
        <v>0</v>
      </c>
      <c r="AF117" s="164">
        <f t="shared" si="1"/>
        <v>0</v>
      </c>
    </row>
    <row r="118" spans="1:32" x14ac:dyDescent="0.25">
      <c r="B118" s="83" t="s">
        <v>68</v>
      </c>
      <c r="C118" s="83" t="s">
        <v>38</v>
      </c>
      <c r="D118" s="83"/>
      <c r="E118" s="83" t="s">
        <v>72</v>
      </c>
      <c r="F118" s="83" t="s">
        <v>20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>
        <v>0</v>
      </c>
      <c r="AB118" s="84">
        <v>0</v>
      </c>
      <c r="AC118" s="84">
        <v>0</v>
      </c>
      <c r="AE118" s="79">
        <v>0</v>
      </c>
      <c r="AF118" s="164">
        <f t="shared" si="1"/>
        <v>0</v>
      </c>
    </row>
    <row r="119" spans="1:32" x14ac:dyDescent="0.25">
      <c r="B119" s="83" t="s">
        <v>68</v>
      </c>
      <c r="C119" s="83" t="s">
        <v>38</v>
      </c>
      <c r="D119" s="83"/>
      <c r="E119" s="83" t="s">
        <v>73</v>
      </c>
      <c r="F119" s="83" t="s">
        <v>20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>
        <v>68481.335383537415</v>
      </c>
      <c r="AB119" s="84">
        <v>72781.448524535183</v>
      </c>
      <c r="AC119" s="84">
        <v>61928.444063175739</v>
      </c>
      <c r="AE119" s="79">
        <v>61928.444063175739</v>
      </c>
      <c r="AF119" s="164">
        <f t="shared" si="1"/>
        <v>0</v>
      </c>
    </row>
    <row r="120" spans="1:32" x14ac:dyDescent="0.25">
      <c r="B120" s="83" t="s">
        <v>68</v>
      </c>
      <c r="C120" s="83" t="s">
        <v>38</v>
      </c>
      <c r="D120" s="83"/>
      <c r="E120" s="83" t="s">
        <v>74</v>
      </c>
      <c r="F120" s="83" t="s">
        <v>20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>
        <v>0</v>
      </c>
      <c r="AB120" s="84">
        <v>0</v>
      </c>
      <c r="AC120" s="84">
        <v>0</v>
      </c>
      <c r="AE120" s="79">
        <v>0</v>
      </c>
      <c r="AF120" s="164">
        <f t="shared" si="1"/>
        <v>0</v>
      </c>
    </row>
    <row r="121" spans="1:32" x14ac:dyDescent="0.25">
      <c r="B121" s="83" t="s">
        <v>68</v>
      </c>
      <c r="C121" s="83" t="s">
        <v>38</v>
      </c>
      <c r="D121" s="83"/>
      <c r="E121" s="83" t="s">
        <v>75</v>
      </c>
      <c r="F121" s="83" t="s">
        <v>20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>
        <v>0</v>
      </c>
      <c r="AB121" s="84">
        <v>0</v>
      </c>
      <c r="AC121" s="84">
        <v>0</v>
      </c>
      <c r="AE121" s="79">
        <v>0</v>
      </c>
      <c r="AF121" s="164">
        <f t="shared" si="1"/>
        <v>0</v>
      </c>
    </row>
    <row r="122" spans="1:32" x14ac:dyDescent="0.25">
      <c r="B122" s="83" t="s">
        <v>68</v>
      </c>
      <c r="C122" s="83" t="s">
        <v>38</v>
      </c>
      <c r="D122" s="83"/>
      <c r="E122" s="83" t="s">
        <v>76</v>
      </c>
      <c r="F122" s="83" t="s">
        <v>20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>
        <v>13735.352560307825</v>
      </c>
      <c r="AB122" s="84">
        <v>12287.143979332046</v>
      </c>
      <c r="AC122" s="84">
        <v>7870.293012579591</v>
      </c>
      <c r="AE122" s="79">
        <v>7870.293012579591</v>
      </c>
      <c r="AF122" s="164">
        <f t="shared" si="1"/>
        <v>0</v>
      </c>
    </row>
    <row r="123" spans="1:32" x14ac:dyDescent="0.25">
      <c r="B123" s="83" t="s">
        <v>68</v>
      </c>
      <c r="C123" s="83" t="s">
        <v>38</v>
      </c>
      <c r="D123" s="83"/>
      <c r="E123" s="83" t="s">
        <v>77</v>
      </c>
      <c r="F123" s="83" t="s">
        <v>20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>
        <v>12581.398280945599</v>
      </c>
      <c r="AB123" s="84">
        <v>31118.381528557682</v>
      </c>
      <c r="AC123" s="84">
        <v>25641.113473198911</v>
      </c>
      <c r="AE123" s="79">
        <v>25641.113473198911</v>
      </c>
      <c r="AF123" s="164">
        <f t="shared" si="1"/>
        <v>0</v>
      </c>
    </row>
    <row r="124" spans="1:32" x14ac:dyDescent="0.25">
      <c r="B124" s="83" t="s">
        <v>68</v>
      </c>
      <c r="C124" s="83" t="s">
        <v>38</v>
      </c>
      <c r="D124" s="83"/>
      <c r="E124" s="83" t="s">
        <v>78</v>
      </c>
      <c r="F124" s="83" t="s">
        <v>20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>
        <v>219513.99507698682</v>
      </c>
      <c r="AB124" s="84">
        <v>142564.05481109946</v>
      </c>
      <c r="AC124" s="84">
        <v>192205.32658786359</v>
      </c>
      <c r="AE124" s="79">
        <v>192205.32658786359</v>
      </c>
      <c r="AF124" s="164">
        <f t="shared" si="1"/>
        <v>0</v>
      </c>
    </row>
    <row r="125" spans="1:32" x14ac:dyDescent="0.25">
      <c r="B125" s="83" t="s">
        <v>68</v>
      </c>
      <c r="C125" s="83" t="s">
        <v>38</v>
      </c>
      <c r="D125" s="83"/>
      <c r="E125" s="83" t="s">
        <v>79</v>
      </c>
      <c r="F125" s="83" t="s">
        <v>20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>
        <v>1517.7328178095504</v>
      </c>
      <c r="AB125" s="84">
        <v>1619.58189397517</v>
      </c>
      <c r="AC125" s="84">
        <v>962.4419860870089</v>
      </c>
      <c r="AE125" s="79">
        <v>962.4419860870089</v>
      </c>
      <c r="AF125" s="164">
        <f t="shared" si="1"/>
        <v>0</v>
      </c>
    </row>
    <row r="126" spans="1:32" x14ac:dyDescent="0.25">
      <c r="B126" s="83" t="s">
        <v>68</v>
      </c>
      <c r="C126" s="83" t="s">
        <v>38</v>
      </c>
      <c r="D126" s="83"/>
      <c r="E126" s="83" t="s">
        <v>64</v>
      </c>
      <c r="F126" s="83" t="s">
        <v>20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>
        <v>0</v>
      </c>
      <c r="AB126" s="84">
        <v>0</v>
      </c>
      <c r="AC126" s="84">
        <v>14.325579364843602</v>
      </c>
      <c r="AE126" s="79">
        <v>14.325579364843602</v>
      </c>
      <c r="AF126" s="164">
        <f t="shared" si="1"/>
        <v>0</v>
      </c>
    </row>
    <row r="127" spans="1:32" x14ac:dyDescent="0.25">
      <c r="A127" s="85"/>
      <c r="B127" s="86" t="s">
        <v>68</v>
      </c>
      <c r="C127" s="86" t="s">
        <v>38</v>
      </c>
      <c r="D127" s="86"/>
      <c r="E127" s="86" t="s">
        <v>19</v>
      </c>
      <c r="F127" s="86" t="s">
        <v>20</v>
      </c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>
        <v>317782.32440868911</v>
      </c>
      <c r="AB127" s="87">
        <v>260370.61073749955</v>
      </c>
      <c r="AC127" s="87">
        <v>288621.94470226968</v>
      </c>
      <c r="AE127" s="79">
        <v>288621.94470226968</v>
      </c>
      <c r="AF127" s="164">
        <f t="shared" si="1"/>
        <v>0</v>
      </c>
    </row>
    <row r="128" spans="1:32" x14ac:dyDescent="0.25">
      <c r="B128" s="83" t="s">
        <v>68</v>
      </c>
      <c r="C128" s="83" t="s">
        <v>39</v>
      </c>
      <c r="D128" s="83"/>
      <c r="E128" s="83" t="s">
        <v>69</v>
      </c>
      <c r="F128" s="83" t="s">
        <v>20</v>
      </c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>
        <v>-864.30179698643178</v>
      </c>
      <c r="AB128" s="84">
        <v>-1948.0318938000223</v>
      </c>
      <c r="AC128" s="84">
        <v>-2236.6944386681994</v>
      </c>
      <c r="AE128" s="79">
        <v>-2236.6944386681994</v>
      </c>
      <c r="AF128" s="164">
        <f t="shared" si="1"/>
        <v>0</v>
      </c>
    </row>
    <row r="129" spans="1:32" x14ac:dyDescent="0.25">
      <c r="B129" s="83" t="s">
        <v>68</v>
      </c>
      <c r="C129" s="83" t="s">
        <v>39</v>
      </c>
      <c r="D129" s="83"/>
      <c r="E129" s="83" t="s">
        <v>65</v>
      </c>
      <c r="F129" s="83" t="s">
        <v>20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>
        <v>-5.9891486269992731</v>
      </c>
      <c r="AB129" s="84">
        <v>-5.9891486269992731</v>
      </c>
      <c r="AC129" s="84">
        <v>-110.86460646545251</v>
      </c>
      <c r="AE129" s="79">
        <v>-110.86460646545251</v>
      </c>
      <c r="AF129" s="164">
        <f t="shared" si="1"/>
        <v>0</v>
      </c>
    </row>
    <row r="130" spans="1:32" x14ac:dyDescent="0.25">
      <c r="B130" s="83" t="s">
        <v>68</v>
      </c>
      <c r="C130" s="83" t="s">
        <v>39</v>
      </c>
      <c r="D130" s="83"/>
      <c r="E130" s="83" t="s">
        <v>70</v>
      </c>
      <c r="F130" s="83" t="s">
        <v>20</v>
      </c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>
        <v>-14709.166298638012</v>
      </c>
      <c r="AB130" s="84">
        <v>-24782.850087127095</v>
      </c>
      <c r="AC130" s="84">
        <v>-27088.214940683665</v>
      </c>
      <c r="AE130" s="79">
        <v>-27088.214940683665</v>
      </c>
      <c r="AF130" s="164">
        <f t="shared" si="1"/>
        <v>0</v>
      </c>
    </row>
    <row r="131" spans="1:32" x14ac:dyDescent="0.25">
      <c r="B131" s="83" t="s">
        <v>68</v>
      </c>
      <c r="C131" s="83" t="s">
        <v>39</v>
      </c>
      <c r="D131" s="83"/>
      <c r="E131" s="83" t="s">
        <v>71</v>
      </c>
      <c r="F131" s="83" t="s">
        <v>20</v>
      </c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>
        <v>-3237.0090413061998</v>
      </c>
      <c r="AB131" s="84">
        <v>-3848.4335396800175</v>
      </c>
      <c r="AC131" s="84">
        <v>-3579.8190116841433</v>
      </c>
      <c r="AE131" s="79">
        <v>-3579.8190116841433</v>
      </c>
      <c r="AF131" s="164">
        <f t="shared" si="1"/>
        <v>0</v>
      </c>
    </row>
    <row r="132" spans="1:32" x14ac:dyDescent="0.25">
      <c r="B132" s="83" t="s">
        <v>68</v>
      </c>
      <c r="C132" s="83" t="s">
        <v>39</v>
      </c>
      <c r="D132" s="83"/>
      <c r="E132" s="83" t="s">
        <v>72</v>
      </c>
      <c r="F132" s="83" t="s">
        <v>20</v>
      </c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>
        <v>0</v>
      </c>
      <c r="AB132" s="84">
        <v>0</v>
      </c>
      <c r="AC132" s="84">
        <v>0</v>
      </c>
      <c r="AE132" s="79">
        <v>0</v>
      </c>
      <c r="AF132" s="164">
        <f t="shared" si="1"/>
        <v>0</v>
      </c>
    </row>
    <row r="133" spans="1:32" x14ac:dyDescent="0.25">
      <c r="B133" s="83" t="s">
        <v>68</v>
      </c>
      <c r="C133" s="83" t="s">
        <v>39</v>
      </c>
      <c r="D133" s="83"/>
      <c r="E133" s="83" t="s">
        <v>73</v>
      </c>
      <c r="F133" s="83" t="s">
        <v>20</v>
      </c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>
        <v>23113.881906340008</v>
      </c>
      <c r="AB133" s="84">
        <v>13245.352095227412</v>
      </c>
      <c r="AC133" s="84">
        <v>5328.6000972574402</v>
      </c>
      <c r="AE133" s="79">
        <v>5328.6000972574402</v>
      </c>
      <c r="AF133" s="164">
        <f t="shared" si="1"/>
        <v>0</v>
      </c>
    </row>
    <row r="134" spans="1:32" x14ac:dyDescent="0.25">
      <c r="B134" s="83" t="s">
        <v>68</v>
      </c>
      <c r="C134" s="83" t="s">
        <v>39</v>
      </c>
      <c r="D134" s="83"/>
      <c r="E134" s="83" t="s">
        <v>74</v>
      </c>
      <c r="F134" s="83" t="s">
        <v>20</v>
      </c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>
        <v>-7056.3020768262031</v>
      </c>
      <c r="AB134" s="84">
        <v>-5851.8684334164427</v>
      </c>
      <c r="AC134" s="84">
        <v>-15952.687087319708</v>
      </c>
      <c r="AE134" s="79">
        <v>-15952.687087319708</v>
      </c>
      <c r="AF134" s="164">
        <f t="shared" si="1"/>
        <v>0</v>
      </c>
    </row>
    <row r="135" spans="1:32" x14ac:dyDescent="0.25">
      <c r="B135" s="83" t="s">
        <v>68</v>
      </c>
      <c r="C135" s="83" t="s">
        <v>39</v>
      </c>
      <c r="D135" s="83"/>
      <c r="E135" s="83" t="s">
        <v>75</v>
      </c>
      <c r="F135" s="83" t="s">
        <v>20</v>
      </c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>
        <v>-4190.0331306760272</v>
      </c>
      <c r="AB135" s="84">
        <v>-4431.4449384101617</v>
      </c>
      <c r="AC135" s="84">
        <v>-3872.5059407778426</v>
      </c>
      <c r="AE135" s="79">
        <v>-3872.5059407778426</v>
      </c>
      <c r="AF135" s="164">
        <f t="shared" si="1"/>
        <v>0</v>
      </c>
    </row>
    <row r="136" spans="1:32" x14ac:dyDescent="0.25">
      <c r="B136" s="83" t="s">
        <v>68</v>
      </c>
      <c r="C136" s="83" t="s">
        <v>39</v>
      </c>
      <c r="D136" s="83"/>
      <c r="E136" s="83" t="s">
        <v>76</v>
      </c>
      <c r="F136" s="83" t="s">
        <v>20</v>
      </c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>
        <v>-133987.68484338204</v>
      </c>
      <c r="AB136" s="84">
        <v>-171192.74713678594</v>
      </c>
      <c r="AC136" s="84">
        <v>-193356.6888963822</v>
      </c>
      <c r="AE136" s="79">
        <v>-193356.6888963822</v>
      </c>
      <c r="AF136" s="164">
        <f t="shared" ref="AF136:AF199" si="2">+AE136-AC136</f>
        <v>0</v>
      </c>
    </row>
    <row r="137" spans="1:32" x14ac:dyDescent="0.25">
      <c r="B137" s="83" t="s">
        <v>68</v>
      </c>
      <c r="C137" s="83" t="s">
        <v>39</v>
      </c>
      <c r="D137" s="83"/>
      <c r="E137" s="83" t="s">
        <v>77</v>
      </c>
      <c r="F137" s="83" t="s">
        <v>20</v>
      </c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>
        <v>11339.404920163826</v>
      </c>
      <c r="AB137" s="84">
        <v>28846.279434601762</v>
      </c>
      <c r="AC137" s="84">
        <v>25030.148595618586</v>
      </c>
      <c r="AE137" s="79">
        <v>25030.148595618586</v>
      </c>
      <c r="AF137" s="164">
        <f t="shared" si="2"/>
        <v>0</v>
      </c>
    </row>
    <row r="138" spans="1:32" x14ac:dyDescent="0.25">
      <c r="B138" s="83" t="s">
        <v>68</v>
      </c>
      <c r="C138" s="83" t="s">
        <v>39</v>
      </c>
      <c r="D138" s="83"/>
      <c r="E138" s="83" t="s">
        <v>78</v>
      </c>
      <c r="F138" s="83" t="s">
        <v>20</v>
      </c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>
        <v>219513.99507698682</v>
      </c>
      <c r="AB138" s="84">
        <v>142564.05481109946</v>
      </c>
      <c r="AC138" s="84">
        <v>192205.32658786359</v>
      </c>
      <c r="AE138" s="79">
        <v>192205.32658786359</v>
      </c>
      <c r="AF138" s="164">
        <f t="shared" si="2"/>
        <v>0</v>
      </c>
    </row>
    <row r="139" spans="1:32" x14ac:dyDescent="0.25">
      <c r="B139" s="83" t="s">
        <v>68</v>
      </c>
      <c r="C139" s="83" t="s">
        <v>39</v>
      </c>
      <c r="D139" s="83"/>
      <c r="E139" s="83" t="s">
        <v>79</v>
      </c>
      <c r="F139" s="83" t="s">
        <v>20</v>
      </c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>
        <v>-1704.3065177712474</v>
      </c>
      <c r="AB139" s="84">
        <v>-5804.3679069078244</v>
      </c>
      <c r="AC139" s="84">
        <v>-9054.8687982228912</v>
      </c>
      <c r="AE139" s="79">
        <v>-9054.8687982228912</v>
      </c>
      <c r="AF139" s="164">
        <f t="shared" si="2"/>
        <v>0</v>
      </c>
    </row>
    <row r="140" spans="1:32" x14ac:dyDescent="0.25">
      <c r="B140" s="83" t="s">
        <v>68</v>
      </c>
      <c r="C140" s="83" t="s">
        <v>39</v>
      </c>
      <c r="D140" s="83"/>
      <c r="E140" s="83" t="s">
        <v>64</v>
      </c>
      <c r="F140" s="83" t="s">
        <v>20</v>
      </c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>
        <v>-134.74603791708734</v>
      </c>
      <c r="AB140" s="84">
        <v>-154.75913301900334</v>
      </c>
      <c r="AC140" s="84">
        <v>-101.19289080357491</v>
      </c>
      <c r="AE140" s="79">
        <v>-101.19289080357491</v>
      </c>
      <c r="AF140" s="164">
        <f t="shared" si="2"/>
        <v>0</v>
      </c>
    </row>
    <row r="141" spans="1:32" x14ac:dyDescent="0.25">
      <c r="A141" s="85"/>
      <c r="B141" s="86" t="s">
        <v>68</v>
      </c>
      <c r="C141" s="86" t="s">
        <v>39</v>
      </c>
      <c r="D141" s="86"/>
      <c r="E141" s="86" t="s">
        <v>19</v>
      </c>
      <c r="F141" s="86" t="s">
        <v>20</v>
      </c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>
        <v>88077.74301136042</v>
      </c>
      <c r="AB141" s="87">
        <v>-33364.805876844883</v>
      </c>
      <c r="AC141" s="87">
        <v>-32789.461330268052</v>
      </c>
      <c r="AE141" s="79">
        <v>-32789.461330268052</v>
      </c>
      <c r="AF141" s="164">
        <f t="shared" si="2"/>
        <v>0</v>
      </c>
    </row>
    <row r="142" spans="1:32" x14ac:dyDescent="0.25">
      <c r="A142" s="85"/>
      <c r="B142" s="86"/>
      <c r="C142" s="86"/>
      <c r="D142" s="86"/>
      <c r="E142" s="86"/>
      <c r="F142" s="86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F142" s="164">
        <f t="shared" si="2"/>
        <v>0</v>
      </c>
    </row>
    <row r="143" spans="1:32" x14ac:dyDescent="0.25">
      <c r="B143" s="83" t="s">
        <v>80</v>
      </c>
      <c r="C143" s="83" t="s">
        <v>81</v>
      </c>
      <c r="D143" s="83"/>
      <c r="E143" s="83" t="s">
        <v>74</v>
      </c>
      <c r="F143" s="83" t="s">
        <v>20</v>
      </c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>
        <v>11121.782242013476</v>
      </c>
      <c r="AB143" s="84">
        <v>13416.169377271481</v>
      </c>
      <c r="AC143" s="84">
        <v>19783.433728428525</v>
      </c>
      <c r="AE143" s="79">
        <v>19783.433728428525</v>
      </c>
      <c r="AF143" s="164">
        <f t="shared" si="2"/>
        <v>0</v>
      </c>
    </row>
    <row r="144" spans="1:32" x14ac:dyDescent="0.25">
      <c r="B144" s="83" t="s">
        <v>80</v>
      </c>
      <c r="C144" s="83" t="s">
        <v>81</v>
      </c>
      <c r="D144" s="83"/>
      <c r="E144" s="83" t="s">
        <v>82</v>
      </c>
      <c r="F144" s="83" t="s">
        <v>20</v>
      </c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>
        <v>348.05708284303989</v>
      </c>
      <c r="AB144" s="84">
        <v>35.550252607221267</v>
      </c>
      <c r="AC144" s="84">
        <v>188.10340689685916</v>
      </c>
      <c r="AE144" s="79">
        <v>188.10340689685916</v>
      </c>
      <c r="AF144" s="164">
        <f t="shared" si="2"/>
        <v>0</v>
      </c>
    </row>
    <row r="145" spans="1:32" x14ac:dyDescent="0.25">
      <c r="B145" s="83" t="s">
        <v>80</v>
      </c>
      <c r="C145" s="83" t="s">
        <v>81</v>
      </c>
      <c r="D145" s="83"/>
      <c r="E145" s="83" t="s">
        <v>76</v>
      </c>
      <c r="F145" s="83" t="s">
        <v>20</v>
      </c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>
        <v>0</v>
      </c>
      <c r="AB145" s="84">
        <v>24.373389181965873</v>
      </c>
      <c r="AC145" s="84">
        <v>33.850683607309499</v>
      </c>
      <c r="AE145" s="79">
        <v>33.850683607309499</v>
      </c>
      <c r="AF145" s="164">
        <f t="shared" si="2"/>
        <v>0</v>
      </c>
    </row>
    <row r="146" spans="1:32" x14ac:dyDescent="0.25">
      <c r="B146" s="83" t="s">
        <v>80</v>
      </c>
      <c r="C146" s="83" t="s">
        <v>81</v>
      </c>
      <c r="D146" s="83"/>
      <c r="E146" s="83" t="s">
        <v>83</v>
      </c>
      <c r="F146" s="83" t="s">
        <v>20</v>
      </c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>
        <v>9374.602533000103</v>
      </c>
      <c r="AB146" s="84">
        <v>10906.576279679064</v>
      </c>
      <c r="AC146" s="84">
        <v>10321.273485480007</v>
      </c>
      <c r="AE146" s="79">
        <v>10321.273485480007</v>
      </c>
      <c r="AF146" s="164">
        <f t="shared" si="2"/>
        <v>0</v>
      </c>
    </row>
    <row r="147" spans="1:32" x14ac:dyDescent="0.25">
      <c r="A147" s="85"/>
      <c r="B147" s="86" t="s">
        <v>80</v>
      </c>
      <c r="C147" s="86" t="s">
        <v>81</v>
      </c>
      <c r="D147" s="86"/>
      <c r="E147" s="86" t="s">
        <v>23</v>
      </c>
      <c r="F147" s="86" t="s">
        <v>20</v>
      </c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>
        <v>20844.441857856618</v>
      </c>
      <c r="AB147" s="87">
        <v>24382.669298739733</v>
      </c>
      <c r="AC147" s="87">
        <v>30326.661304412701</v>
      </c>
      <c r="AE147" s="79">
        <v>30326.661304412701</v>
      </c>
      <c r="AF147" s="164">
        <f t="shared" si="2"/>
        <v>0</v>
      </c>
    </row>
    <row r="148" spans="1:32" x14ac:dyDescent="0.25">
      <c r="B148" s="83" t="s">
        <v>80</v>
      </c>
      <c r="C148" s="83" t="s">
        <v>84</v>
      </c>
      <c r="D148" s="83"/>
      <c r="E148" s="83" t="s">
        <v>15</v>
      </c>
      <c r="F148" s="83" t="s">
        <v>20</v>
      </c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>
        <v>14258.926116635888</v>
      </c>
      <c r="AB148" s="84">
        <v>21737.792921040251</v>
      </c>
      <c r="AC148" s="84">
        <v>24251.230574752291</v>
      </c>
      <c r="AE148" s="79">
        <v>24251.230574752291</v>
      </c>
      <c r="AF148" s="164">
        <f t="shared" si="2"/>
        <v>0</v>
      </c>
    </row>
    <row r="149" spans="1:32" x14ac:dyDescent="0.25">
      <c r="B149" s="83" t="s">
        <v>80</v>
      </c>
      <c r="C149" s="83" t="s">
        <v>84</v>
      </c>
      <c r="D149" s="83"/>
      <c r="E149" s="83" t="s">
        <v>26</v>
      </c>
      <c r="F149" s="83" t="s">
        <v>20</v>
      </c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>
        <v>96759.665204062811</v>
      </c>
      <c r="AB149" s="84">
        <v>106843.81115881674</v>
      </c>
      <c r="AC149" s="84">
        <v>101627.07425535021</v>
      </c>
      <c r="AE149" s="79">
        <v>101627.07425535021</v>
      </c>
      <c r="AF149" s="164">
        <f t="shared" si="2"/>
        <v>0</v>
      </c>
    </row>
    <row r="150" spans="1:32" x14ac:dyDescent="0.25">
      <c r="B150" s="83" t="s">
        <v>80</v>
      </c>
      <c r="C150" s="83" t="s">
        <v>84</v>
      </c>
      <c r="D150" s="83"/>
      <c r="E150" s="83" t="s">
        <v>28</v>
      </c>
      <c r="F150" s="83" t="s">
        <v>20</v>
      </c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>
        <v>4654.2817604455213</v>
      </c>
      <c r="AB150" s="84">
        <v>4405.4246421073967</v>
      </c>
      <c r="AC150" s="84">
        <v>4465.9982324653029</v>
      </c>
      <c r="AE150" s="79">
        <v>4465.9982324653029</v>
      </c>
      <c r="AF150" s="164">
        <f t="shared" si="2"/>
        <v>0</v>
      </c>
    </row>
    <row r="151" spans="1:32" x14ac:dyDescent="0.25">
      <c r="B151" s="83" t="s">
        <v>80</v>
      </c>
      <c r="C151" s="83" t="s">
        <v>84</v>
      </c>
      <c r="D151" s="83"/>
      <c r="E151" s="83" t="s">
        <v>85</v>
      </c>
      <c r="F151" s="83" t="s">
        <v>20</v>
      </c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>
        <v>6422.2135896204045</v>
      </c>
      <c r="AB151" s="84">
        <v>4397.6231382886162</v>
      </c>
      <c r="AC151" s="84">
        <v>3412.804534027925</v>
      </c>
      <c r="AE151" s="79">
        <v>3412.804534027925</v>
      </c>
      <c r="AF151" s="164">
        <f t="shared" si="2"/>
        <v>0</v>
      </c>
    </row>
    <row r="152" spans="1:32" x14ac:dyDescent="0.25">
      <c r="B152" s="83" t="s">
        <v>80</v>
      </c>
      <c r="C152" s="83" t="s">
        <v>84</v>
      </c>
      <c r="D152" s="83"/>
      <c r="E152" s="83" t="s">
        <v>29</v>
      </c>
      <c r="F152" s="83" t="s">
        <v>20</v>
      </c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>
        <v>1514.707938021427</v>
      </c>
      <c r="AB152" s="84">
        <v>1583.0446624748372</v>
      </c>
      <c r="AC152" s="84">
        <v>1604.1525221590844</v>
      </c>
      <c r="AE152" s="79">
        <v>1604.1525221590844</v>
      </c>
      <c r="AF152" s="164">
        <f t="shared" si="2"/>
        <v>0</v>
      </c>
    </row>
    <row r="153" spans="1:32" x14ac:dyDescent="0.25">
      <c r="B153" s="83" t="s">
        <v>80</v>
      </c>
      <c r="C153" s="83" t="s">
        <v>84</v>
      </c>
      <c r="D153" s="83"/>
      <c r="E153" s="83" t="s">
        <v>86</v>
      </c>
      <c r="F153" s="83" t="s">
        <v>20</v>
      </c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>
        <v>2578.7818719941065</v>
      </c>
      <c r="AB153" s="84">
        <v>2330.7283807636263</v>
      </c>
      <c r="AC153" s="99">
        <v>3904.8674209859532</v>
      </c>
      <c r="AE153" s="79">
        <v>3904.8674209859532</v>
      </c>
      <c r="AF153" s="164">
        <f t="shared" si="2"/>
        <v>0</v>
      </c>
    </row>
    <row r="154" spans="1:32" x14ac:dyDescent="0.25">
      <c r="A154" s="85"/>
      <c r="B154" s="86" t="s">
        <v>80</v>
      </c>
      <c r="C154" s="86" t="s">
        <v>84</v>
      </c>
      <c r="D154" s="86"/>
      <c r="E154" s="86" t="s">
        <v>23</v>
      </c>
      <c r="F154" s="86" t="s">
        <v>20</v>
      </c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>
        <v>126188.57648078016</v>
      </c>
      <c r="AB154" s="87">
        <v>141298.42490349145</v>
      </c>
      <c r="AC154" s="100">
        <v>139266.12753974076</v>
      </c>
      <c r="AE154" s="79">
        <v>139266.12753974076</v>
      </c>
      <c r="AF154" s="164">
        <f t="shared" si="2"/>
        <v>0</v>
      </c>
    </row>
    <row r="155" spans="1:32" x14ac:dyDescent="0.25">
      <c r="B155" s="83" t="s">
        <v>80</v>
      </c>
      <c r="C155" s="83" t="s">
        <v>87</v>
      </c>
      <c r="D155" s="83"/>
      <c r="E155" s="83" t="s">
        <v>69</v>
      </c>
      <c r="F155" s="83" t="s">
        <v>20</v>
      </c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>
        <v>1684.9999075335863</v>
      </c>
      <c r="AB155" s="84">
        <v>1502.561268789824</v>
      </c>
      <c r="AC155" s="84">
        <v>1629.0864502881852</v>
      </c>
      <c r="AE155" s="79">
        <v>1629.0864502881852</v>
      </c>
      <c r="AF155" s="164">
        <f t="shared" si="2"/>
        <v>0</v>
      </c>
    </row>
    <row r="156" spans="1:32" x14ac:dyDescent="0.25">
      <c r="B156" s="83" t="s">
        <v>80</v>
      </c>
      <c r="C156" s="83" t="s">
        <v>87</v>
      </c>
      <c r="D156" s="83"/>
      <c r="E156" s="83" t="s">
        <v>65</v>
      </c>
      <c r="F156" s="83" t="s">
        <v>20</v>
      </c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>
        <v>5190.7740177704536</v>
      </c>
      <c r="AB156" s="84">
        <v>5586.9754854775456</v>
      </c>
      <c r="AC156" s="84">
        <v>5333.8521201893964</v>
      </c>
      <c r="AE156" s="79">
        <v>5333.8521201893964</v>
      </c>
      <c r="AF156" s="164">
        <f t="shared" si="2"/>
        <v>0</v>
      </c>
    </row>
    <row r="157" spans="1:32" x14ac:dyDescent="0.25">
      <c r="B157" s="83" t="s">
        <v>80</v>
      </c>
      <c r="C157" s="83" t="s">
        <v>87</v>
      </c>
      <c r="D157" s="83"/>
      <c r="E157" s="83" t="s">
        <v>70</v>
      </c>
      <c r="F157" s="83" t="s">
        <v>20</v>
      </c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>
        <v>81653.973316497868</v>
      </c>
      <c r="AB157" s="84">
        <v>90809.625163441233</v>
      </c>
      <c r="AC157" s="84">
        <v>92856.319895350447</v>
      </c>
      <c r="AE157" s="79">
        <v>92856.319895350447</v>
      </c>
      <c r="AF157" s="164">
        <f t="shared" si="2"/>
        <v>0</v>
      </c>
    </row>
    <row r="158" spans="1:32" x14ac:dyDescent="0.25">
      <c r="B158" s="83" t="s">
        <v>80</v>
      </c>
      <c r="C158" s="83" t="s">
        <v>87</v>
      </c>
      <c r="D158" s="83"/>
      <c r="E158" s="83" t="s">
        <v>72</v>
      </c>
      <c r="F158" s="83" t="s">
        <v>20</v>
      </c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>
        <v>62385.759568478534</v>
      </c>
      <c r="AB158" s="84">
        <v>81468.198607616199</v>
      </c>
      <c r="AC158" s="84">
        <v>81566.241501198121</v>
      </c>
      <c r="AE158" s="79">
        <v>81566.241501198121</v>
      </c>
      <c r="AF158" s="164">
        <f t="shared" si="2"/>
        <v>0</v>
      </c>
    </row>
    <row r="159" spans="1:32" x14ac:dyDescent="0.25">
      <c r="B159" s="83" t="s">
        <v>80</v>
      </c>
      <c r="C159" s="83" t="s">
        <v>87</v>
      </c>
      <c r="D159" s="83"/>
      <c r="E159" s="83" t="s">
        <v>73</v>
      </c>
      <c r="F159" s="83" t="s">
        <v>20</v>
      </c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>
        <v>12900.844926494909</v>
      </c>
      <c r="AB159" s="162">
        <v>16789.881946214602</v>
      </c>
      <c r="AC159" s="84">
        <v>15427.724863284482</v>
      </c>
      <c r="AE159" s="79">
        <v>15427.724863284482</v>
      </c>
      <c r="AF159" s="164">
        <f t="shared" si="2"/>
        <v>0</v>
      </c>
    </row>
    <row r="160" spans="1:32" x14ac:dyDescent="0.25">
      <c r="B160" s="83" t="s">
        <v>80</v>
      </c>
      <c r="C160" s="83" t="s">
        <v>87</v>
      </c>
      <c r="D160" s="83"/>
      <c r="E160" s="83" t="s">
        <v>88</v>
      </c>
      <c r="F160" s="83" t="s">
        <v>20</v>
      </c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>
        <v>6269.3891261449717</v>
      </c>
      <c r="AB160" s="84">
        <v>8580.0414899449406</v>
      </c>
      <c r="AC160" s="84">
        <v>11658.207816801019</v>
      </c>
      <c r="AD160" s="79" t="s">
        <v>294</v>
      </c>
      <c r="AE160" s="79">
        <v>11658.207816801019</v>
      </c>
      <c r="AF160" s="164">
        <f t="shared" si="2"/>
        <v>0</v>
      </c>
    </row>
    <row r="161" spans="1:32" x14ac:dyDescent="0.25">
      <c r="B161" s="83" t="s">
        <v>80</v>
      </c>
      <c r="C161" s="83" t="s">
        <v>87</v>
      </c>
      <c r="D161" s="83"/>
      <c r="E161" s="83" t="s">
        <v>89</v>
      </c>
      <c r="F161" s="83" t="s">
        <v>20</v>
      </c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>
        <v>202664.26164880933</v>
      </c>
      <c r="AB161" s="84">
        <v>259144.83698432436</v>
      </c>
      <c r="AC161" s="84">
        <v>262091.95165194056</v>
      </c>
      <c r="AE161" s="79">
        <v>262091.95165194056</v>
      </c>
      <c r="AF161" s="164">
        <f t="shared" si="2"/>
        <v>0</v>
      </c>
    </row>
    <row r="162" spans="1:32" x14ac:dyDescent="0.25">
      <c r="B162" s="83" t="s">
        <v>80</v>
      </c>
      <c r="C162" s="83" t="s">
        <v>87</v>
      </c>
      <c r="D162" s="83"/>
      <c r="E162" s="83" t="s">
        <v>83</v>
      </c>
      <c r="F162" s="83" t="s">
        <v>20</v>
      </c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>
        <v>3980.2473080287969</v>
      </c>
      <c r="AB162" s="84">
        <v>10069.174607224491</v>
      </c>
      <c r="AC162" s="84">
        <v>20188.684473063568</v>
      </c>
      <c r="AE162" s="79">
        <v>20188.684473063568</v>
      </c>
      <c r="AF162" s="164">
        <f t="shared" si="2"/>
        <v>0</v>
      </c>
    </row>
    <row r="163" spans="1:32" x14ac:dyDescent="0.25">
      <c r="B163" s="83" t="s">
        <v>80</v>
      </c>
      <c r="C163" s="83" t="s">
        <v>87</v>
      </c>
      <c r="D163" s="83"/>
      <c r="E163" s="83" t="s">
        <v>90</v>
      </c>
      <c r="F163" s="83" t="s">
        <v>20</v>
      </c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>
        <v>75624.97591309913</v>
      </c>
      <c r="AB163" s="84">
        <v>97868.312246398913</v>
      </c>
      <c r="AC163" s="84">
        <v>108751.0639032129</v>
      </c>
      <c r="AE163" s="79">
        <v>108751.0639032129</v>
      </c>
      <c r="AF163" s="164">
        <f t="shared" si="2"/>
        <v>0</v>
      </c>
    </row>
    <row r="164" spans="1:32" x14ac:dyDescent="0.25">
      <c r="B164" s="83" t="s">
        <v>80</v>
      </c>
      <c r="C164" s="83" t="s">
        <v>87</v>
      </c>
      <c r="D164" s="83"/>
      <c r="E164" s="83" t="s">
        <v>64</v>
      </c>
      <c r="F164" s="83" t="s">
        <v>20</v>
      </c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>
        <v>164249.84442275588</v>
      </c>
      <c r="AB164" s="84">
        <v>179133.9397911781</v>
      </c>
      <c r="AC164" s="84">
        <v>187681.01250791925</v>
      </c>
      <c r="AE164" s="165">
        <v>187681.01250791925</v>
      </c>
      <c r="AF164" s="164">
        <f t="shared" si="2"/>
        <v>0</v>
      </c>
    </row>
    <row r="165" spans="1:32" x14ac:dyDescent="0.25">
      <c r="B165" s="83" t="s">
        <v>80</v>
      </c>
      <c r="C165" s="83" t="s">
        <v>87</v>
      </c>
      <c r="D165" s="83"/>
      <c r="E165" s="83" t="s">
        <v>91</v>
      </c>
      <c r="F165" s="83" t="s">
        <v>20</v>
      </c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>
        <v>4973.8459809994192</v>
      </c>
      <c r="AB165" s="84">
        <v>7348.7380236930021</v>
      </c>
      <c r="AC165" s="84">
        <v>8248.8154869536156</v>
      </c>
      <c r="AE165" s="79">
        <v>8248.8154869536156</v>
      </c>
      <c r="AF165" s="164">
        <f t="shared" si="2"/>
        <v>0</v>
      </c>
    </row>
    <row r="166" spans="1:32" x14ac:dyDescent="0.25">
      <c r="A166" s="85"/>
      <c r="B166" s="86" t="s">
        <v>80</v>
      </c>
      <c r="C166" s="86" t="s">
        <v>87</v>
      </c>
      <c r="D166" s="86"/>
      <c r="E166" s="86" t="s">
        <v>23</v>
      </c>
      <c r="F166" s="86" t="s">
        <v>20</v>
      </c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>
        <v>621578.91613661277</v>
      </c>
      <c r="AB166" s="87">
        <v>758302.2856143032</v>
      </c>
      <c r="AC166" s="87">
        <v>795432.96067020146</v>
      </c>
      <c r="AE166" s="165">
        <v>795432.96067020146</v>
      </c>
      <c r="AF166" s="164">
        <f t="shared" si="2"/>
        <v>0</v>
      </c>
    </row>
    <row r="167" spans="1:32" x14ac:dyDescent="0.25">
      <c r="A167" s="85"/>
      <c r="B167" s="86"/>
      <c r="C167" s="86"/>
      <c r="D167" s="86"/>
      <c r="E167" s="86"/>
      <c r="F167" s="86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F167" s="164">
        <f t="shared" si="2"/>
        <v>0</v>
      </c>
    </row>
    <row r="168" spans="1:32" x14ac:dyDescent="0.25">
      <c r="B168" s="83" t="s">
        <v>92</v>
      </c>
      <c r="C168" s="83" t="s">
        <v>81</v>
      </c>
      <c r="D168" s="83"/>
      <c r="E168" s="83" t="s">
        <v>238</v>
      </c>
      <c r="F168" s="83" t="s">
        <v>20</v>
      </c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>
        <v>11121.782242013476</v>
      </c>
      <c r="AB168" s="84">
        <v>13416.169377271481</v>
      </c>
      <c r="AC168" s="84">
        <v>19783.433728428525</v>
      </c>
      <c r="AE168" s="79">
        <v>19783.433728428525</v>
      </c>
      <c r="AF168" s="164">
        <f t="shared" si="2"/>
        <v>0</v>
      </c>
    </row>
    <row r="169" spans="1:32" x14ac:dyDescent="0.25">
      <c r="B169" s="83" t="s">
        <v>92</v>
      </c>
      <c r="C169" s="83" t="s">
        <v>81</v>
      </c>
      <c r="D169" s="83"/>
      <c r="E169" s="83" t="s">
        <v>239</v>
      </c>
      <c r="F169" s="83" t="s">
        <v>20</v>
      </c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>
        <v>9722.6596158431421</v>
      </c>
      <c r="AB169" s="84">
        <v>10966.499921468252</v>
      </c>
      <c r="AC169" s="84">
        <v>10543.227575984176</v>
      </c>
      <c r="AE169" s="79">
        <v>10543.227575984176</v>
      </c>
      <c r="AF169" s="164">
        <f t="shared" si="2"/>
        <v>0</v>
      </c>
    </row>
    <row r="170" spans="1:32" x14ac:dyDescent="0.25">
      <c r="A170" s="85"/>
      <c r="B170" s="86" t="s">
        <v>92</v>
      </c>
      <c r="C170" s="86" t="s">
        <v>81</v>
      </c>
      <c r="D170" s="86"/>
      <c r="E170" s="86" t="s">
        <v>23</v>
      </c>
      <c r="F170" s="86" t="s">
        <v>20</v>
      </c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>
        <v>20844.441857856618</v>
      </c>
      <c r="AB170" s="87">
        <v>24382.669298739733</v>
      </c>
      <c r="AC170" s="87">
        <v>30326.661304412701</v>
      </c>
      <c r="AE170" s="79">
        <v>30326.661304412701</v>
      </c>
      <c r="AF170" s="164">
        <f t="shared" si="2"/>
        <v>0</v>
      </c>
    </row>
    <row r="171" spans="1:32" x14ac:dyDescent="0.25">
      <c r="B171" s="83" t="s">
        <v>92</v>
      </c>
      <c r="C171" s="83" t="s">
        <v>93</v>
      </c>
      <c r="D171" s="83"/>
      <c r="E171" s="83" t="s">
        <v>94</v>
      </c>
      <c r="F171" s="83" t="s">
        <v>20</v>
      </c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>
        <v>295575.77284378768</v>
      </c>
      <c r="AB171" s="123">
        <v>388405.24054574623</v>
      </c>
      <c r="AC171" s="84">
        <v>399260.23158731184</v>
      </c>
      <c r="AE171" s="79">
        <v>399260.23158731184</v>
      </c>
      <c r="AF171" s="164">
        <f t="shared" si="2"/>
        <v>0</v>
      </c>
    </row>
    <row r="172" spans="1:32" x14ac:dyDescent="0.25">
      <c r="B172" s="83" t="s">
        <v>92</v>
      </c>
      <c r="C172" s="83" t="s">
        <v>93</v>
      </c>
      <c r="D172" s="83"/>
      <c r="E172" s="83" t="s">
        <v>95</v>
      </c>
      <c r="F172" s="83" t="s">
        <v>20</v>
      </c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>
        <v>227304.07202599687</v>
      </c>
      <c r="AB172" s="123">
        <v>245592.43152495986</v>
      </c>
      <c r="AC172" s="84">
        <v>241849.63826006872</v>
      </c>
      <c r="AE172" s="165">
        <v>241849.63826006872</v>
      </c>
      <c r="AF172" s="164">
        <f t="shared" si="2"/>
        <v>0</v>
      </c>
    </row>
    <row r="173" spans="1:32" x14ac:dyDescent="0.25">
      <c r="B173" s="83" t="s">
        <v>92</v>
      </c>
      <c r="C173" s="83" t="s">
        <v>93</v>
      </c>
      <c r="D173" s="83"/>
      <c r="E173" s="83" t="s">
        <v>96</v>
      </c>
      <c r="F173" s="83" t="s">
        <v>20</v>
      </c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>
        <v>207187.826134704</v>
      </c>
      <c r="AB173" s="123">
        <v>244231.81221424928</v>
      </c>
      <c r="AC173" s="84">
        <v>270633.14116745023</v>
      </c>
      <c r="AE173" s="165">
        <v>270633.14116745023</v>
      </c>
      <c r="AF173" s="164">
        <f t="shared" si="2"/>
        <v>0</v>
      </c>
    </row>
    <row r="174" spans="1:32" x14ac:dyDescent="0.25">
      <c r="B174" s="83" t="s">
        <v>92</v>
      </c>
      <c r="C174" s="83" t="s">
        <v>93</v>
      </c>
      <c r="D174" s="83"/>
      <c r="E174" s="83" t="s">
        <v>97</v>
      </c>
      <c r="F174" s="83" t="s">
        <v>20</v>
      </c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>
        <v>10147.193759910948</v>
      </c>
      <c r="AB174" s="123">
        <v>11691.759828382705</v>
      </c>
      <c r="AC174" s="84">
        <v>10802.394287171919</v>
      </c>
      <c r="AE174" s="79">
        <v>10802.394287171919</v>
      </c>
      <c r="AF174" s="164">
        <f t="shared" si="2"/>
        <v>0</v>
      </c>
    </row>
    <row r="175" spans="1:32" x14ac:dyDescent="0.25">
      <c r="B175" s="83" t="s">
        <v>92</v>
      </c>
      <c r="C175" s="83" t="s">
        <v>93</v>
      </c>
      <c r="D175" s="83"/>
      <c r="E175" s="83" t="s">
        <v>98</v>
      </c>
      <c r="F175" s="83" t="s">
        <v>20</v>
      </c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>
        <v>7552.6278529935262</v>
      </c>
      <c r="AB175" s="123">
        <v>9679.4664044566289</v>
      </c>
      <c r="AC175" s="84">
        <v>12153.682907939568</v>
      </c>
      <c r="AE175" s="79">
        <v>12153.682907939568</v>
      </c>
      <c r="AF175" s="164">
        <f t="shared" si="2"/>
        <v>0</v>
      </c>
    </row>
    <row r="176" spans="1:32" x14ac:dyDescent="0.25">
      <c r="A176" s="85"/>
      <c r="B176" s="86" t="s">
        <v>92</v>
      </c>
      <c r="C176" s="86" t="s">
        <v>93</v>
      </c>
      <c r="D176" s="86"/>
      <c r="E176" s="86" t="s">
        <v>23</v>
      </c>
      <c r="F176" s="86" t="s">
        <v>20</v>
      </c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>
        <v>747767.49261739315</v>
      </c>
      <c r="AB176" s="87">
        <v>899600.71051779471</v>
      </c>
      <c r="AC176" s="87">
        <v>934699.08820994222</v>
      </c>
      <c r="AE176" s="165">
        <v>934699.08820994222</v>
      </c>
      <c r="AF176" s="164">
        <f t="shared" si="2"/>
        <v>0</v>
      </c>
    </row>
    <row r="177" spans="1:32" x14ac:dyDescent="0.25">
      <c r="A177" s="85"/>
      <c r="B177" s="86"/>
      <c r="C177" s="86"/>
      <c r="D177" s="86"/>
      <c r="E177" s="86"/>
      <c r="F177" s="86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F177" s="164">
        <f t="shared" si="2"/>
        <v>0</v>
      </c>
    </row>
    <row r="178" spans="1:32" x14ac:dyDescent="0.25">
      <c r="B178" s="83" t="s">
        <v>99</v>
      </c>
      <c r="C178" s="83" t="s">
        <v>240</v>
      </c>
      <c r="D178" s="83"/>
      <c r="E178" s="83" t="s">
        <v>74</v>
      </c>
      <c r="F178" s="83" t="s">
        <v>20</v>
      </c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>
        <v>11121.782242013474</v>
      </c>
      <c r="AB178" s="84">
        <v>13416.169377271481</v>
      </c>
      <c r="AC178" s="84">
        <v>19783.433728428525</v>
      </c>
      <c r="AE178" s="79">
        <v>19783.433728428525</v>
      </c>
      <c r="AF178" s="164">
        <f t="shared" si="2"/>
        <v>0</v>
      </c>
    </row>
    <row r="179" spans="1:32" x14ac:dyDescent="0.25">
      <c r="B179" s="83" t="s">
        <v>99</v>
      </c>
      <c r="C179" s="83" t="s">
        <v>241</v>
      </c>
      <c r="D179" s="83"/>
      <c r="E179" s="83" t="s">
        <v>82</v>
      </c>
      <c r="F179" s="83" t="s">
        <v>20</v>
      </c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>
        <v>348.05708284303989</v>
      </c>
      <c r="AB179" s="84">
        <v>35.550252607221267</v>
      </c>
      <c r="AC179" s="84">
        <v>188.10340689685916</v>
      </c>
      <c r="AE179" s="79">
        <v>188.10340689685916</v>
      </c>
      <c r="AF179" s="164">
        <f t="shared" si="2"/>
        <v>0</v>
      </c>
    </row>
    <row r="180" spans="1:32" x14ac:dyDescent="0.25">
      <c r="B180" s="83" t="s">
        <v>99</v>
      </c>
      <c r="C180" s="83" t="s">
        <v>241</v>
      </c>
      <c r="D180" s="83"/>
      <c r="E180" s="83" t="s">
        <v>76</v>
      </c>
      <c r="F180" s="83" t="s">
        <v>20</v>
      </c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>
        <v>0</v>
      </c>
      <c r="AB180" s="84">
        <v>24.373389181965873</v>
      </c>
      <c r="AC180" s="84">
        <v>33.850683607309499</v>
      </c>
      <c r="AE180" s="79">
        <v>33.850683607309499</v>
      </c>
      <c r="AF180" s="164">
        <f t="shared" si="2"/>
        <v>0</v>
      </c>
    </row>
    <row r="181" spans="1:32" x14ac:dyDescent="0.25">
      <c r="B181" s="83" t="s">
        <v>99</v>
      </c>
      <c r="C181" s="83" t="s">
        <v>241</v>
      </c>
      <c r="D181" s="83"/>
      <c r="E181" s="83" t="s">
        <v>83</v>
      </c>
      <c r="F181" s="83" t="s">
        <v>20</v>
      </c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>
        <v>9374.602533000103</v>
      </c>
      <c r="AB181" s="84">
        <v>10906.576279679064</v>
      </c>
      <c r="AC181" s="84">
        <v>10321.273485480007</v>
      </c>
      <c r="AE181" s="79">
        <v>10321.273485480007</v>
      </c>
      <c r="AF181" s="164">
        <f t="shared" si="2"/>
        <v>0</v>
      </c>
    </row>
    <row r="182" spans="1:32" x14ac:dyDescent="0.25">
      <c r="A182" s="85"/>
      <c r="B182" s="86" t="s">
        <v>99</v>
      </c>
      <c r="C182" s="86"/>
      <c r="D182" s="86"/>
      <c r="E182" s="86" t="s">
        <v>23</v>
      </c>
      <c r="F182" s="86" t="s">
        <v>20</v>
      </c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>
        <v>20844.441857856618</v>
      </c>
      <c r="AB182" s="87">
        <v>24382.669298739733</v>
      </c>
      <c r="AC182" s="87">
        <v>30326.661304412701</v>
      </c>
      <c r="AE182" s="79">
        <v>30326.661304412701</v>
      </c>
      <c r="AF182" s="164">
        <f t="shared" si="2"/>
        <v>0</v>
      </c>
    </row>
    <row r="183" spans="1:32" x14ac:dyDescent="0.25">
      <c r="B183" s="83" t="s">
        <v>100</v>
      </c>
      <c r="C183" s="83" t="s">
        <v>101</v>
      </c>
      <c r="D183" s="83" t="s">
        <v>84</v>
      </c>
      <c r="E183" s="83" t="s">
        <v>15</v>
      </c>
      <c r="F183" s="83" t="s">
        <v>20</v>
      </c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>
        <v>0</v>
      </c>
      <c r="AC183" s="84">
        <v>0</v>
      </c>
      <c r="AE183" s="79">
        <v>0</v>
      </c>
      <c r="AF183" s="164">
        <f t="shared" si="2"/>
        <v>0</v>
      </c>
    </row>
    <row r="184" spans="1:32" x14ac:dyDescent="0.25">
      <c r="B184" s="83" t="s">
        <v>100</v>
      </c>
      <c r="C184" s="83" t="s">
        <v>101</v>
      </c>
      <c r="D184" s="83" t="s">
        <v>84</v>
      </c>
      <c r="E184" s="83" t="s">
        <v>26</v>
      </c>
      <c r="F184" s="83" t="s">
        <v>20</v>
      </c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>
        <v>94422.152934883459</v>
      </c>
      <c r="AC184" s="84">
        <v>88176.874146825197</v>
      </c>
      <c r="AE184" s="79">
        <v>88176.874146825197</v>
      </c>
      <c r="AF184" s="164">
        <f t="shared" si="2"/>
        <v>0</v>
      </c>
    </row>
    <row r="185" spans="1:32" x14ac:dyDescent="0.25">
      <c r="B185" s="83" t="s">
        <v>100</v>
      </c>
      <c r="C185" s="83" t="s">
        <v>101</v>
      </c>
      <c r="D185" s="83" t="s">
        <v>84</v>
      </c>
      <c r="E185" s="83" t="s">
        <v>28</v>
      </c>
      <c r="F185" s="83" t="s">
        <v>20</v>
      </c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>
        <v>4405.4246421073967</v>
      </c>
      <c r="AC185" s="84">
        <v>4465.9982324653029</v>
      </c>
      <c r="AE185" s="79">
        <v>4465.9982324653029</v>
      </c>
      <c r="AF185" s="164">
        <f t="shared" si="2"/>
        <v>0</v>
      </c>
    </row>
    <row r="186" spans="1:32" x14ac:dyDescent="0.25">
      <c r="B186" s="83" t="s">
        <v>100</v>
      </c>
      <c r="C186" s="83" t="s">
        <v>101</v>
      </c>
      <c r="D186" s="83" t="s">
        <v>84</v>
      </c>
      <c r="E186" s="83" t="s">
        <v>85</v>
      </c>
      <c r="F186" s="83" t="s">
        <v>20</v>
      </c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F186" s="164">
        <f t="shared" si="2"/>
        <v>0</v>
      </c>
    </row>
    <row r="187" spans="1:32" x14ac:dyDescent="0.25">
      <c r="B187" s="83" t="s">
        <v>100</v>
      </c>
      <c r="C187" s="83" t="s">
        <v>101</v>
      </c>
      <c r="D187" s="83" t="s">
        <v>84</v>
      </c>
      <c r="E187" s="83" t="s">
        <v>29</v>
      </c>
      <c r="F187" s="83" t="s">
        <v>20</v>
      </c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>
        <v>958.88805981260305</v>
      </c>
      <c r="AC187" s="84">
        <v>971.67359587434771</v>
      </c>
      <c r="AE187" s="79">
        <v>971.67359587434771</v>
      </c>
      <c r="AF187" s="164">
        <f t="shared" si="2"/>
        <v>0</v>
      </c>
    </row>
    <row r="188" spans="1:32" x14ac:dyDescent="0.25">
      <c r="B188" s="83" t="s">
        <v>100</v>
      </c>
      <c r="C188" s="83" t="s">
        <v>101</v>
      </c>
      <c r="D188" s="83" t="s">
        <v>84</v>
      </c>
      <c r="E188" s="83" t="s">
        <v>86</v>
      </c>
      <c r="F188" s="83" t="s">
        <v>20</v>
      </c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F188" s="164">
        <f t="shared" si="2"/>
        <v>0</v>
      </c>
    </row>
    <row r="189" spans="1:32" x14ac:dyDescent="0.25">
      <c r="B189" s="83" t="s">
        <v>100</v>
      </c>
      <c r="C189" s="83" t="s">
        <v>101</v>
      </c>
      <c r="D189" s="83" t="s">
        <v>87</v>
      </c>
      <c r="E189" s="83" t="s">
        <v>69</v>
      </c>
      <c r="F189" s="83" t="s">
        <v>20</v>
      </c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>
        <v>0</v>
      </c>
      <c r="AC189" s="84"/>
      <c r="AF189" s="164">
        <f t="shared" si="2"/>
        <v>0</v>
      </c>
    </row>
    <row r="190" spans="1:32" x14ac:dyDescent="0.25">
      <c r="B190" s="83" t="s">
        <v>100</v>
      </c>
      <c r="C190" s="83" t="s">
        <v>101</v>
      </c>
      <c r="D190" s="83" t="s">
        <v>87</v>
      </c>
      <c r="E190" s="83" t="s">
        <v>65</v>
      </c>
      <c r="F190" s="83" t="s">
        <v>20</v>
      </c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>
        <v>3529.5754418495658</v>
      </c>
      <c r="AC190" s="84">
        <v>3226.8636891555943</v>
      </c>
      <c r="AE190" s="79">
        <v>3226.8636891555943</v>
      </c>
      <c r="AF190" s="164">
        <f t="shared" si="2"/>
        <v>0</v>
      </c>
    </row>
    <row r="191" spans="1:32" x14ac:dyDescent="0.25">
      <c r="B191" s="83" t="s">
        <v>100</v>
      </c>
      <c r="C191" s="83" t="s">
        <v>101</v>
      </c>
      <c r="D191" s="83" t="s">
        <v>87</v>
      </c>
      <c r="E191" s="83" t="s">
        <v>70</v>
      </c>
      <c r="F191" s="83" t="s">
        <v>20</v>
      </c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>
        <v>38174.073187757866</v>
      </c>
      <c r="AC191" s="84">
        <v>37664.587984702164</v>
      </c>
      <c r="AE191" s="79">
        <v>37664.587984702164</v>
      </c>
      <c r="AF191" s="164">
        <f t="shared" si="2"/>
        <v>0</v>
      </c>
    </row>
    <row r="192" spans="1:32" x14ac:dyDescent="0.25">
      <c r="B192" s="83" t="s">
        <v>100</v>
      </c>
      <c r="C192" s="83" t="s">
        <v>101</v>
      </c>
      <c r="D192" s="83" t="s">
        <v>87</v>
      </c>
      <c r="E192" s="83" t="s">
        <v>72</v>
      </c>
      <c r="F192" s="83" t="s">
        <v>20</v>
      </c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>
        <v>0</v>
      </c>
      <c r="AC192" s="84"/>
      <c r="AF192" s="164">
        <f t="shared" si="2"/>
        <v>0</v>
      </c>
    </row>
    <row r="193" spans="1:32" x14ac:dyDescent="0.25">
      <c r="B193" s="83" t="s">
        <v>100</v>
      </c>
      <c r="C193" s="83" t="s">
        <v>101</v>
      </c>
      <c r="D193" s="83" t="s">
        <v>87</v>
      </c>
      <c r="E193" s="83" t="s">
        <v>73</v>
      </c>
      <c r="F193" s="83" t="s">
        <v>20</v>
      </c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>
        <v>0</v>
      </c>
      <c r="AC193" s="84"/>
      <c r="AF193" s="164">
        <f t="shared" si="2"/>
        <v>0</v>
      </c>
    </row>
    <row r="194" spans="1:32" x14ac:dyDescent="0.25">
      <c r="B194" s="83" t="s">
        <v>100</v>
      </c>
      <c r="C194" s="83" t="s">
        <v>101</v>
      </c>
      <c r="D194" s="83" t="s">
        <v>87</v>
      </c>
      <c r="E194" s="83" t="s">
        <v>88</v>
      </c>
      <c r="F194" s="83" t="s">
        <v>20</v>
      </c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>
        <v>0</v>
      </c>
      <c r="AC194" s="84"/>
      <c r="AF194" s="164">
        <f t="shared" si="2"/>
        <v>0</v>
      </c>
    </row>
    <row r="195" spans="1:32" x14ac:dyDescent="0.25">
      <c r="B195" s="83" t="s">
        <v>100</v>
      </c>
      <c r="C195" s="83" t="s">
        <v>101</v>
      </c>
      <c r="D195" s="83" t="s">
        <v>87</v>
      </c>
      <c r="E195" s="83" t="s">
        <v>89</v>
      </c>
      <c r="F195" s="83" t="s">
        <v>20</v>
      </c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>
        <v>0</v>
      </c>
      <c r="AC195" s="84"/>
      <c r="AF195" s="164">
        <f t="shared" si="2"/>
        <v>0</v>
      </c>
    </row>
    <row r="196" spans="1:32" x14ac:dyDescent="0.25">
      <c r="B196" s="83" t="s">
        <v>100</v>
      </c>
      <c r="C196" s="83" t="s">
        <v>101</v>
      </c>
      <c r="D196" s="83" t="s">
        <v>87</v>
      </c>
      <c r="E196" s="83" t="s">
        <v>83</v>
      </c>
      <c r="F196" s="83" t="s">
        <v>20</v>
      </c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>
        <v>0</v>
      </c>
      <c r="AC196" s="84"/>
      <c r="AF196" s="164">
        <f t="shared" si="2"/>
        <v>0</v>
      </c>
    </row>
    <row r="197" spans="1:32" x14ac:dyDescent="0.25">
      <c r="B197" s="83" t="s">
        <v>100</v>
      </c>
      <c r="C197" s="83" t="s">
        <v>101</v>
      </c>
      <c r="D197" s="83" t="s">
        <v>87</v>
      </c>
      <c r="E197" s="83" t="s">
        <v>103</v>
      </c>
      <c r="F197" s="83" t="s">
        <v>20</v>
      </c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>
        <v>8811.8628885292419</v>
      </c>
      <c r="AC197" s="84">
        <v>10113.837543537298</v>
      </c>
      <c r="AE197" s="79">
        <v>10113.837543537298</v>
      </c>
      <c r="AF197" s="164">
        <f t="shared" si="2"/>
        <v>0</v>
      </c>
    </row>
    <row r="198" spans="1:32" x14ac:dyDescent="0.25">
      <c r="B198" s="83" t="s">
        <v>100</v>
      </c>
      <c r="C198" s="83" t="s">
        <v>101</v>
      </c>
      <c r="D198" s="83" t="s">
        <v>87</v>
      </c>
      <c r="E198" s="83" t="s">
        <v>64</v>
      </c>
      <c r="F198" s="83" t="s">
        <v>20</v>
      </c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>
        <v>38102.090488811918</v>
      </c>
      <c r="AC198" s="84">
        <v>38164.212653400165</v>
      </c>
      <c r="AE198" s="165">
        <v>38164.212653400165</v>
      </c>
      <c r="AF198" s="164">
        <f t="shared" si="2"/>
        <v>0</v>
      </c>
    </row>
    <row r="199" spans="1:32" x14ac:dyDescent="0.25">
      <c r="B199" s="83" t="s">
        <v>100</v>
      </c>
      <c r="C199" s="83" t="s">
        <v>101</v>
      </c>
      <c r="D199" s="83" t="s">
        <v>87</v>
      </c>
      <c r="E199" s="83" t="s">
        <v>91</v>
      </c>
      <c r="F199" s="83" t="s">
        <v>20</v>
      </c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>
        <v>0</v>
      </c>
      <c r="AC199" s="84">
        <v>0</v>
      </c>
      <c r="AE199" s="79">
        <v>0</v>
      </c>
      <c r="AF199" s="164">
        <f t="shared" si="2"/>
        <v>0</v>
      </c>
    </row>
    <row r="200" spans="1:32" x14ac:dyDescent="0.25">
      <c r="A200" s="85"/>
      <c r="B200" s="86" t="s">
        <v>100</v>
      </c>
      <c r="C200" s="86" t="s">
        <v>101</v>
      </c>
      <c r="D200" s="86"/>
      <c r="E200" s="86" t="s">
        <v>104</v>
      </c>
      <c r="F200" s="86" t="s">
        <v>20</v>
      </c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>
        <v>188404.06764375206</v>
      </c>
      <c r="AC200" s="87">
        <v>182784.04784596007</v>
      </c>
      <c r="AE200" s="165">
        <v>182784.04784596007</v>
      </c>
      <c r="AF200" s="164">
        <f t="shared" ref="AF200:AF263" si="3">+AE200-AC200</f>
        <v>0</v>
      </c>
    </row>
    <row r="201" spans="1:32" x14ac:dyDescent="0.25">
      <c r="B201" s="83" t="s">
        <v>100</v>
      </c>
      <c r="C201" s="83" t="s">
        <v>105</v>
      </c>
      <c r="D201" s="83" t="s">
        <v>84</v>
      </c>
      <c r="E201" s="83" t="s">
        <v>15</v>
      </c>
      <c r="F201" s="83" t="s">
        <v>20</v>
      </c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>
        <v>0.39622239107586715</v>
      </c>
      <c r="AC201" s="84">
        <v>0.39622239107586715</v>
      </c>
      <c r="AE201" s="79">
        <v>0.39622239107586715</v>
      </c>
      <c r="AF201" s="164">
        <f t="shared" si="3"/>
        <v>0</v>
      </c>
    </row>
    <row r="202" spans="1:32" x14ac:dyDescent="0.25">
      <c r="B202" s="83" t="s">
        <v>100</v>
      </c>
      <c r="C202" s="83" t="s">
        <v>105</v>
      </c>
      <c r="D202" s="83" t="s">
        <v>84</v>
      </c>
      <c r="E202" s="83" t="s">
        <v>26</v>
      </c>
      <c r="F202" s="83" t="s">
        <v>20</v>
      </c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>
        <v>4179.9802597774424</v>
      </c>
      <c r="AC202" s="84">
        <v>3727.0268546101597</v>
      </c>
      <c r="AE202" s="79">
        <v>3727.0268546101597</v>
      </c>
      <c r="AF202" s="164">
        <f t="shared" si="3"/>
        <v>0</v>
      </c>
    </row>
    <row r="203" spans="1:32" x14ac:dyDescent="0.25">
      <c r="B203" s="83" t="s">
        <v>100</v>
      </c>
      <c r="C203" s="83" t="s">
        <v>105</v>
      </c>
      <c r="D203" s="83" t="s">
        <v>84</v>
      </c>
      <c r="E203" s="83" t="s">
        <v>28</v>
      </c>
      <c r="F203" s="83" t="s">
        <v>20</v>
      </c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>
        <v>0</v>
      </c>
      <c r="AC203" s="84">
        <v>0</v>
      </c>
      <c r="AE203" s="79">
        <v>0</v>
      </c>
      <c r="AF203" s="164">
        <f t="shared" si="3"/>
        <v>0</v>
      </c>
    </row>
    <row r="204" spans="1:32" x14ac:dyDescent="0.25">
      <c r="B204" s="83" t="s">
        <v>100</v>
      </c>
      <c r="C204" s="83" t="s">
        <v>105</v>
      </c>
      <c r="D204" s="83" t="s">
        <v>84</v>
      </c>
      <c r="E204" s="83" t="s">
        <v>85</v>
      </c>
      <c r="F204" s="83" t="s">
        <v>20</v>
      </c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>
        <v>0</v>
      </c>
      <c r="AC204" s="84"/>
      <c r="AF204" s="164">
        <f t="shared" si="3"/>
        <v>0</v>
      </c>
    </row>
    <row r="205" spans="1:32" x14ac:dyDescent="0.25">
      <c r="B205" s="83" t="s">
        <v>100</v>
      </c>
      <c r="C205" s="83" t="s">
        <v>105</v>
      </c>
      <c r="D205" s="83" t="s">
        <v>84</v>
      </c>
      <c r="E205" s="83" t="s">
        <v>29</v>
      </c>
      <c r="F205" s="83" t="s">
        <v>20</v>
      </c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>
        <v>610.87398682366859</v>
      </c>
      <c r="AC205" s="84">
        <v>619.01920388815267</v>
      </c>
      <c r="AE205" s="79">
        <v>619.01920388815267</v>
      </c>
      <c r="AF205" s="164">
        <f t="shared" si="3"/>
        <v>0</v>
      </c>
    </row>
    <row r="206" spans="1:32" x14ac:dyDescent="0.25">
      <c r="B206" s="83" t="s">
        <v>100</v>
      </c>
      <c r="C206" s="83" t="s">
        <v>105</v>
      </c>
      <c r="D206" s="83" t="s">
        <v>84</v>
      </c>
      <c r="E206" s="83" t="s">
        <v>86</v>
      </c>
      <c r="F206" s="83" t="s">
        <v>20</v>
      </c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>
        <v>0</v>
      </c>
      <c r="AC206" s="84"/>
      <c r="AF206" s="164">
        <f t="shared" si="3"/>
        <v>0</v>
      </c>
    </row>
    <row r="207" spans="1:32" x14ac:dyDescent="0.25">
      <c r="B207" s="83" t="s">
        <v>100</v>
      </c>
      <c r="C207" s="83" t="s">
        <v>105</v>
      </c>
      <c r="D207" s="83" t="s">
        <v>87</v>
      </c>
      <c r="E207" s="83" t="s">
        <v>69</v>
      </c>
      <c r="F207" s="83" t="s">
        <v>20</v>
      </c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>
        <v>0</v>
      </c>
      <c r="AC207" s="84">
        <v>0</v>
      </c>
      <c r="AE207" s="79">
        <v>0</v>
      </c>
      <c r="AF207" s="164">
        <f t="shared" si="3"/>
        <v>0</v>
      </c>
    </row>
    <row r="208" spans="1:32" x14ac:dyDescent="0.25">
      <c r="B208" s="83" t="s">
        <v>100</v>
      </c>
      <c r="C208" s="83" t="s">
        <v>105</v>
      </c>
      <c r="D208" s="83" t="s">
        <v>87</v>
      </c>
      <c r="E208" s="83" t="s">
        <v>65</v>
      </c>
      <c r="F208" s="83" t="s">
        <v>20</v>
      </c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>
        <v>1122.3631647934219</v>
      </c>
      <c r="AC208" s="84">
        <v>1000.7410073350567</v>
      </c>
      <c r="AE208" s="79">
        <v>1000.7410073350567</v>
      </c>
      <c r="AF208" s="164">
        <f t="shared" si="3"/>
        <v>0</v>
      </c>
    </row>
    <row r="209" spans="1:32" x14ac:dyDescent="0.25">
      <c r="B209" s="83" t="s">
        <v>100</v>
      </c>
      <c r="C209" s="83" t="s">
        <v>105</v>
      </c>
      <c r="D209" s="83" t="s">
        <v>87</v>
      </c>
      <c r="E209" s="83" t="s">
        <v>70</v>
      </c>
      <c r="F209" s="83" t="s">
        <v>20</v>
      </c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>
        <v>3876.1399651618026</v>
      </c>
      <c r="AC209" s="84">
        <v>3700.5103623110572</v>
      </c>
      <c r="AE209" s="79">
        <v>3700.5103623110572</v>
      </c>
      <c r="AF209" s="164">
        <f t="shared" si="3"/>
        <v>0</v>
      </c>
    </row>
    <row r="210" spans="1:32" x14ac:dyDescent="0.25">
      <c r="B210" s="83" t="s">
        <v>100</v>
      </c>
      <c r="C210" s="83" t="s">
        <v>105</v>
      </c>
      <c r="D210" s="83" t="s">
        <v>87</v>
      </c>
      <c r="E210" s="83" t="s">
        <v>72</v>
      </c>
      <c r="F210" s="83" t="s">
        <v>20</v>
      </c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>
        <v>10.678976921974391</v>
      </c>
      <c r="AC210" s="84">
        <v>5.3739244264919286</v>
      </c>
      <c r="AE210" s="79">
        <v>5.3739244264919286</v>
      </c>
      <c r="AF210" s="164">
        <f t="shared" si="3"/>
        <v>0</v>
      </c>
    </row>
    <row r="211" spans="1:32" x14ac:dyDescent="0.25">
      <c r="B211" s="83" t="s">
        <v>100</v>
      </c>
      <c r="C211" s="83" t="s">
        <v>105</v>
      </c>
      <c r="D211" s="83" t="s">
        <v>87</v>
      </c>
      <c r="E211" s="83" t="s">
        <v>73</v>
      </c>
      <c r="F211" s="83" t="s">
        <v>20</v>
      </c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>
        <v>12.83388116690938</v>
      </c>
      <c r="AC211" s="84">
        <v>2.938137592305567</v>
      </c>
      <c r="AE211" s="79">
        <v>2.938137592305567</v>
      </c>
      <c r="AF211" s="164">
        <f t="shared" si="3"/>
        <v>0</v>
      </c>
    </row>
    <row r="212" spans="1:32" x14ac:dyDescent="0.25">
      <c r="B212" s="83" t="s">
        <v>100</v>
      </c>
      <c r="C212" s="83" t="s">
        <v>105</v>
      </c>
      <c r="D212" s="83" t="s">
        <v>87</v>
      </c>
      <c r="E212" s="83" t="s">
        <v>88</v>
      </c>
      <c r="F212" s="83" t="s">
        <v>20</v>
      </c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>
        <v>0</v>
      </c>
      <c r="AC212" s="84">
        <v>0</v>
      </c>
      <c r="AE212" s="79">
        <v>0</v>
      </c>
      <c r="AF212" s="164">
        <f t="shared" si="3"/>
        <v>0</v>
      </c>
    </row>
    <row r="213" spans="1:32" x14ac:dyDescent="0.25">
      <c r="B213" s="83" t="s">
        <v>100</v>
      </c>
      <c r="C213" s="83" t="s">
        <v>105</v>
      </c>
      <c r="D213" s="83" t="s">
        <v>87</v>
      </c>
      <c r="E213" s="83" t="s">
        <v>89</v>
      </c>
      <c r="F213" s="83" t="s">
        <v>20</v>
      </c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>
        <v>4117.3796467942366</v>
      </c>
      <c r="AC213" s="84">
        <v>3964.3148425866598</v>
      </c>
      <c r="AE213" s="79">
        <v>3964.3148425866598</v>
      </c>
      <c r="AF213" s="164">
        <f t="shared" si="3"/>
        <v>0</v>
      </c>
    </row>
    <row r="214" spans="1:32" x14ac:dyDescent="0.25">
      <c r="B214" s="83" t="s">
        <v>100</v>
      </c>
      <c r="C214" s="83" t="s">
        <v>105</v>
      </c>
      <c r="D214" s="83" t="s">
        <v>87</v>
      </c>
      <c r="E214" s="83" t="s">
        <v>83</v>
      </c>
      <c r="F214" s="83" t="s">
        <v>20</v>
      </c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>
        <v>0.64466438065096288</v>
      </c>
      <c r="AC214" s="84">
        <v>5.0530073568259786</v>
      </c>
      <c r="AE214" s="79">
        <v>5.0530073568259786</v>
      </c>
      <c r="AF214" s="164">
        <f t="shared" si="3"/>
        <v>0</v>
      </c>
    </row>
    <row r="215" spans="1:32" x14ac:dyDescent="0.25">
      <c r="B215" s="83" t="s">
        <v>100</v>
      </c>
      <c r="C215" s="83" t="s">
        <v>105</v>
      </c>
      <c r="D215" s="83" t="s">
        <v>87</v>
      </c>
      <c r="E215" s="83" t="s">
        <v>103</v>
      </c>
      <c r="F215" s="83" t="s">
        <v>20</v>
      </c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>
        <v>7975.4617821011188</v>
      </c>
      <c r="AC215" s="84">
        <v>8784.5269764757668</v>
      </c>
      <c r="AE215" s="79">
        <v>8784.5269764757668</v>
      </c>
      <c r="AF215" s="164">
        <f t="shared" si="3"/>
        <v>0</v>
      </c>
    </row>
    <row r="216" spans="1:32" x14ac:dyDescent="0.25">
      <c r="B216" s="83" t="s">
        <v>100</v>
      </c>
      <c r="C216" s="83" t="s">
        <v>105</v>
      </c>
      <c r="D216" s="83" t="s">
        <v>87</v>
      </c>
      <c r="E216" s="83" t="s">
        <v>64</v>
      </c>
      <c r="F216" s="83" t="s">
        <v>20</v>
      </c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>
        <v>24258.595387628877</v>
      </c>
      <c r="AC216" s="84">
        <v>25726.575762292698</v>
      </c>
      <c r="AE216" s="165">
        <v>25726.575762292698</v>
      </c>
      <c r="AF216" s="164">
        <f t="shared" si="3"/>
        <v>0</v>
      </c>
    </row>
    <row r="217" spans="1:32" x14ac:dyDescent="0.25">
      <c r="B217" s="83" t="s">
        <v>100</v>
      </c>
      <c r="C217" s="83" t="s">
        <v>105</v>
      </c>
      <c r="D217" s="83" t="s">
        <v>87</v>
      </c>
      <c r="E217" s="83" t="s">
        <v>91</v>
      </c>
      <c r="F217" s="83" t="s">
        <v>20</v>
      </c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>
        <v>0</v>
      </c>
      <c r="AC217" s="84">
        <v>0</v>
      </c>
      <c r="AE217" s="79">
        <v>0</v>
      </c>
      <c r="AF217" s="164">
        <f t="shared" si="3"/>
        <v>0</v>
      </c>
    </row>
    <row r="218" spans="1:32" x14ac:dyDescent="0.25">
      <c r="A218" s="85"/>
      <c r="B218" s="86" t="s">
        <v>100</v>
      </c>
      <c r="C218" s="86" t="s">
        <v>105</v>
      </c>
      <c r="D218" s="86"/>
      <c r="E218" s="86" t="s">
        <v>104</v>
      </c>
      <c r="F218" s="86" t="s">
        <v>20</v>
      </c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>
        <v>46165.347937941173</v>
      </c>
      <c r="AC218" s="87">
        <v>47536.476301266252</v>
      </c>
      <c r="AE218" s="165">
        <v>47536.476301266252</v>
      </c>
      <c r="AF218" s="164">
        <f t="shared" si="3"/>
        <v>0</v>
      </c>
    </row>
    <row r="219" spans="1:32" x14ac:dyDescent="0.25">
      <c r="B219" s="83" t="s">
        <v>100</v>
      </c>
      <c r="C219" s="83" t="s">
        <v>106</v>
      </c>
      <c r="D219" s="83" t="s">
        <v>84</v>
      </c>
      <c r="E219" s="83" t="s">
        <v>15</v>
      </c>
      <c r="F219" s="83" t="s">
        <v>20</v>
      </c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>
        <v>0</v>
      </c>
      <c r="AC219" s="84"/>
      <c r="AF219" s="164">
        <f t="shared" si="3"/>
        <v>0</v>
      </c>
    </row>
    <row r="220" spans="1:32" x14ac:dyDescent="0.25">
      <c r="B220" s="83" t="s">
        <v>100</v>
      </c>
      <c r="C220" s="83" t="s">
        <v>106</v>
      </c>
      <c r="D220" s="83" t="s">
        <v>84</v>
      </c>
      <c r="E220" s="83" t="s">
        <v>26</v>
      </c>
      <c r="F220" s="83" t="s">
        <v>20</v>
      </c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>
        <v>79.476373655093056</v>
      </c>
      <c r="AC220" s="84">
        <v>80.25644442973433</v>
      </c>
      <c r="AE220" s="79">
        <v>80.25644442973433</v>
      </c>
      <c r="AF220" s="164">
        <f t="shared" si="3"/>
        <v>0</v>
      </c>
    </row>
    <row r="221" spans="1:32" x14ac:dyDescent="0.25">
      <c r="B221" s="83" t="s">
        <v>100</v>
      </c>
      <c r="C221" s="83" t="s">
        <v>106</v>
      </c>
      <c r="D221" s="83" t="s">
        <v>84</v>
      </c>
      <c r="E221" s="83" t="s">
        <v>28</v>
      </c>
      <c r="F221" s="83" t="s">
        <v>20</v>
      </c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>
        <v>0</v>
      </c>
      <c r="AC221" s="84"/>
      <c r="AF221" s="164">
        <f t="shared" si="3"/>
        <v>0</v>
      </c>
    </row>
    <row r="222" spans="1:32" x14ac:dyDescent="0.25">
      <c r="B222" s="83" t="s">
        <v>100</v>
      </c>
      <c r="C222" s="83" t="s">
        <v>106</v>
      </c>
      <c r="D222" s="83" t="s">
        <v>84</v>
      </c>
      <c r="E222" s="83" t="s">
        <v>85</v>
      </c>
      <c r="F222" s="83" t="s">
        <v>20</v>
      </c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>
        <v>0</v>
      </c>
      <c r="AC222" s="84"/>
      <c r="AF222" s="164">
        <f t="shared" si="3"/>
        <v>0</v>
      </c>
    </row>
    <row r="223" spans="1:32" x14ac:dyDescent="0.25">
      <c r="B223" s="83" t="s">
        <v>100</v>
      </c>
      <c r="C223" s="83" t="s">
        <v>106</v>
      </c>
      <c r="D223" s="83" t="s">
        <v>84</v>
      </c>
      <c r="E223" s="83" t="s">
        <v>29</v>
      </c>
      <c r="F223" s="83" t="s">
        <v>20</v>
      </c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>
        <v>1.9967645221599362</v>
      </c>
      <c r="AC223" s="84">
        <v>2.0233888027979465</v>
      </c>
      <c r="AE223" s="79">
        <v>2.0233888027979465</v>
      </c>
      <c r="AF223" s="164">
        <f t="shared" si="3"/>
        <v>0</v>
      </c>
    </row>
    <row r="224" spans="1:32" x14ac:dyDescent="0.25">
      <c r="B224" s="83" t="s">
        <v>100</v>
      </c>
      <c r="C224" s="83" t="s">
        <v>106</v>
      </c>
      <c r="D224" s="83" t="s">
        <v>84</v>
      </c>
      <c r="E224" s="83" t="s">
        <v>86</v>
      </c>
      <c r="F224" s="83" t="s">
        <v>20</v>
      </c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>
        <v>0</v>
      </c>
      <c r="AC224" s="84"/>
      <c r="AF224" s="164">
        <f t="shared" si="3"/>
        <v>0</v>
      </c>
    </row>
    <row r="225" spans="1:32" x14ac:dyDescent="0.25">
      <c r="B225" s="83" t="s">
        <v>100</v>
      </c>
      <c r="C225" s="83" t="s">
        <v>106</v>
      </c>
      <c r="D225" s="83" t="s">
        <v>87</v>
      </c>
      <c r="E225" s="83" t="s">
        <v>69</v>
      </c>
      <c r="F225" s="83" t="s">
        <v>20</v>
      </c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>
        <v>0</v>
      </c>
      <c r="AC225" s="84"/>
      <c r="AF225" s="164">
        <f t="shared" si="3"/>
        <v>0</v>
      </c>
    </row>
    <row r="226" spans="1:32" x14ac:dyDescent="0.25">
      <c r="B226" s="83" t="s">
        <v>100</v>
      </c>
      <c r="C226" s="83" t="s">
        <v>106</v>
      </c>
      <c r="D226" s="83" t="s">
        <v>87</v>
      </c>
      <c r="E226" s="83" t="s">
        <v>65</v>
      </c>
      <c r="F226" s="83" t="s">
        <v>20</v>
      </c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>
        <v>0.56690420306627087</v>
      </c>
      <c r="AC226" s="84">
        <v>0.57246844034202338</v>
      </c>
      <c r="AE226" s="79">
        <v>0.57246844034202338</v>
      </c>
      <c r="AF226" s="164">
        <f t="shared" si="3"/>
        <v>0</v>
      </c>
    </row>
    <row r="227" spans="1:32" x14ac:dyDescent="0.25">
      <c r="B227" s="83" t="s">
        <v>100</v>
      </c>
      <c r="C227" s="83" t="s">
        <v>106</v>
      </c>
      <c r="D227" s="83" t="s">
        <v>87</v>
      </c>
      <c r="E227" s="83" t="s">
        <v>70</v>
      </c>
      <c r="F227" s="83" t="s">
        <v>20</v>
      </c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>
        <v>65.184239401340577</v>
      </c>
      <c r="AC227" s="84">
        <v>62.691581125067813</v>
      </c>
      <c r="AE227" s="79">
        <v>62.691581125067813</v>
      </c>
      <c r="AF227" s="164">
        <f t="shared" si="3"/>
        <v>0</v>
      </c>
    </row>
    <row r="228" spans="1:32" x14ac:dyDescent="0.25">
      <c r="B228" s="83" t="s">
        <v>100</v>
      </c>
      <c r="C228" s="83" t="s">
        <v>106</v>
      </c>
      <c r="D228" s="83" t="s">
        <v>87</v>
      </c>
      <c r="E228" s="83" t="s">
        <v>72</v>
      </c>
      <c r="F228" s="83" t="s">
        <v>20</v>
      </c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>
        <v>0</v>
      </c>
      <c r="AC228" s="84">
        <v>0</v>
      </c>
      <c r="AE228" s="79">
        <v>0</v>
      </c>
      <c r="AF228" s="164">
        <f t="shared" si="3"/>
        <v>0</v>
      </c>
    </row>
    <row r="229" spans="1:32" x14ac:dyDescent="0.25">
      <c r="B229" s="83" t="s">
        <v>100</v>
      </c>
      <c r="C229" s="83" t="s">
        <v>106</v>
      </c>
      <c r="D229" s="83" t="s">
        <v>87</v>
      </c>
      <c r="E229" s="83" t="s">
        <v>73</v>
      </c>
      <c r="F229" s="83" t="s">
        <v>20</v>
      </c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>
        <v>7.4997492690228498E-2</v>
      </c>
      <c r="AC229" s="84">
        <v>0.17902143278232632</v>
      </c>
      <c r="AE229" s="79">
        <v>0.17902143278232632</v>
      </c>
      <c r="AF229" s="164">
        <f t="shared" si="3"/>
        <v>0</v>
      </c>
    </row>
    <row r="230" spans="1:32" x14ac:dyDescent="0.25">
      <c r="B230" s="83" t="s">
        <v>100</v>
      </c>
      <c r="C230" s="83" t="s">
        <v>106</v>
      </c>
      <c r="D230" s="83" t="s">
        <v>87</v>
      </c>
      <c r="E230" s="83" t="s">
        <v>88</v>
      </c>
      <c r="F230" s="83" t="s">
        <v>20</v>
      </c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>
        <v>47.774983330244154</v>
      </c>
      <c r="AC230" s="84">
        <v>38.551061055587084</v>
      </c>
      <c r="AE230" s="79">
        <v>38.551061055587084</v>
      </c>
      <c r="AF230" s="164">
        <f t="shared" si="3"/>
        <v>0</v>
      </c>
    </row>
    <row r="231" spans="1:32" x14ac:dyDescent="0.25">
      <c r="B231" s="83" t="s">
        <v>100</v>
      </c>
      <c r="C231" s="83" t="s">
        <v>106</v>
      </c>
      <c r="D231" s="83" t="s">
        <v>87</v>
      </c>
      <c r="E231" s="83" t="s">
        <v>89</v>
      </c>
      <c r="F231" s="83" t="s">
        <v>20</v>
      </c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>
        <v>4070.9221169145394</v>
      </c>
      <c r="AC231" s="84">
        <v>3554.8799357313223</v>
      </c>
      <c r="AE231" s="79">
        <v>3554.8799357313223</v>
      </c>
      <c r="AF231" s="164">
        <f t="shared" si="3"/>
        <v>0</v>
      </c>
    </row>
    <row r="232" spans="1:32" x14ac:dyDescent="0.25">
      <c r="B232" s="83" t="s">
        <v>100</v>
      </c>
      <c r="C232" s="83" t="s">
        <v>106</v>
      </c>
      <c r="D232" s="83" t="s">
        <v>87</v>
      </c>
      <c r="E232" s="83" t="s">
        <v>83</v>
      </c>
      <c r="F232" s="83" t="s">
        <v>20</v>
      </c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>
        <v>0</v>
      </c>
      <c r="AC232" s="84">
        <v>0</v>
      </c>
      <c r="AE232" s="79">
        <v>0</v>
      </c>
      <c r="AF232" s="164">
        <f t="shared" si="3"/>
        <v>0</v>
      </c>
    </row>
    <row r="233" spans="1:32" x14ac:dyDescent="0.25">
      <c r="B233" s="83" t="s">
        <v>100</v>
      </c>
      <c r="C233" s="83" t="s">
        <v>106</v>
      </c>
      <c r="D233" s="83" t="s">
        <v>87</v>
      </c>
      <c r="E233" s="83" t="s">
        <v>103</v>
      </c>
      <c r="F233" s="83" t="s">
        <v>20</v>
      </c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>
        <v>170.59353578247243</v>
      </c>
      <c r="AC233" s="84">
        <v>268.63937658276501</v>
      </c>
      <c r="AE233" s="79">
        <v>268.63937658276501</v>
      </c>
      <c r="AF233" s="164">
        <f t="shared" si="3"/>
        <v>0</v>
      </c>
    </row>
    <row r="234" spans="1:32" x14ac:dyDescent="0.25">
      <c r="B234" s="83" t="s">
        <v>100</v>
      </c>
      <c r="C234" s="83" t="s">
        <v>106</v>
      </c>
      <c r="D234" s="83" t="s">
        <v>87</v>
      </c>
      <c r="E234" s="83" t="s">
        <v>64</v>
      </c>
      <c r="F234" s="83" t="s">
        <v>20</v>
      </c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>
        <v>6586.4260279650316</v>
      </c>
      <c r="AC234" s="84">
        <v>7521.3208352420179</v>
      </c>
      <c r="AE234" s="79">
        <v>7521.3208352420179</v>
      </c>
      <c r="AF234" s="164">
        <f t="shared" si="3"/>
        <v>0</v>
      </c>
    </row>
    <row r="235" spans="1:32" x14ac:dyDescent="0.25">
      <c r="B235" s="83" t="s">
        <v>100</v>
      </c>
      <c r="C235" s="83" t="s">
        <v>106</v>
      </c>
      <c r="D235" s="83" t="s">
        <v>87</v>
      </c>
      <c r="E235" s="83" t="s">
        <v>91</v>
      </c>
      <c r="F235" s="83" t="s">
        <v>20</v>
      </c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>
        <v>0</v>
      </c>
      <c r="AC235" s="84"/>
      <c r="AF235" s="164">
        <f t="shared" si="3"/>
        <v>0</v>
      </c>
    </row>
    <row r="236" spans="1:32" x14ac:dyDescent="0.25">
      <c r="A236" s="85"/>
      <c r="B236" s="86" t="s">
        <v>100</v>
      </c>
      <c r="C236" s="86" t="s">
        <v>106</v>
      </c>
      <c r="D236" s="86"/>
      <c r="E236" s="86" t="s">
        <v>104</v>
      </c>
      <c r="F236" s="86" t="s">
        <v>20</v>
      </c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>
        <v>11023.015943266637</v>
      </c>
      <c r="AC236" s="87">
        <v>11529.114112842417</v>
      </c>
      <c r="AE236" s="79">
        <v>11529.114112842417</v>
      </c>
      <c r="AF236" s="164">
        <f t="shared" si="3"/>
        <v>0</v>
      </c>
    </row>
    <row r="237" spans="1:32" x14ac:dyDescent="0.25">
      <c r="B237" s="83" t="s">
        <v>100</v>
      </c>
      <c r="C237" s="83" t="s">
        <v>107</v>
      </c>
      <c r="D237" s="83" t="s">
        <v>84</v>
      </c>
      <c r="E237" s="83" t="s">
        <v>15</v>
      </c>
      <c r="F237" s="83" t="s">
        <v>20</v>
      </c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>
        <v>0</v>
      </c>
      <c r="AC237" s="84"/>
      <c r="AF237" s="164">
        <f t="shared" si="3"/>
        <v>0</v>
      </c>
    </row>
    <row r="238" spans="1:32" x14ac:dyDescent="0.25">
      <c r="B238" s="83" t="s">
        <v>100</v>
      </c>
      <c r="C238" s="83" t="s">
        <v>107</v>
      </c>
      <c r="D238" s="83" t="s">
        <v>84</v>
      </c>
      <c r="E238" s="83" t="s">
        <v>26</v>
      </c>
      <c r="F238" s="83" t="s">
        <v>20</v>
      </c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>
        <v>0</v>
      </c>
      <c r="AC238" s="84"/>
      <c r="AF238" s="164">
        <f t="shared" si="3"/>
        <v>0</v>
      </c>
    </row>
    <row r="239" spans="1:32" x14ac:dyDescent="0.25">
      <c r="B239" s="83" t="s">
        <v>100</v>
      </c>
      <c r="C239" s="83" t="s">
        <v>107</v>
      </c>
      <c r="D239" s="83" t="s">
        <v>84</v>
      </c>
      <c r="E239" s="83" t="s">
        <v>28</v>
      </c>
      <c r="F239" s="83" t="s">
        <v>20</v>
      </c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>
        <v>0</v>
      </c>
      <c r="AC239" s="84"/>
      <c r="AF239" s="164">
        <f t="shared" si="3"/>
        <v>0</v>
      </c>
    </row>
    <row r="240" spans="1:32" x14ac:dyDescent="0.25">
      <c r="B240" s="83" t="s">
        <v>100</v>
      </c>
      <c r="C240" s="83" t="s">
        <v>107</v>
      </c>
      <c r="D240" s="83" t="s">
        <v>84</v>
      </c>
      <c r="E240" s="83" t="s">
        <v>85</v>
      </c>
      <c r="F240" s="83" t="s">
        <v>20</v>
      </c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F240" s="164">
        <f t="shared" si="3"/>
        <v>0</v>
      </c>
    </row>
    <row r="241" spans="1:32" x14ac:dyDescent="0.25">
      <c r="B241" s="83" t="s">
        <v>100</v>
      </c>
      <c r="C241" s="83" t="s">
        <v>107</v>
      </c>
      <c r="D241" s="83" t="s">
        <v>84</v>
      </c>
      <c r="E241" s="83" t="s">
        <v>29</v>
      </c>
      <c r="F241" s="83" t="s">
        <v>20</v>
      </c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>
        <v>0</v>
      </c>
      <c r="AC241" s="84"/>
      <c r="AF241" s="164">
        <f t="shared" si="3"/>
        <v>0</v>
      </c>
    </row>
    <row r="242" spans="1:32" x14ac:dyDescent="0.25">
      <c r="B242" s="83" t="s">
        <v>100</v>
      </c>
      <c r="C242" s="83" t="s">
        <v>107</v>
      </c>
      <c r="D242" s="83" t="s">
        <v>84</v>
      </c>
      <c r="E242" s="83" t="s">
        <v>86</v>
      </c>
      <c r="F242" s="83" t="s">
        <v>20</v>
      </c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F242" s="164">
        <f t="shared" si="3"/>
        <v>0</v>
      </c>
    </row>
    <row r="243" spans="1:32" x14ac:dyDescent="0.25">
      <c r="B243" s="83" t="s">
        <v>100</v>
      </c>
      <c r="C243" s="83" t="s">
        <v>107</v>
      </c>
      <c r="D243" s="83" t="s">
        <v>87</v>
      </c>
      <c r="E243" s="83" t="s">
        <v>69</v>
      </c>
      <c r="F243" s="83" t="s">
        <v>20</v>
      </c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>
        <v>0</v>
      </c>
      <c r="AC243" s="84"/>
      <c r="AF243" s="164">
        <f t="shared" si="3"/>
        <v>0</v>
      </c>
    </row>
    <row r="244" spans="1:32" x14ac:dyDescent="0.25">
      <c r="B244" s="83" t="s">
        <v>100</v>
      </c>
      <c r="C244" s="83" t="s">
        <v>107</v>
      </c>
      <c r="D244" s="83" t="s">
        <v>87</v>
      </c>
      <c r="E244" s="83" t="s">
        <v>65</v>
      </c>
      <c r="F244" s="83" t="s">
        <v>20</v>
      </c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>
        <v>0</v>
      </c>
      <c r="AC244" s="84"/>
      <c r="AF244" s="164">
        <f t="shared" si="3"/>
        <v>0</v>
      </c>
    </row>
    <row r="245" spans="1:32" x14ac:dyDescent="0.25">
      <c r="B245" s="83" t="s">
        <v>100</v>
      </c>
      <c r="C245" s="83" t="s">
        <v>107</v>
      </c>
      <c r="D245" s="83" t="s">
        <v>87</v>
      </c>
      <c r="E245" s="83" t="s">
        <v>70</v>
      </c>
      <c r="F245" s="83" t="s">
        <v>20</v>
      </c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>
        <v>31226.35459697407</v>
      </c>
      <c r="AC245" s="84">
        <v>34639.091811396931</v>
      </c>
      <c r="AE245" s="79">
        <v>34639.091811396931</v>
      </c>
      <c r="AF245" s="164">
        <f t="shared" si="3"/>
        <v>0</v>
      </c>
    </row>
    <row r="246" spans="1:32" x14ac:dyDescent="0.25">
      <c r="B246" s="83" t="s">
        <v>100</v>
      </c>
      <c r="C246" s="83" t="s">
        <v>107</v>
      </c>
      <c r="D246" s="83" t="s">
        <v>87</v>
      </c>
      <c r="E246" s="83" t="s">
        <v>72</v>
      </c>
      <c r="F246" s="83" t="s">
        <v>20</v>
      </c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>
        <v>80233.873270680167</v>
      </c>
      <c r="AC246" s="84">
        <v>80838.392856097678</v>
      </c>
      <c r="AE246" s="79">
        <v>80838.392856097678</v>
      </c>
      <c r="AF246" s="164">
        <f t="shared" si="3"/>
        <v>0</v>
      </c>
    </row>
    <row r="247" spans="1:32" x14ac:dyDescent="0.25">
      <c r="B247" s="83" t="s">
        <v>100</v>
      </c>
      <c r="C247" s="83" t="s">
        <v>107</v>
      </c>
      <c r="D247" s="83" t="s">
        <v>87</v>
      </c>
      <c r="E247" s="83" t="s">
        <v>73</v>
      </c>
      <c r="F247" s="83" t="s">
        <v>20</v>
      </c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>
        <v>15490.221495614061</v>
      </c>
      <c r="AC247" s="84">
        <v>15091.390826761564</v>
      </c>
      <c r="AE247" s="79">
        <v>15091.390826761564</v>
      </c>
      <c r="AF247" s="164">
        <f t="shared" si="3"/>
        <v>0</v>
      </c>
    </row>
    <row r="248" spans="1:32" x14ac:dyDescent="0.25">
      <c r="B248" s="83" t="s">
        <v>100</v>
      </c>
      <c r="C248" s="83" t="s">
        <v>107</v>
      </c>
      <c r="D248" s="83" t="s">
        <v>87</v>
      </c>
      <c r="E248" s="83" t="s">
        <v>88</v>
      </c>
      <c r="F248" s="83" t="s">
        <v>20</v>
      </c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>
        <v>8532.2665066146965</v>
      </c>
      <c r="AC248" s="84">
        <v>11619.656755745433</v>
      </c>
      <c r="AE248" s="79">
        <v>11619.656755745433</v>
      </c>
      <c r="AF248" s="164">
        <f t="shared" si="3"/>
        <v>0</v>
      </c>
    </row>
    <row r="249" spans="1:32" x14ac:dyDescent="0.25">
      <c r="B249" s="83" t="s">
        <v>100</v>
      </c>
      <c r="C249" s="83" t="s">
        <v>107</v>
      </c>
      <c r="D249" s="83" t="s">
        <v>87</v>
      </c>
      <c r="E249" s="83" t="s">
        <v>89</v>
      </c>
      <c r="F249" s="83" t="s">
        <v>20</v>
      </c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>
        <v>220669.84680539262</v>
      </c>
      <c r="AC249" s="84">
        <v>225229.37820531314</v>
      </c>
      <c r="AE249" s="79">
        <v>225229.37820531314</v>
      </c>
      <c r="AF249" s="164">
        <f t="shared" si="3"/>
        <v>0</v>
      </c>
    </row>
    <row r="250" spans="1:32" x14ac:dyDescent="0.25">
      <c r="B250" s="83" t="s">
        <v>100</v>
      </c>
      <c r="C250" s="83" t="s">
        <v>107</v>
      </c>
      <c r="D250" s="83" t="s">
        <v>87</v>
      </c>
      <c r="E250" s="83" t="s">
        <v>83</v>
      </c>
      <c r="F250" s="83" t="s">
        <v>20</v>
      </c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>
        <v>7561.2343949568849</v>
      </c>
      <c r="AC250" s="84">
        <v>392.57079066932158</v>
      </c>
      <c r="AE250" s="79">
        <v>392.57079066932158</v>
      </c>
      <c r="AF250" s="164">
        <f t="shared" si="3"/>
        <v>0</v>
      </c>
    </row>
    <row r="251" spans="1:32" x14ac:dyDescent="0.25">
      <c r="B251" s="83" t="s">
        <v>100</v>
      </c>
      <c r="C251" s="83" t="s">
        <v>107</v>
      </c>
      <c r="D251" s="83" t="s">
        <v>87</v>
      </c>
      <c r="E251" s="83" t="s">
        <v>103</v>
      </c>
      <c r="F251" s="83" t="s">
        <v>20</v>
      </c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>
        <v>24412.168868581739</v>
      </c>
      <c r="AC251" s="84">
        <v>31160.74859526064</v>
      </c>
      <c r="AE251" s="79">
        <v>31160.74859526064</v>
      </c>
      <c r="AF251" s="164">
        <f t="shared" si="3"/>
        <v>0</v>
      </c>
    </row>
    <row r="252" spans="1:32" x14ac:dyDescent="0.25">
      <c r="B252" s="83" t="s">
        <v>100</v>
      </c>
      <c r="C252" s="83" t="s">
        <v>107</v>
      </c>
      <c r="D252" s="83" t="s">
        <v>87</v>
      </c>
      <c r="E252" s="83" t="s">
        <v>64</v>
      </c>
      <c r="F252" s="83" t="s">
        <v>20</v>
      </c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>
        <v>279.27460693196861</v>
      </c>
      <c r="AC252" s="84">
        <v>289.00174606714404</v>
      </c>
      <c r="AE252" s="79">
        <v>289.00174606714404</v>
      </c>
      <c r="AF252" s="164">
        <f t="shared" si="3"/>
        <v>0</v>
      </c>
    </row>
    <row r="253" spans="1:32" x14ac:dyDescent="0.25">
      <c r="B253" s="83" t="s">
        <v>100</v>
      </c>
      <c r="C253" s="83" t="s">
        <v>107</v>
      </c>
      <c r="D253" s="83" t="s">
        <v>87</v>
      </c>
      <c r="E253" s="83" t="s">
        <v>91</v>
      </c>
      <c r="F253" s="83" t="s">
        <v>20</v>
      </c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>
        <v>0</v>
      </c>
      <c r="AC253" s="84"/>
      <c r="AF253" s="164">
        <f t="shared" si="3"/>
        <v>0</v>
      </c>
    </row>
    <row r="254" spans="1:32" x14ac:dyDescent="0.25">
      <c r="A254" s="85"/>
      <c r="B254" s="86" t="s">
        <v>100</v>
      </c>
      <c r="C254" s="86" t="s">
        <v>107</v>
      </c>
      <c r="D254" s="86"/>
      <c r="E254" s="86" t="s">
        <v>104</v>
      </c>
      <c r="F254" s="86" t="s">
        <v>20</v>
      </c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>
        <v>388405.24054574623</v>
      </c>
      <c r="AC254" s="87">
        <v>399260.23158731184</v>
      </c>
      <c r="AE254" s="79">
        <v>399260.23158731184</v>
      </c>
      <c r="AF254" s="164">
        <f t="shared" si="3"/>
        <v>0</v>
      </c>
    </row>
    <row r="255" spans="1:32" x14ac:dyDescent="0.25">
      <c r="B255" s="83" t="s">
        <v>100</v>
      </c>
      <c r="C255" s="83" t="s">
        <v>108</v>
      </c>
      <c r="D255" s="83" t="s">
        <v>84</v>
      </c>
      <c r="E255" s="83" t="s">
        <v>15</v>
      </c>
      <c r="F255" s="83" t="s">
        <v>20</v>
      </c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>
        <v>3.7145849163362539</v>
      </c>
      <c r="AC255" s="84">
        <v>3.7145849163362539</v>
      </c>
      <c r="AE255" s="79">
        <v>3.7145849163362539</v>
      </c>
      <c r="AF255" s="164">
        <f t="shared" si="3"/>
        <v>0</v>
      </c>
    </row>
    <row r="256" spans="1:32" x14ac:dyDescent="0.25">
      <c r="B256" s="83" t="s">
        <v>100</v>
      </c>
      <c r="C256" s="83" t="s">
        <v>108</v>
      </c>
      <c r="D256" s="83" t="s">
        <v>84</v>
      </c>
      <c r="E256" s="83" t="s">
        <v>26</v>
      </c>
      <c r="F256" s="83" t="s">
        <v>20</v>
      </c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>
        <v>73.110001108776601</v>
      </c>
      <c r="AC256" s="84">
        <v>71.811843828333579</v>
      </c>
      <c r="AE256" s="79">
        <v>71.811843828333579</v>
      </c>
      <c r="AF256" s="164">
        <f t="shared" si="3"/>
        <v>0</v>
      </c>
    </row>
    <row r="257" spans="1:32" x14ac:dyDescent="0.25">
      <c r="B257" s="83" t="s">
        <v>100</v>
      </c>
      <c r="C257" s="83" t="s">
        <v>108</v>
      </c>
      <c r="D257" s="83" t="s">
        <v>84</v>
      </c>
      <c r="E257" s="83" t="s">
        <v>28</v>
      </c>
      <c r="F257" s="83" t="s">
        <v>20</v>
      </c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>
        <v>0</v>
      </c>
      <c r="AC257" s="84">
        <v>0</v>
      </c>
      <c r="AE257" s="79">
        <v>0</v>
      </c>
      <c r="AF257" s="164">
        <f t="shared" si="3"/>
        <v>0</v>
      </c>
    </row>
    <row r="258" spans="1:32" x14ac:dyDescent="0.25">
      <c r="B258" s="83" t="s">
        <v>100</v>
      </c>
      <c r="C258" s="83" t="s">
        <v>108</v>
      </c>
      <c r="D258" s="83" t="s">
        <v>84</v>
      </c>
      <c r="E258" s="83" t="s">
        <v>85</v>
      </c>
      <c r="F258" s="83" t="s">
        <v>20</v>
      </c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>
        <v>0</v>
      </c>
      <c r="AC258" s="84">
        <v>0</v>
      </c>
      <c r="AE258" s="79">
        <v>0</v>
      </c>
      <c r="AF258" s="164">
        <f t="shared" si="3"/>
        <v>0</v>
      </c>
    </row>
    <row r="259" spans="1:32" x14ac:dyDescent="0.25">
      <c r="B259" s="83" t="s">
        <v>100</v>
      </c>
      <c r="C259" s="83" t="s">
        <v>108</v>
      </c>
      <c r="D259" s="83" t="s">
        <v>84</v>
      </c>
      <c r="E259" s="83" t="s">
        <v>29</v>
      </c>
      <c r="F259" s="83" t="s">
        <v>20</v>
      </c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>
        <v>7.8425406141954497</v>
      </c>
      <c r="AC259" s="84">
        <v>7.9471107825403235</v>
      </c>
      <c r="AE259" s="79">
        <v>7.9471107825403235</v>
      </c>
      <c r="AF259" s="164">
        <f t="shared" si="3"/>
        <v>0</v>
      </c>
    </row>
    <row r="260" spans="1:32" x14ac:dyDescent="0.25">
      <c r="B260" s="83" t="s">
        <v>100</v>
      </c>
      <c r="C260" s="83" t="s">
        <v>108</v>
      </c>
      <c r="D260" s="83" t="s">
        <v>84</v>
      </c>
      <c r="E260" s="83" t="s">
        <v>86</v>
      </c>
      <c r="F260" s="83" t="s">
        <v>20</v>
      </c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F260" s="164">
        <f t="shared" si="3"/>
        <v>0</v>
      </c>
    </row>
    <row r="261" spans="1:32" x14ac:dyDescent="0.25">
      <c r="B261" s="83" t="s">
        <v>100</v>
      </c>
      <c r="C261" s="83" t="s">
        <v>108</v>
      </c>
      <c r="D261" s="83" t="s">
        <v>87</v>
      </c>
      <c r="E261" s="83" t="s">
        <v>69</v>
      </c>
      <c r="F261" s="83" t="s">
        <v>20</v>
      </c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>
        <v>0</v>
      </c>
      <c r="AC261" s="84"/>
      <c r="AF261" s="164">
        <f t="shared" si="3"/>
        <v>0</v>
      </c>
    </row>
    <row r="262" spans="1:32" x14ac:dyDescent="0.25">
      <c r="B262" s="83" t="s">
        <v>100</v>
      </c>
      <c r="C262" s="83" t="s">
        <v>108</v>
      </c>
      <c r="D262" s="83" t="s">
        <v>87</v>
      </c>
      <c r="E262" s="83" t="s">
        <v>65</v>
      </c>
      <c r="F262" s="83" t="s">
        <v>20</v>
      </c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>
        <v>0.13289787560309504</v>
      </c>
      <c r="AC262" s="84">
        <v>0.13053811165625986</v>
      </c>
      <c r="AE262" s="79">
        <v>0.13053811165625986</v>
      </c>
      <c r="AF262" s="164">
        <f t="shared" si="3"/>
        <v>0</v>
      </c>
    </row>
    <row r="263" spans="1:32" x14ac:dyDescent="0.25">
      <c r="B263" s="83" t="s">
        <v>100</v>
      </c>
      <c r="C263" s="83" t="s">
        <v>108</v>
      </c>
      <c r="D263" s="83" t="s">
        <v>87</v>
      </c>
      <c r="E263" s="83" t="s">
        <v>70</v>
      </c>
      <c r="F263" s="83" t="s">
        <v>20</v>
      </c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>
        <v>139.16267458694219</v>
      </c>
      <c r="AC263" s="84">
        <v>154.13140955314421</v>
      </c>
      <c r="AE263" s="79">
        <v>154.13140955314421</v>
      </c>
      <c r="AF263" s="164">
        <f t="shared" si="3"/>
        <v>0</v>
      </c>
    </row>
    <row r="264" spans="1:32" x14ac:dyDescent="0.25">
      <c r="B264" s="83" t="s">
        <v>100</v>
      </c>
      <c r="C264" s="83" t="s">
        <v>108</v>
      </c>
      <c r="D264" s="83" t="s">
        <v>87</v>
      </c>
      <c r="E264" s="83" t="s">
        <v>72</v>
      </c>
      <c r="F264" s="83" t="s">
        <v>20</v>
      </c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>
        <v>0</v>
      </c>
      <c r="AC264" s="84"/>
      <c r="AF264" s="164">
        <f t="shared" ref="AF264:AF327" si="4">+AE264-AC264</f>
        <v>0</v>
      </c>
    </row>
    <row r="265" spans="1:32" x14ac:dyDescent="0.25">
      <c r="B265" s="83" t="s">
        <v>100</v>
      </c>
      <c r="C265" s="83" t="s">
        <v>108</v>
      </c>
      <c r="D265" s="83" t="s">
        <v>87</v>
      </c>
      <c r="E265" s="83" t="s">
        <v>73</v>
      </c>
      <c r="F265" s="83" t="s">
        <v>20</v>
      </c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>
        <v>368.12983139449199</v>
      </c>
      <c r="AC265" s="84">
        <v>109.85888708098666</v>
      </c>
      <c r="AE265" s="79">
        <v>109.85888708098666</v>
      </c>
      <c r="AF265" s="164">
        <f t="shared" si="4"/>
        <v>0</v>
      </c>
    </row>
    <row r="266" spans="1:32" x14ac:dyDescent="0.25">
      <c r="B266" s="83" t="s">
        <v>100</v>
      </c>
      <c r="C266" s="83" t="s">
        <v>108</v>
      </c>
      <c r="D266" s="83" t="s">
        <v>87</v>
      </c>
      <c r="E266" s="83" t="s">
        <v>88</v>
      </c>
      <c r="F266" s="83" t="s">
        <v>20</v>
      </c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>
        <v>0</v>
      </c>
      <c r="AC266" s="84"/>
      <c r="AF266" s="164">
        <f t="shared" si="4"/>
        <v>0</v>
      </c>
    </row>
    <row r="267" spans="1:32" x14ac:dyDescent="0.25">
      <c r="B267" s="83" t="s">
        <v>100</v>
      </c>
      <c r="C267" s="83" t="s">
        <v>108</v>
      </c>
      <c r="D267" s="83" t="s">
        <v>87</v>
      </c>
      <c r="E267" s="83" t="s">
        <v>89</v>
      </c>
      <c r="F267" s="83" t="s">
        <v>20</v>
      </c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>
        <v>2192.726399031148</v>
      </c>
      <c r="AC267" s="84">
        <v>2150.2260181403931</v>
      </c>
      <c r="AE267" s="79">
        <v>2150.2260181403931</v>
      </c>
      <c r="AF267" s="164">
        <f t="shared" si="4"/>
        <v>0</v>
      </c>
    </row>
    <row r="268" spans="1:32" x14ac:dyDescent="0.25">
      <c r="B268" s="83" t="s">
        <v>100</v>
      </c>
      <c r="C268" s="83" t="s">
        <v>108</v>
      </c>
      <c r="D268" s="83" t="s">
        <v>87</v>
      </c>
      <c r="E268" s="83" t="s">
        <v>83</v>
      </c>
      <c r="F268" s="83" t="s">
        <v>20</v>
      </c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>
        <v>0</v>
      </c>
      <c r="AC268" s="84"/>
      <c r="AF268" s="164">
        <f t="shared" si="4"/>
        <v>0</v>
      </c>
    </row>
    <row r="269" spans="1:32" x14ac:dyDescent="0.25">
      <c r="B269" s="83" t="s">
        <v>100</v>
      </c>
      <c r="C269" s="83" t="s">
        <v>108</v>
      </c>
      <c r="D269" s="83" t="s">
        <v>87</v>
      </c>
      <c r="E269" s="83" t="s">
        <v>103</v>
      </c>
      <c r="F269" s="83" t="s">
        <v>20</v>
      </c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>
        <v>17.319530213722029</v>
      </c>
      <c r="AC269" s="84">
        <v>18.530724223489216</v>
      </c>
      <c r="AE269" s="79">
        <v>18.530724223489216</v>
      </c>
      <c r="AF269" s="164">
        <f t="shared" si="4"/>
        <v>0</v>
      </c>
    </row>
    <row r="270" spans="1:32" x14ac:dyDescent="0.25">
      <c r="B270" s="83" t="s">
        <v>100</v>
      </c>
      <c r="C270" s="83" t="s">
        <v>108</v>
      </c>
      <c r="D270" s="83" t="s">
        <v>87</v>
      </c>
      <c r="E270" s="83" t="s">
        <v>64</v>
      </c>
      <c r="F270" s="83" t="s">
        <v>20</v>
      </c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>
        <v>4970.0979283966881</v>
      </c>
      <c r="AC270" s="84">
        <v>5144.4627102173772</v>
      </c>
      <c r="AE270" s="79">
        <v>5144.4627102173772</v>
      </c>
      <c r="AF270" s="164">
        <f t="shared" si="4"/>
        <v>0</v>
      </c>
    </row>
    <row r="271" spans="1:32" x14ac:dyDescent="0.25">
      <c r="B271" s="83" t="s">
        <v>100</v>
      </c>
      <c r="C271" s="83" t="s">
        <v>108</v>
      </c>
      <c r="D271" s="83" t="s">
        <v>87</v>
      </c>
      <c r="E271" s="83" t="s">
        <v>91</v>
      </c>
      <c r="F271" s="83" t="s">
        <v>20</v>
      </c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F271" s="164">
        <f t="shared" si="4"/>
        <v>0</v>
      </c>
    </row>
    <row r="272" spans="1:32" x14ac:dyDescent="0.25">
      <c r="A272" s="85"/>
      <c r="B272" s="86" t="s">
        <v>100</v>
      </c>
      <c r="C272" s="86" t="s">
        <v>108</v>
      </c>
      <c r="D272" s="86"/>
      <c r="E272" s="86" t="s">
        <v>104</v>
      </c>
      <c r="F272" s="86" t="s">
        <v>20</v>
      </c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>
        <v>7772.2363881379033</v>
      </c>
      <c r="AC272" s="87">
        <v>7660.8138268542571</v>
      </c>
      <c r="AE272" s="79">
        <v>7660.8138268542571</v>
      </c>
      <c r="AF272" s="164">
        <f t="shared" si="4"/>
        <v>0</v>
      </c>
    </row>
    <row r="273" spans="2:32" x14ac:dyDescent="0.25">
      <c r="B273" s="83" t="s">
        <v>100</v>
      </c>
      <c r="C273" s="83" t="s">
        <v>109</v>
      </c>
      <c r="D273" s="83" t="s">
        <v>84</v>
      </c>
      <c r="E273" s="83" t="s">
        <v>15</v>
      </c>
      <c r="F273" s="83" t="s">
        <v>20</v>
      </c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>
        <v>0</v>
      </c>
      <c r="AC273" s="84">
        <v>0</v>
      </c>
      <c r="AE273" s="79">
        <v>0</v>
      </c>
      <c r="AF273" s="164">
        <f t="shared" si="4"/>
        <v>0</v>
      </c>
    </row>
    <row r="274" spans="2:32" x14ac:dyDescent="0.25">
      <c r="B274" s="83" t="s">
        <v>100</v>
      </c>
      <c r="C274" s="83" t="s">
        <v>109</v>
      </c>
      <c r="D274" s="83" t="s">
        <v>84</v>
      </c>
      <c r="E274" s="83" t="s">
        <v>26</v>
      </c>
      <c r="F274" s="83" t="s">
        <v>20</v>
      </c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>
        <v>9.0570486506977623</v>
      </c>
      <c r="AC274" s="84">
        <v>8.6202535383836487</v>
      </c>
      <c r="AE274" s="79">
        <v>8.6202535383836487</v>
      </c>
      <c r="AF274" s="164">
        <f t="shared" si="4"/>
        <v>0</v>
      </c>
    </row>
    <row r="275" spans="2:32" x14ac:dyDescent="0.25">
      <c r="B275" s="83" t="s">
        <v>100</v>
      </c>
      <c r="C275" s="83" t="s">
        <v>109</v>
      </c>
      <c r="D275" s="83" t="s">
        <v>84</v>
      </c>
      <c r="E275" s="83" t="s">
        <v>28</v>
      </c>
      <c r="F275" s="83" t="s">
        <v>20</v>
      </c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>
        <v>0</v>
      </c>
      <c r="AC275" s="84">
        <v>0</v>
      </c>
      <c r="AE275" s="79">
        <v>0</v>
      </c>
      <c r="AF275" s="164">
        <f t="shared" si="4"/>
        <v>0</v>
      </c>
    </row>
    <row r="276" spans="2:32" x14ac:dyDescent="0.25">
      <c r="B276" s="83" t="s">
        <v>100</v>
      </c>
      <c r="C276" s="83" t="s">
        <v>109</v>
      </c>
      <c r="D276" s="83" t="s">
        <v>84</v>
      </c>
      <c r="E276" s="83" t="s">
        <v>85</v>
      </c>
      <c r="F276" s="83" t="s">
        <v>20</v>
      </c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>
        <v>0</v>
      </c>
      <c r="AC276" s="84">
        <v>0</v>
      </c>
      <c r="AE276" s="79">
        <v>0</v>
      </c>
      <c r="AF276" s="164">
        <f t="shared" si="4"/>
        <v>0</v>
      </c>
    </row>
    <row r="277" spans="2:32" x14ac:dyDescent="0.25">
      <c r="B277" s="83" t="s">
        <v>100</v>
      </c>
      <c r="C277" s="83" t="s">
        <v>109</v>
      </c>
      <c r="D277" s="83" t="s">
        <v>84</v>
      </c>
      <c r="E277" s="83" t="s">
        <v>29</v>
      </c>
      <c r="F277" s="83" t="s">
        <v>20</v>
      </c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>
        <v>0</v>
      </c>
      <c r="AC277" s="84">
        <v>0</v>
      </c>
      <c r="AE277" s="79">
        <v>0</v>
      </c>
      <c r="AF277" s="164">
        <f t="shared" si="4"/>
        <v>0</v>
      </c>
    </row>
    <row r="278" spans="2:32" x14ac:dyDescent="0.25">
      <c r="B278" s="83" t="s">
        <v>100</v>
      </c>
      <c r="C278" s="83" t="s">
        <v>109</v>
      </c>
      <c r="D278" s="83" t="s">
        <v>84</v>
      </c>
      <c r="E278" s="83" t="s">
        <v>86</v>
      </c>
      <c r="F278" s="83" t="s">
        <v>20</v>
      </c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>
        <v>0</v>
      </c>
      <c r="AC278" s="84"/>
      <c r="AF278" s="164">
        <f t="shared" si="4"/>
        <v>0</v>
      </c>
    </row>
    <row r="279" spans="2:32" x14ac:dyDescent="0.25">
      <c r="B279" s="83" t="s">
        <v>100</v>
      </c>
      <c r="C279" s="83" t="s">
        <v>109</v>
      </c>
      <c r="D279" s="83" t="s">
        <v>87</v>
      </c>
      <c r="E279" s="83" t="s">
        <v>69</v>
      </c>
      <c r="F279" s="83" t="s">
        <v>20</v>
      </c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>
        <v>0</v>
      </c>
      <c r="AC279" s="84"/>
      <c r="AF279" s="164">
        <f t="shared" si="4"/>
        <v>0</v>
      </c>
    </row>
    <row r="280" spans="2:32" x14ac:dyDescent="0.25">
      <c r="B280" s="83" t="s">
        <v>100</v>
      </c>
      <c r="C280" s="83" t="s">
        <v>109</v>
      </c>
      <c r="D280" s="83" t="s">
        <v>87</v>
      </c>
      <c r="E280" s="83" t="s">
        <v>65</v>
      </c>
      <c r="F280" s="83" t="s">
        <v>20</v>
      </c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>
        <v>0.15803316134764459</v>
      </c>
      <c r="AC280" s="84">
        <v>0.15041168164466415</v>
      </c>
      <c r="AE280" s="79">
        <v>0.15041168164466415</v>
      </c>
      <c r="AF280" s="164">
        <f t="shared" si="4"/>
        <v>0</v>
      </c>
    </row>
    <row r="281" spans="2:32" x14ac:dyDescent="0.25">
      <c r="B281" s="83" t="s">
        <v>100</v>
      </c>
      <c r="C281" s="83" t="s">
        <v>109</v>
      </c>
      <c r="D281" s="83" t="s">
        <v>87</v>
      </c>
      <c r="E281" s="83" t="s">
        <v>70</v>
      </c>
      <c r="F281" s="83" t="s">
        <v>20</v>
      </c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>
        <v>17.71758921849003</v>
      </c>
      <c r="AC281" s="84">
        <v>14.779453879144564</v>
      </c>
      <c r="AE281" s="79">
        <v>14.779453879144564</v>
      </c>
      <c r="AF281" s="164">
        <f t="shared" si="4"/>
        <v>0</v>
      </c>
    </row>
    <row r="282" spans="2:32" x14ac:dyDescent="0.25">
      <c r="B282" s="83" t="s">
        <v>100</v>
      </c>
      <c r="C282" s="83" t="s">
        <v>109</v>
      </c>
      <c r="D282" s="83" t="s">
        <v>87</v>
      </c>
      <c r="E282" s="83" t="s">
        <v>72</v>
      </c>
      <c r="F282" s="83" t="s">
        <v>20</v>
      </c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>
        <v>0</v>
      </c>
      <c r="AC282" s="84"/>
      <c r="AF282" s="164">
        <f t="shared" si="4"/>
        <v>0</v>
      </c>
    </row>
    <row r="283" spans="2:32" x14ac:dyDescent="0.25">
      <c r="B283" s="83" t="s">
        <v>100</v>
      </c>
      <c r="C283" s="83" t="s">
        <v>109</v>
      </c>
      <c r="D283" s="83" t="s">
        <v>87</v>
      </c>
      <c r="E283" s="83" t="s">
        <v>73</v>
      </c>
      <c r="F283" s="83" t="s">
        <v>20</v>
      </c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>
        <v>909.55550086032099</v>
      </c>
      <c r="AC283" s="84">
        <v>221.31321066284963</v>
      </c>
      <c r="AE283" s="79">
        <v>221.31321066284963</v>
      </c>
      <c r="AF283" s="164">
        <f t="shared" si="4"/>
        <v>0</v>
      </c>
    </row>
    <row r="284" spans="2:32" x14ac:dyDescent="0.25">
      <c r="B284" s="83" t="s">
        <v>100</v>
      </c>
      <c r="C284" s="83" t="s">
        <v>109</v>
      </c>
      <c r="D284" s="83" t="s">
        <v>87</v>
      </c>
      <c r="E284" s="83" t="s">
        <v>88</v>
      </c>
      <c r="F284" s="83" t="s">
        <v>20</v>
      </c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>
        <v>0</v>
      </c>
      <c r="AC284" s="84"/>
      <c r="AF284" s="164">
        <f t="shared" si="4"/>
        <v>0</v>
      </c>
    </row>
    <row r="285" spans="2:32" x14ac:dyDescent="0.25">
      <c r="B285" s="83" t="s">
        <v>100</v>
      </c>
      <c r="C285" s="83" t="s">
        <v>109</v>
      </c>
      <c r="D285" s="83" t="s">
        <v>87</v>
      </c>
      <c r="E285" s="83" t="s">
        <v>89</v>
      </c>
      <c r="F285" s="83" t="s">
        <v>20</v>
      </c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>
        <v>1989.520750511389</v>
      </c>
      <c r="AC285" s="84">
        <v>2026.8117289954967</v>
      </c>
      <c r="AE285" s="79">
        <v>2026.8117289954967</v>
      </c>
      <c r="AF285" s="164">
        <f t="shared" si="4"/>
        <v>0</v>
      </c>
    </row>
    <row r="286" spans="2:32" x14ac:dyDescent="0.25">
      <c r="B286" s="83" t="s">
        <v>100</v>
      </c>
      <c r="C286" s="83" t="s">
        <v>109</v>
      </c>
      <c r="D286" s="83" t="s">
        <v>87</v>
      </c>
      <c r="E286" s="83" t="s">
        <v>83</v>
      </c>
      <c r="F286" s="83" t="s">
        <v>20</v>
      </c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>
        <v>12.012355823061508</v>
      </c>
      <c r="AC286" s="84">
        <v>2.3864933773178589</v>
      </c>
      <c r="AE286" s="79">
        <v>2.3864933773178589</v>
      </c>
      <c r="AF286" s="164">
        <f t="shared" si="4"/>
        <v>0</v>
      </c>
    </row>
    <row r="287" spans="2:32" x14ac:dyDescent="0.25">
      <c r="B287" s="83" t="s">
        <v>100</v>
      </c>
      <c r="C287" s="83" t="s">
        <v>109</v>
      </c>
      <c r="D287" s="83" t="s">
        <v>87</v>
      </c>
      <c r="E287" s="83" t="s">
        <v>103</v>
      </c>
      <c r="F287" s="83" t="s">
        <v>20</v>
      </c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>
        <v>156.51812196940367</v>
      </c>
      <c r="AC287" s="84">
        <v>118.93006309502951</v>
      </c>
      <c r="AE287" s="79">
        <v>118.93006309502951</v>
      </c>
      <c r="AF287" s="164">
        <f t="shared" si="4"/>
        <v>0</v>
      </c>
    </row>
    <row r="288" spans="2:32" x14ac:dyDescent="0.25">
      <c r="B288" s="83" t="s">
        <v>100</v>
      </c>
      <c r="C288" s="83" t="s">
        <v>109</v>
      </c>
      <c r="D288" s="83" t="s">
        <v>87</v>
      </c>
      <c r="E288" s="83" t="s">
        <v>64</v>
      </c>
      <c r="F288" s="83" t="s">
        <v>20</v>
      </c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>
        <v>824.98404005009104</v>
      </c>
      <c r="AC288" s="84">
        <v>748.58884508779488</v>
      </c>
      <c r="AE288" s="79">
        <v>748.58884508779488</v>
      </c>
      <c r="AF288" s="164">
        <f t="shared" si="4"/>
        <v>0</v>
      </c>
    </row>
    <row r="289" spans="1:32" x14ac:dyDescent="0.25">
      <c r="B289" s="83" t="s">
        <v>100</v>
      </c>
      <c r="C289" s="83" t="s">
        <v>109</v>
      </c>
      <c r="D289" s="83" t="s">
        <v>87</v>
      </c>
      <c r="E289" s="83" t="s">
        <v>91</v>
      </c>
      <c r="F289" s="83" t="s">
        <v>20</v>
      </c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>
        <v>0</v>
      </c>
      <c r="AC289" s="84"/>
      <c r="AF289" s="164">
        <f t="shared" si="4"/>
        <v>0</v>
      </c>
    </row>
    <row r="290" spans="1:32" x14ac:dyDescent="0.25">
      <c r="A290" s="85"/>
      <c r="B290" s="86" t="s">
        <v>100</v>
      </c>
      <c r="C290" s="86" t="s">
        <v>109</v>
      </c>
      <c r="D290" s="86"/>
      <c r="E290" s="86" t="s">
        <v>104</v>
      </c>
      <c r="F290" s="86" t="s">
        <v>20</v>
      </c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>
        <v>3919.5234402448018</v>
      </c>
      <c r="AC290" s="87">
        <v>3141.5804603176621</v>
      </c>
      <c r="AE290" s="79">
        <v>3141.5804603176621</v>
      </c>
      <c r="AF290" s="164">
        <f t="shared" si="4"/>
        <v>0</v>
      </c>
    </row>
    <row r="291" spans="1:32" x14ac:dyDescent="0.25">
      <c r="B291" s="83" t="s">
        <v>100</v>
      </c>
      <c r="C291" s="83" t="s">
        <v>110</v>
      </c>
      <c r="D291" s="83" t="s">
        <v>84</v>
      </c>
      <c r="E291" s="83" t="s">
        <v>15</v>
      </c>
      <c r="F291" s="83" t="s">
        <v>20</v>
      </c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>
        <v>0</v>
      </c>
      <c r="AC291" s="84">
        <v>0</v>
      </c>
      <c r="AE291" s="79">
        <v>0</v>
      </c>
      <c r="AF291" s="164">
        <f t="shared" si="4"/>
        <v>0</v>
      </c>
    </row>
    <row r="292" spans="1:32" x14ac:dyDescent="0.25">
      <c r="B292" s="83" t="s">
        <v>100</v>
      </c>
      <c r="C292" s="83" t="s">
        <v>110</v>
      </c>
      <c r="D292" s="83" t="s">
        <v>84</v>
      </c>
      <c r="E292" s="83" t="s">
        <v>26</v>
      </c>
      <c r="F292" s="83" t="s">
        <v>20</v>
      </c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>
        <v>2.0595350829026025</v>
      </c>
      <c r="AC292" s="84">
        <v>2.1283280142730114</v>
      </c>
      <c r="AE292" s="79">
        <v>2.1283280142730114</v>
      </c>
      <c r="AF292" s="164">
        <f t="shared" si="4"/>
        <v>0</v>
      </c>
    </row>
    <row r="293" spans="1:32" x14ac:dyDescent="0.25">
      <c r="B293" s="83" t="s">
        <v>100</v>
      </c>
      <c r="C293" s="83" t="s">
        <v>110</v>
      </c>
      <c r="D293" s="83" t="s">
        <v>84</v>
      </c>
      <c r="E293" s="83" t="s">
        <v>28</v>
      </c>
      <c r="F293" s="83" t="s">
        <v>20</v>
      </c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>
        <v>0</v>
      </c>
      <c r="AC293" s="84">
        <v>0</v>
      </c>
      <c r="AE293" s="79">
        <v>0</v>
      </c>
      <c r="AF293" s="164">
        <f t="shared" si="4"/>
        <v>0</v>
      </c>
    </row>
    <row r="294" spans="1:32" x14ac:dyDescent="0.25">
      <c r="B294" s="83" t="s">
        <v>100</v>
      </c>
      <c r="C294" s="83" t="s">
        <v>110</v>
      </c>
      <c r="D294" s="83" t="s">
        <v>84</v>
      </c>
      <c r="E294" s="83" t="s">
        <v>85</v>
      </c>
      <c r="F294" s="83" t="s">
        <v>20</v>
      </c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>
        <v>0</v>
      </c>
      <c r="AC294" s="84">
        <v>0</v>
      </c>
      <c r="AE294" s="79">
        <v>0</v>
      </c>
      <c r="AF294" s="164">
        <f t="shared" si="4"/>
        <v>0</v>
      </c>
    </row>
    <row r="295" spans="1:32" x14ac:dyDescent="0.25">
      <c r="B295" s="83" t="s">
        <v>100</v>
      </c>
      <c r="C295" s="83" t="s">
        <v>110</v>
      </c>
      <c r="D295" s="83" t="s">
        <v>84</v>
      </c>
      <c r="E295" s="83" t="s">
        <v>29</v>
      </c>
      <c r="F295" s="83" t="s">
        <v>20</v>
      </c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>
        <v>0.82768894260994819</v>
      </c>
      <c r="AC295" s="84">
        <v>0.83872510758807395</v>
      </c>
      <c r="AE295" s="79">
        <v>0.83872510758807395</v>
      </c>
      <c r="AF295" s="164">
        <f t="shared" si="4"/>
        <v>0</v>
      </c>
    </row>
    <row r="296" spans="1:32" x14ac:dyDescent="0.25">
      <c r="B296" s="83" t="s">
        <v>100</v>
      </c>
      <c r="C296" s="83" t="s">
        <v>110</v>
      </c>
      <c r="D296" s="83" t="s">
        <v>84</v>
      </c>
      <c r="E296" s="83" t="s">
        <v>86</v>
      </c>
      <c r="F296" s="83" t="s">
        <v>20</v>
      </c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>
        <v>0</v>
      </c>
      <c r="AC296" s="84"/>
      <c r="AF296" s="164">
        <f t="shared" si="4"/>
        <v>0</v>
      </c>
    </row>
    <row r="297" spans="1:32" x14ac:dyDescent="0.25">
      <c r="B297" s="83" t="s">
        <v>100</v>
      </c>
      <c r="C297" s="83" t="s">
        <v>110</v>
      </c>
      <c r="D297" s="83" t="s">
        <v>87</v>
      </c>
      <c r="E297" s="83" t="s">
        <v>69</v>
      </c>
      <c r="F297" s="83" t="s">
        <v>20</v>
      </c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>
        <v>0</v>
      </c>
      <c r="AC297" s="84"/>
      <c r="AF297" s="164">
        <f t="shared" si="4"/>
        <v>0</v>
      </c>
    </row>
    <row r="298" spans="1:32" x14ac:dyDescent="0.25">
      <c r="B298" s="83" t="s">
        <v>100</v>
      </c>
      <c r="C298" s="83" t="s">
        <v>110</v>
      </c>
      <c r="D298" s="83" t="s">
        <v>87</v>
      </c>
      <c r="E298" s="83" t="s">
        <v>65</v>
      </c>
      <c r="F298" s="83" t="s">
        <v>20</v>
      </c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>
        <v>1.4345157846654082</v>
      </c>
      <c r="AC298" s="84">
        <v>1.4824317180930509</v>
      </c>
      <c r="AE298" s="79">
        <v>1.4824317180930509</v>
      </c>
      <c r="AF298" s="164">
        <f t="shared" si="4"/>
        <v>0</v>
      </c>
    </row>
    <row r="299" spans="1:32" x14ac:dyDescent="0.25">
      <c r="B299" s="83" t="s">
        <v>100</v>
      </c>
      <c r="C299" s="83" t="s">
        <v>110</v>
      </c>
      <c r="D299" s="83" t="s">
        <v>87</v>
      </c>
      <c r="E299" s="83" t="s">
        <v>70</v>
      </c>
      <c r="F299" s="83" t="s">
        <v>20</v>
      </c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>
        <v>1849.0823950158922</v>
      </c>
      <c r="AC299" s="84">
        <v>1901.8136655397414</v>
      </c>
      <c r="AE299" s="79">
        <v>1901.8136655397414</v>
      </c>
      <c r="AF299" s="164">
        <f t="shared" si="4"/>
        <v>0</v>
      </c>
    </row>
    <row r="300" spans="1:32" x14ac:dyDescent="0.25">
      <c r="B300" s="83" t="s">
        <v>100</v>
      </c>
      <c r="C300" s="83" t="s">
        <v>110</v>
      </c>
      <c r="D300" s="83" t="s">
        <v>87</v>
      </c>
      <c r="E300" s="83" t="s">
        <v>72</v>
      </c>
      <c r="F300" s="83" t="s">
        <v>20</v>
      </c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>
        <v>1223.4564853708923</v>
      </c>
      <c r="AC300" s="84">
        <v>722.38755937637666</v>
      </c>
      <c r="AE300" s="79">
        <v>722.38755937637666</v>
      </c>
      <c r="AF300" s="164">
        <f t="shared" si="4"/>
        <v>0</v>
      </c>
    </row>
    <row r="301" spans="1:32" x14ac:dyDescent="0.25">
      <c r="B301" s="83" t="s">
        <v>100</v>
      </c>
      <c r="C301" s="83" t="s">
        <v>110</v>
      </c>
      <c r="D301" s="83" t="s">
        <v>87</v>
      </c>
      <c r="E301" s="83" t="s">
        <v>73</v>
      </c>
      <c r="F301" s="83" t="s">
        <v>20</v>
      </c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>
        <v>5.9688915601464085</v>
      </c>
      <c r="AC301" s="84">
        <v>1.473712503610346</v>
      </c>
      <c r="AE301" s="79">
        <v>1.473712503610346</v>
      </c>
      <c r="AF301" s="164">
        <f t="shared" si="4"/>
        <v>0</v>
      </c>
    </row>
    <row r="302" spans="1:32" x14ac:dyDescent="0.25">
      <c r="B302" s="83" t="s">
        <v>100</v>
      </c>
      <c r="C302" s="83" t="s">
        <v>110</v>
      </c>
      <c r="D302" s="83" t="s">
        <v>87</v>
      </c>
      <c r="E302" s="83" t="s">
        <v>88</v>
      </c>
      <c r="F302" s="83" t="s">
        <v>20</v>
      </c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>
        <v>0</v>
      </c>
      <c r="AC302" s="84"/>
      <c r="AF302" s="164">
        <f t="shared" si="4"/>
        <v>0</v>
      </c>
    </row>
    <row r="303" spans="1:32" x14ac:dyDescent="0.25">
      <c r="B303" s="83" t="s">
        <v>100</v>
      </c>
      <c r="C303" s="83" t="s">
        <v>110</v>
      </c>
      <c r="D303" s="83" t="s">
        <v>87</v>
      </c>
      <c r="E303" s="83" t="s">
        <v>89</v>
      </c>
      <c r="F303" s="83" t="s">
        <v>20</v>
      </c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>
        <v>14923.127436583893</v>
      </c>
      <c r="AC303" s="84">
        <v>14594.860439175156</v>
      </c>
      <c r="AE303" s="79">
        <v>14594.860439175156</v>
      </c>
      <c r="AF303" s="164">
        <f t="shared" si="4"/>
        <v>0</v>
      </c>
    </row>
    <row r="304" spans="1:32" x14ac:dyDescent="0.25">
      <c r="B304" s="83" t="s">
        <v>100</v>
      </c>
      <c r="C304" s="83" t="s">
        <v>110</v>
      </c>
      <c r="D304" s="83" t="s">
        <v>87</v>
      </c>
      <c r="E304" s="83" t="s">
        <v>83</v>
      </c>
      <c r="F304" s="83" t="s">
        <v>20</v>
      </c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>
        <v>35.914453982663311</v>
      </c>
      <c r="AC304" s="84">
        <v>275.71423840827936</v>
      </c>
      <c r="AE304" s="79">
        <v>275.71423840827936</v>
      </c>
      <c r="AF304" s="164">
        <f t="shared" si="4"/>
        <v>0</v>
      </c>
    </row>
    <row r="305" spans="1:32" x14ac:dyDescent="0.25">
      <c r="B305" s="83" t="s">
        <v>100</v>
      </c>
      <c r="C305" s="83" t="s">
        <v>110</v>
      </c>
      <c r="D305" s="83" t="s">
        <v>87</v>
      </c>
      <c r="E305" s="83" t="s">
        <v>103</v>
      </c>
      <c r="F305" s="83" t="s">
        <v>20</v>
      </c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>
        <v>2326.9336216216516</v>
      </c>
      <c r="AC305" s="84">
        <v>1381.5065650193167</v>
      </c>
      <c r="AE305" s="79">
        <v>1381.5065650193167</v>
      </c>
      <c r="AF305" s="164">
        <f t="shared" si="4"/>
        <v>0</v>
      </c>
    </row>
    <row r="306" spans="1:32" x14ac:dyDescent="0.25">
      <c r="B306" s="83" t="s">
        <v>100</v>
      </c>
      <c r="C306" s="83" t="s">
        <v>110</v>
      </c>
      <c r="D306" s="83" t="s">
        <v>87</v>
      </c>
      <c r="E306" s="83" t="s">
        <v>64</v>
      </c>
      <c r="F306" s="83" t="s">
        <v>20</v>
      </c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>
        <v>59402.758006546297</v>
      </c>
      <c r="AC306" s="84">
        <v>64255.493417332735</v>
      </c>
      <c r="AE306" s="79">
        <v>64255.493417332735</v>
      </c>
      <c r="AF306" s="164">
        <f t="shared" si="4"/>
        <v>0</v>
      </c>
    </row>
    <row r="307" spans="1:32" x14ac:dyDescent="0.25">
      <c r="B307" s="83" t="s">
        <v>100</v>
      </c>
      <c r="C307" s="83" t="s">
        <v>110</v>
      </c>
      <c r="D307" s="83" t="s">
        <v>87</v>
      </c>
      <c r="E307" s="83" t="s">
        <v>91</v>
      </c>
      <c r="F307" s="83" t="s">
        <v>20</v>
      </c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F307" s="164">
        <f t="shared" si="4"/>
        <v>0</v>
      </c>
    </row>
    <row r="308" spans="1:32" x14ac:dyDescent="0.25">
      <c r="A308" s="85"/>
      <c r="B308" s="86" t="s">
        <v>100</v>
      </c>
      <c r="C308" s="86" t="s">
        <v>110</v>
      </c>
      <c r="D308" s="86"/>
      <c r="E308" s="86" t="s">
        <v>104</v>
      </c>
      <c r="F308" s="86" t="s">
        <v>20</v>
      </c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>
        <v>79771.563030491612</v>
      </c>
      <c r="AC308" s="87">
        <v>83137.699082195177</v>
      </c>
      <c r="AE308" s="79">
        <v>83137.699082195177</v>
      </c>
      <c r="AF308" s="164">
        <f t="shared" si="4"/>
        <v>0</v>
      </c>
    </row>
    <row r="309" spans="1:32" x14ac:dyDescent="0.25">
      <c r="B309" s="83" t="s">
        <v>100</v>
      </c>
      <c r="C309" s="83" t="s">
        <v>111</v>
      </c>
      <c r="D309" s="83" t="s">
        <v>84</v>
      </c>
      <c r="E309" s="83" t="s">
        <v>15</v>
      </c>
      <c r="F309" s="83" t="s">
        <v>20</v>
      </c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>
        <v>21733.682113732841</v>
      </c>
      <c r="AC309" s="84">
        <v>24247.119767444878</v>
      </c>
      <c r="AE309" s="79">
        <v>24247.119767444878</v>
      </c>
      <c r="AF309" s="164">
        <f t="shared" si="4"/>
        <v>0</v>
      </c>
    </row>
    <row r="310" spans="1:32" x14ac:dyDescent="0.25">
      <c r="B310" s="83" t="s">
        <v>100</v>
      </c>
      <c r="C310" s="83" t="s">
        <v>111</v>
      </c>
      <c r="D310" s="83" t="s">
        <v>84</v>
      </c>
      <c r="E310" s="83" t="s">
        <v>26</v>
      </c>
      <c r="F310" s="83" t="s">
        <v>20</v>
      </c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>
        <v>8077.9750056583662</v>
      </c>
      <c r="AC310" s="84">
        <v>9560.3563841041214</v>
      </c>
      <c r="AE310" s="79">
        <v>9560.3563841041214</v>
      </c>
      <c r="AF310" s="164">
        <f t="shared" si="4"/>
        <v>0</v>
      </c>
    </row>
    <row r="311" spans="1:32" x14ac:dyDescent="0.25">
      <c r="B311" s="83" t="s">
        <v>100</v>
      </c>
      <c r="C311" s="83" t="s">
        <v>111</v>
      </c>
      <c r="D311" s="83" t="s">
        <v>84</v>
      </c>
      <c r="E311" s="83" t="s">
        <v>28</v>
      </c>
      <c r="F311" s="83" t="s">
        <v>20</v>
      </c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>
        <v>0</v>
      </c>
      <c r="AC311" s="84">
        <v>0</v>
      </c>
      <c r="AE311" s="79">
        <v>0</v>
      </c>
      <c r="AF311" s="164">
        <f t="shared" si="4"/>
        <v>0</v>
      </c>
    </row>
    <row r="312" spans="1:32" x14ac:dyDescent="0.25">
      <c r="B312" s="83" t="s">
        <v>100</v>
      </c>
      <c r="C312" s="83" t="s">
        <v>111</v>
      </c>
      <c r="D312" s="83" t="s">
        <v>84</v>
      </c>
      <c r="E312" s="83" t="s">
        <v>85</v>
      </c>
      <c r="F312" s="83" t="s">
        <v>20</v>
      </c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>
        <v>4397.6231382886162</v>
      </c>
      <c r="AC312" s="84">
        <v>3412.804534027925</v>
      </c>
      <c r="AE312" s="79">
        <v>3412.804534027925</v>
      </c>
      <c r="AF312" s="164">
        <f t="shared" si="4"/>
        <v>0</v>
      </c>
    </row>
    <row r="313" spans="1:32" x14ac:dyDescent="0.25">
      <c r="B313" s="83" t="s">
        <v>100</v>
      </c>
      <c r="C313" s="83" t="s">
        <v>111</v>
      </c>
      <c r="D313" s="83" t="s">
        <v>84</v>
      </c>
      <c r="E313" s="83" t="s">
        <v>29</v>
      </c>
      <c r="F313" s="83" t="s">
        <v>20</v>
      </c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>
        <v>2.6156217596001876</v>
      </c>
      <c r="AC313" s="84">
        <v>2.650497703657503</v>
      </c>
      <c r="AE313" s="79">
        <v>2.650497703657503</v>
      </c>
      <c r="AF313" s="164">
        <f t="shared" si="4"/>
        <v>0</v>
      </c>
    </row>
    <row r="314" spans="1:32" x14ac:dyDescent="0.25">
      <c r="B314" s="83" t="s">
        <v>100</v>
      </c>
      <c r="C314" s="83" t="s">
        <v>111</v>
      </c>
      <c r="D314" s="83" t="s">
        <v>84</v>
      </c>
      <c r="E314" s="83" t="s">
        <v>86</v>
      </c>
      <c r="F314" s="83" t="s">
        <v>20</v>
      </c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F314" s="164">
        <f t="shared" si="4"/>
        <v>0</v>
      </c>
    </row>
    <row r="315" spans="1:32" x14ac:dyDescent="0.25">
      <c r="B315" s="83" t="s">
        <v>100</v>
      </c>
      <c r="C315" s="83" t="s">
        <v>111</v>
      </c>
      <c r="D315" s="83" t="s">
        <v>87</v>
      </c>
      <c r="E315" s="83" t="s">
        <v>69</v>
      </c>
      <c r="F315" s="83" t="s">
        <v>20</v>
      </c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>
        <v>1502.561268789824</v>
      </c>
      <c r="AC315" s="84">
        <v>1629.0864502881852</v>
      </c>
      <c r="AE315" s="79">
        <v>1629.0864502881852</v>
      </c>
      <c r="AF315" s="164">
        <f t="shared" si="4"/>
        <v>0</v>
      </c>
    </row>
    <row r="316" spans="1:32" x14ac:dyDescent="0.25">
      <c r="B316" s="83" t="s">
        <v>100</v>
      </c>
      <c r="C316" s="83" t="s">
        <v>111</v>
      </c>
      <c r="D316" s="83" t="s">
        <v>87</v>
      </c>
      <c r="E316" s="83" t="s">
        <v>65</v>
      </c>
      <c r="F316" s="83" t="s">
        <v>20</v>
      </c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>
        <v>932.7445278098761</v>
      </c>
      <c r="AC316" s="84">
        <v>1103.9115737470095</v>
      </c>
      <c r="AE316" s="79">
        <v>1103.9115737470095</v>
      </c>
      <c r="AF316" s="164">
        <f t="shared" si="4"/>
        <v>0</v>
      </c>
    </row>
    <row r="317" spans="1:32" x14ac:dyDescent="0.25">
      <c r="B317" s="83" t="s">
        <v>100</v>
      </c>
      <c r="C317" s="83" t="s">
        <v>111</v>
      </c>
      <c r="D317" s="83" t="s">
        <v>87</v>
      </c>
      <c r="E317" s="83" t="s">
        <v>70</v>
      </c>
      <c r="F317" s="83" t="s">
        <v>20</v>
      </c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>
        <v>15461.910515324847</v>
      </c>
      <c r="AC317" s="84">
        <v>14718.713626843197</v>
      </c>
      <c r="AE317" s="79">
        <v>14718.713626843197</v>
      </c>
      <c r="AF317" s="164">
        <f t="shared" si="4"/>
        <v>0</v>
      </c>
    </row>
    <row r="318" spans="1:32" x14ac:dyDescent="0.25">
      <c r="B318" s="83" t="s">
        <v>100</v>
      </c>
      <c r="C318" s="83" t="s">
        <v>111</v>
      </c>
      <c r="D318" s="83" t="s">
        <v>87</v>
      </c>
      <c r="E318" s="83" t="s">
        <v>72</v>
      </c>
      <c r="F318" s="83" t="s">
        <v>20</v>
      </c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>
        <v>0.18987464316486713</v>
      </c>
      <c r="AC318" s="84">
        <v>8.7161297578598335E-2</v>
      </c>
      <c r="AE318" s="79">
        <v>8.7161297578598335E-2</v>
      </c>
      <c r="AF318" s="164">
        <f t="shared" si="4"/>
        <v>0</v>
      </c>
    </row>
    <row r="319" spans="1:32" x14ac:dyDescent="0.25">
      <c r="B319" s="83" t="s">
        <v>100</v>
      </c>
      <c r="C319" s="83" t="s">
        <v>111</v>
      </c>
      <c r="D319" s="83" t="s">
        <v>87</v>
      </c>
      <c r="E319" s="83" t="s">
        <v>73</v>
      </c>
      <c r="F319" s="83" t="s">
        <v>20</v>
      </c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>
        <v>3.0973481259778639</v>
      </c>
      <c r="AC319" s="84">
        <v>0.57106725038279393</v>
      </c>
      <c r="AE319" s="79">
        <v>0.57106725038279393</v>
      </c>
      <c r="AF319" s="164">
        <f t="shared" si="4"/>
        <v>0</v>
      </c>
    </row>
    <row r="320" spans="1:32" x14ac:dyDescent="0.25">
      <c r="B320" s="83" t="s">
        <v>100</v>
      </c>
      <c r="C320" s="83" t="s">
        <v>111</v>
      </c>
      <c r="D320" s="83" t="s">
        <v>87</v>
      </c>
      <c r="E320" s="83" t="s">
        <v>88</v>
      </c>
      <c r="F320" s="83" t="s">
        <v>20</v>
      </c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>
        <v>0</v>
      </c>
      <c r="AC320" s="84"/>
      <c r="AF320" s="164">
        <f t="shared" si="4"/>
        <v>0</v>
      </c>
    </row>
    <row r="321" spans="1:32" x14ac:dyDescent="0.25">
      <c r="B321" s="83" t="s">
        <v>100</v>
      </c>
      <c r="C321" s="83" t="s">
        <v>111</v>
      </c>
      <c r="D321" s="83" t="s">
        <v>87</v>
      </c>
      <c r="E321" s="83" t="s">
        <v>89</v>
      </c>
      <c r="F321" s="83" t="s">
        <v>20</v>
      </c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>
        <v>11181.31382909652</v>
      </c>
      <c r="AC321" s="84">
        <v>10571.480481998378</v>
      </c>
      <c r="AE321" s="79">
        <v>10571.480481998378</v>
      </c>
      <c r="AF321" s="164">
        <f t="shared" si="4"/>
        <v>0</v>
      </c>
    </row>
    <row r="322" spans="1:32" x14ac:dyDescent="0.25">
      <c r="B322" s="83" t="s">
        <v>100</v>
      </c>
      <c r="C322" s="83" t="s">
        <v>111</v>
      </c>
      <c r="D322" s="83" t="s">
        <v>87</v>
      </c>
      <c r="E322" s="83" t="s">
        <v>83</v>
      </c>
      <c r="F322" s="83" t="s">
        <v>20</v>
      </c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>
        <v>2459.3687380812303</v>
      </c>
      <c r="AC322" s="84">
        <v>19512.959943251823</v>
      </c>
      <c r="AE322" s="79">
        <v>19512.959943251823</v>
      </c>
      <c r="AF322" s="164">
        <f t="shared" si="4"/>
        <v>0</v>
      </c>
    </row>
    <row r="323" spans="1:32" x14ac:dyDescent="0.25">
      <c r="B323" s="83" t="s">
        <v>100</v>
      </c>
      <c r="C323" s="83" t="s">
        <v>111</v>
      </c>
      <c r="D323" s="83" t="s">
        <v>87</v>
      </c>
      <c r="E323" s="83" t="s">
        <v>103</v>
      </c>
      <c r="F323" s="83" t="s">
        <v>20</v>
      </c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>
        <v>53997.453897599567</v>
      </c>
      <c r="AC323" s="84">
        <v>56904.3440590186</v>
      </c>
      <c r="AE323" s="79">
        <v>56904.3440590186</v>
      </c>
      <c r="AF323" s="164">
        <f t="shared" si="4"/>
        <v>0</v>
      </c>
    </row>
    <row r="324" spans="1:32" x14ac:dyDescent="0.25">
      <c r="B324" s="83" t="s">
        <v>100</v>
      </c>
      <c r="C324" s="83" t="s">
        <v>111</v>
      </c>
      <c r="D324" s="83" t="s">
        <v>87</v>
      </c>
      <c r="E324" s="83" t="s">
        <v>64</v>
      </c>
      <c r="F324" s="83" t="s">
        <v>20</v>
      </c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>
        <v>44709.713304847246</v>
      </c>
      <c r="AC324" s="84">
        <v>45831.356538279331</v>
      </c>
      <c r="AE324" s="165">
        <v>45831.356538279331</v>
      </c>
      <c r="AF324" s="164">
        <f t="shared" si="4"/>
        <v>0</v>
      </c>
    </row>
    <row r="325" spans="1:32" x14ac:dyDescent="0.25">
      <c r="B325" s="83" t="s">
        <v>100</v>
      </c>
      <c r="C325" s="83" t="s">
        <v>111</v>
      </c>
      <c r="D325" s="83" t="s">
        <v>87</v>
      </c>
      <c r="E325" s="83" t="s">
        <v>91</v>
      </c>
      <c r="F325" s="83" t="s">
        <v>20</v>
      </c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F325" s="164">
        <f t="shared" si="4"/>
        <v>0</v>
      </c>
    </row>
    <row r="326" spans="1:32" x14ac:dyDescent="0.25">
      <c r="A326" s="85"/>
      <c r="B326" s="86" t="s">
        <v>100</v>
      </c>
      <c r="C326" s="86" t="s">
        <v>111</v>
      </c>
      <c r="D326" s="86"/>
      <c r="E326" s="86" t="s">
        <v>104</v>
      </c>
      <c r="F326" s="86" t="s">
        <v>20</v>
      </c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>
        <v>164460.24918375767</v>
      </c>
      <c r="AC326" s="87">
        <v>187495.44208525505</v>
      </c>
      <c r="AE326" s="165">
        <v>187495.44208525505</v>
      </c>
      <c r="AF326" s="164">
        <f t="shared" si="4"/>
        <v>0</v>
      </c>
    </row>
    <row r="327" spans="1:32" x14ac:dyDescent="0.25">
      <c r="B327" s="83" t="s">
        <v>100</v>
      </c>
      <c r="C327" s="83" t="s">
        <v>112</v>
      </c>
      <c r="D327" s="83" t="s">
        <v>84</v>
      </c>
      <c r="E327" s="83" t="s">
        <v>15</v>
      </c>
      <c r="F327" s="83" t="s">
        <v>20</v>
      </c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>
        <v>0</v>
      </c>
      <c r="AC327" s="84"/>
      <c r="AF327" s="164">
        <f t="shared" si="4"/>
        <v>0</v>
      </c>
    </row>
    <row r="328" spans="1:32" x14ac:dyDescent="0.25">
      <c r="B328" s="83" t="s">
        <v>100</v>
      </c>
      <c r="C328" s="83" t="s">
        <v>112</v>
      </c>
      <c r="D328" s="83" t="s">
        <v>84</v>
      </c>
      <c r="E328" s="83" t="s">
        <v>26</v>
      </c>
      <c r="F328" s="83" t="s">
        <v>20</v>
      </c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>
        <v>0</v>
      </c>
      <c r="AC328" s="84"/>
      <c r="AF328" s="164">
        <f t="shared" ref="AF328:AF349" si="5">+AE328-AC328</f>
        <v>0</v>
      </c>
    </row>
    <row r="329" spans="1:32" x14ac:dyDescent="0.25">
      <c r="B329" s="83" t="s">
        <v>100</v>
      </c>
      <c r="C329" s="83" t="s">
        <v>112</v>
      </c>
      <c r="D329" s="83" t="s">
        <v>84</v>
      </c>
      <c r="E329" s="83" t="s">
        <v>28</v>
      </c>
      <c r="F329" s="83" t="s">
        <v>20</v>
      </c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>
        <v>0</v>
      </c>
      <c r="AC329" s="84"/>
      <c r="AF329" s="164">
        <f t="shared" si="5"/>
        <v>0</v>
      </c>
    </row>
    <row r="330" spans="1:32" x14ac:dyDescent="0.25">
      <c r="B330" s="83" t="s">
        <v>100</v>
      </c>
      <c r="C330" s="83" t="s">
        <v>112</v>
      </c>
      <c r="D330" s="83" t="s">
        <v>84</v>
      </c>
      <c r="E330" s="83" t="s">
        <v>85</v>
      </c>
      <c r="F330" s="83" t="s">
        <v>20</v>
      </c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F330" s="164">
        <f t="shared" si="5"/>
        <v>0</v>
      </c>
    </row>
    <row r="331" spans="1:32" x14ac:dyDescent="0.25">
      <c r="B331" s="83" t="s">
        <v>100</v>
      </c>
      <c r="C331" s="83" t="s">
        <v>112</v>
      </c>
      <c r="D331" s="83" t="s">
        <v>84</v>
      </c>
      <c r="E331" s="83" t="s">
        <v>29</v>
      </c>
      <c r="F331" s="83" t="s">
        <v>20</v>
      </c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>
        <v>0</v>
      </c>
      <c r="AC331" s="84"/>
      <c r="AF331" s="164">
        <f t="shared" si="5"/>
        <v>0</v>
      </c>
    </row>
    <row r="332" spans="1:32" x14ac:dyDescent="0.25">
      <c r="B332" s="83" t="s">
        <v>100</v>
      </c>
      <c r="C332" s="83" t="s">
        <v>112</v>
      </c>
      <c r="D332" s="83" t="s">
        <v>84</v>
      </c>
      <c r="E332" s="83" t="s">
        <v>86</v>
      </c>
      <c r="F332" s="83" t="s">
        <v>20</v>
      </c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>
        <v>2330.7283807636263</v>
      </c>
      <c r="AC332" s="99">
        <v>3904.8674209859532</v>
      </c>
      <c r="AE332" s="79">
        <v>3904.8674209859532</v>
      </c>
      <c r="AF332" s="164">
        <f t="shared" si="5"/>
        <v>0</v>
      </c>
    </row>
    <row r="333" spans="1:32" x14ac:dyDescent="0.25">
      <c r="B333" s="83" t="s">
        <v>100</v>
      </c>
      <c r="C333" s="83" t="s">
        <v>112</v>
      </c>
      <c r="D333" s="83" t="s">
        <v>87</v>
      </c>
      <c r="E333" s="83" t="s">
        <v>69</v>
      </c>
      <c r="F333" s="83" t="s">
        <v>20</v>
      </c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>
        <v>0</v>
      </c>
      <c r="AC333" s="84"/>
      <c r="AF333" s="164">
        <f t="shared" si="5"/>
        <v>0</v>
      </c>
    </row>
    <row r="334" spans="1:32" x14ac:dyDescent="0.25">
      <c r="B334" s="83" t="s">
        <v>100</v>
      </c>
      <c r="C334" s="83" t="s">
        <v>112</v>
      </c>
      <c r="D334" s="83" t="s">
        <v>87</v>
      </c>
      <c r="E334" s="83" t="s">
        <v>65</v>
      </c>
      <c r="F334" s="83" t="s">
        <v>20</v>
      </c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>
        <v>0</v>
      </c>
      <c r="AC334" s="84"/>
      <c r="AF334" s="164">
        <f t="shared" si="5"/>
        <v>0</v>
      </c>
    </row>
    <row r="335" spans="1:32" x14ac:dyDescent="0.25">
      <c r="B335" s="83" t="s">
        <v>100</v>
      </c>
      <c r="C335" s="83" t="s">
        <v>112</v>
      </c>
      <c r="D335" s="83" t="s">
        <v>87</v>
      </c>
      <c r="E335" s="83" t="s">
        <v>70</v>
      </c>
      <c r="F335" s="83" t="s">
        <v>20</v>
      </c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>
        <v>0</v>
      </c>
      <c r="AC335" s="84"/>
      <c r="AF335" s="164">
        <f t="shared" si="5"/>
        <v>0</v>
      </c>
    </row>
    <row r="336" spans="1:32" x14ac:dyDescent="0.25">
      <c r="B336" s="83" t="s">
        <v>100</v>
      </c>
      <c r="C336" s="83" t="s">
        <v>112</v>
      </c>
      <c r="D336" s="83" t="s">
        <v>87</v>
      </c>
      <c r="E336" s="83" t="s">
        <v>72</v>
      </c>
      <c r="F336" s="83" t="s">
        <v>20</v>
      </c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>
        <v>0</v>
      </c>
      <c r="AC336" s="84"/>
      <c r="AF336" s="164">
        <f t="shared" si="5"/>
        <v>0</v>
      </c>
    </row>
    <row r="337" spans="1:32" x14ac:dyDescent="0.25">
      <c r="B337" s="83" t="s">
        <v>100</v>
      </c>
      <c r="C337" s="83" t="s">
        <v>112</v>
      </c>
      <c r="D337" s="83" t="s">
        <v>87</v>
      </c>
      <c r="E337" s="83" t="s">
        <v>73</v>
      </c>
      <c r="F337" s="83" t="s">
        <v>20</v>
      </c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>
        <v>0</v>
      </c>
      <c r="AC337" s="84"/>
      <c r="AF337" s="164">
        <f t="shared" si="5"/>
        <v>0</v>
      </c>
    </row>
    <row r="338" spans="1:32" x14ac:dyDescent="0.25">
      <c r="B338" s="83" t="s">
        <v>100</v>
      </c>
      <c r="C338" s="83" t="s">
        <v>112</v>
      </c>
      <c r="D338" s="83" t="s">
        <v>87</v>
      </c>
      <c r="E338" s="83" t="s">
        <v>88</v>
      </c>
      <c r="F338" s="83" t="s">
        <v>20</v>
      </c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>
        <v>0</v>
      </c>
      <c r="AC338" s="84"/>
      <c r="AF338" s="164">
        <f t="shared" si="5"/>
        <v>0</v>
      </c>
    </row>
    <row r="339" spans="1:32" x14ac:dyDescent="0.25">
      <c r="B339" s="83" t="s">
        <v>100</v>
      </c>
      <c r="C339" s="83" t="s">
        <v>112</v>
      </c>
      <c r="D339" s="83" t="s">
        <v>87</v>
      </c>
      <c r="E339" s="83" t="s">
        <v>89</v>
      </c>
      <c r="F339" s="83" t="s">
        <v>20</v>
      </c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>
        <v>0</v>
      </c>
      <c r="AC339" s="84"/>
      <c r="AF339" s="164">
        <f t="shared" si="5"/>
        <v>0</v>
      </c>
    </row>
    <row r="340" spans="1:32" x14ac:dyDescent="0.25">
      <c r="B340" s="83" t="s">
        <v>100</v>
      </c>
      <c r="C340" s="83" t="s">
        <v>112</v>
      </c>
      <c r="D340" s="83" t="s">
        <v>87</v>
      </c>
      <c r="E340" s="83" t="s">
        <v>83</v>
      </c>
      <c r="F340" s="83" t="s">
        <v>20</v>
      </c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>
        <v>0</v>
      </c>
      <c r="AC340" s="84"/>
      <c r="AF340" s="164">
        <f t="shared" si="5"/>
        <v>0</v>
      </c>
    </row>
    <row r="341" spans="1:32" x14ac:dyDescent="0.25">
      <c r="B341" s="83" t="s">
        <v>100</v>
      </c>
      <c r="C341" s="83" t="s">
        <v>112</v>
      </c>
      <c r="D341" s="83" t="s">
        <v>87</v>
      </c>
      <c r="E341" s="83" t="s">
        <v>103</v>
      </c>
      <c r="F341" s="83" t="s">
        <v>20</v>
      </c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>
        <v>0</v>
      </c>
      <c r="AC341" s="84"/>
      <c r="AF341" s="164">
        <f t="shared" si="5"/>
        <v>0</v>
      </c>
    </row>
    <row r="342" spans="1:32" x14ac:dyDescent="0.25">
      <c r="B342" s="83" t="s">
        <v>100</v>
      </c>
      <c r="C342" s="83" t="s">
        <v>112</v>
      </c>
      <c r="D342" s="83" t="s">
        <v>87</v>
      </c>
      <c r="E342" s="83" t="s">
        <v>64</v>
      </c>
      <c r="F342" s="83" t="s">
        <v>20</v>
      </c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>
        <v>0</v>
      </c>
      <c r="AC342" s="84"/>
      <c r="AF342" s="164">
        <f t="shared" si="5"/>
        <v>0</v>
      </c>
    </row>
    <row r="343" spans="1:32" x14ac:dyDescent="0.25">
      <c r="B343" s="83" t="s">
        <v>100</v>
      </c>
      <c r="C343" s="83" t="s">
        <v>112</v>
      </c>
      <c r="D343" s="83" t="s">
        <v>87</v>
      </c>
      <c r="E343" s="83" t="s">
        <v>91</v>
      </c>
      <c r="F343" s="83" t="s">
        <v>20</v>
      </c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163">
        <v>7348.7380236930021</v>
      </c>
      <c r="AC343" s="84">
        <v>8248.8154869536156</v>
      </c>
      <c r="AD343" s="79" t="s">
        <v>295</v>
      </c>
      <c r="AE343" s="79">
        <v>8248.8154869536156</v>
      </c>
      <c r="AF343" s="164">
        <f t="shared" si="5"/>
        <v>0</v>
      </c>
    </row>
    <row r="344" spans="1:32" x14ac:dyDescent="0.25">
      <c r="A344" s="85"/>
      <c r="B344" s="86" t="s">
        <v>100</v>
      </c>
      <c r="C344" s="86" t="s">
        <v>112</v>
      </c>
      <c r="D344" s="86"/>
      <c r="E344" s="86" t="s">
        <v>104</v>
      </c>
      <c r="F344" s="86" t="s">
        <v>20</v>
      </c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>
        <v>9679.4664044566289</v>
      </c>
      <c r="AC344" s="100">
        <v>12153.682907939568</v>
      </c>
      <c r="AE344" s="79">
        <v>12153.682907939568</v>
      </c>
      <c r="AF344" s="164">
        <f t="shared" si="5"/>
        <v>0</v>
      </c>
    </row>
    <row r="345" spans="1:32" x14ac:dyDescent="0.25">
      <c r="A345" s="85"/>
      <c r="B345" s="86"/>
      <c r="C345" s="86"/>
      <c r="D345" s="86"/>
      <c r="E345" s="86"/>
      <c r="F345" s="86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100"/>
      <c r="AF345" s="164">
        <f t="shared" si="5"/>
        <v>0</v>
      </c>
    </row>
    <row r="346" spans="1:32" x14ac:dyDescent="0.25">
      <c r="B346" s="83" t="s">
        <v>192</v>
      </c>
      <c r="C346" s="83" t="s">
        <v>193</v>
      </c>
      <c r="D346" s="83"/>
      <c r="E346" s="83" t="s">
        <v>194</v>
      </c>
      <c r="F346" s="83" t="s">
        <v>20</v>
      </c>
      <c r="G346" s="84">
        <v>506638.83382165362</v>
      </c>
      <c r="H346" s="84">
        <v>492079.66135588026</v>
      </c>
      <c r="I346" s="84">
        <v>498003.64214883815</v>
      </c>
      <c r="J346" s="84">
        <v>493024.07009532198</v>
      </c>
      <c r="K346" s="84">
        <v>535047.56322603347</v>
      </c>
      <c r="L346" s="84">
        <v>520101.72072317312</v>
      </c>
      <c r="M346" s="84">
        <v>519880.3402869993</v>
      </c>
      <c r="N346" s="84">
        <v>551314.69705942948</v>
      </c>
      <c r="O346" s="84">
        <v>585100.42308663402</v>
      </c>
      <c r="P346" s="84">
        <v>660551.45449006255</v>
      </c>
      <c r="Q346" s="84">
        <v>689819.89404838474</v>
      </c>
      <c r="R346" s="84">
        <v>734163.00442280178</v>
      </c>
      <c r="S346" s="84">
        <v>745110.81350434164</v>
      </c>
      <c r="T346" s="84">
        <v>763942.64284403389</v>
      </c>
      <c r="U346" s="84">
        <v>766422.62630444928</v>
      </c>
      <c r="V346" s="84">
        <v>809197.81484637386</v>
      </c>
      <c r="W346" s="84">
        <v>841437.36932255549</v>
      </c>
      <c r="X346" s="84">
        <v>858806.1528060264</v>
      </c>
      <c r="Y346" s="84">
        <v>896529.92522680631</v>
      </c>
      <c r="Z346" s="84">
        <v>928220.79456011788</v>
      </c>
      <c r="AA346" s="84">
        <v>768312.02735673101</v>
      </c>
      <c r="AB346" s="163">
        <v>923983.37981653446</v>
      </c>
      <c r="AC346" s="99">
        <v>965025.74951435497</v>
      </c>
      <c r="AD346" s="79" t="s">
        <v>296</v>
      </c>
      <c r="AE346" s="79">
        <v>965025.74951435497</v>
      </c>
      <c r="AF346" s="164">
        <f t="shared" si="5"/>
        <v>0</v>
      </c>
    </row>
    <row r="347" spans="1:32" ht="11.25" x14ac:dyDescent="0.25">
      <c r="B347" s="83" t="s">
        <v>195</v>
      </c>
      <c r="C347" s="83" t="s">
        <v>196</v>
      </c>
      <c r="D347" s="83"/>
      <c r="E347" s="83" t="s">
        <v>194</v>
      </c>
      <c r="F347" s="83" t="s">
        <v>202</v>
      </c>
      <c r="G347" s="84">
        <v>92492.253110000005</v>
      </c>
      <c r="H347" s="84">
        <v>93063.755640000003</v>
      </c>
      <c r="I347" s="84">
        <v>98139.014479999998</v>
      </c>
      <c r="J347" s="84">
        <v>102226.52710000001</v>
      </c>
      <c r="K347" s="84">
        <v>107295.12609999999</v>
      </c>
      <c r="L347" s="84">
        <v>114038.68949999999</v>
      </c>
      <c r="M347" s="84">
        <v>122624.54730000001</v>
      </c>
      <c r="N347" s="84">
        <v>133070.18169999999</v>
      </c>
      <c r="O347" s="84">
        <v>145214.9228</v>
      </c>
      <c r="P347" s="84">
        <v>146806.22219999999</v>
      </c>
      <c r="Q347" s="84">
        <v>159038.79070000001</v>
      </c>
      <c r="R347" s="84">
        <v>169101.481</v>
      </c>
      <c r="S347" s="84">
        <v>179483.84640000001</v>
      </c>
      <c r="T347" s="84">
        <v>189988.17110000001</v>
      </c>
      <c r="U347" s="84">
        <v>194513.9884</v>
      </c>
      <c r="V347" s="84">
        <v>200840.0594</v>
      </c>
      <c r="W347" s="84">
        <v>208779.90700000001</v>
      </c>
      <c r="X347" s="84">
        <v>214038.72930000001</v>
      </c>
      <c r="Y347" s="84">
        <v>222534.67850000001</v>
      </c>
      <c r="Z347" s="84">
        <v>227520.86120000001</v>
      </c>
      <c r="AA347" s="84">
        <v>202790.16089999999</v>
      </c>
      <c r="AB347" s="163">
        <v>229999.59220000001</v>
      </c>
      <c r="AC347" s="84">
        <v>236172.48550000001</v>
      </c>
      <c r="AD347" s="79" t="s">
        <v>297</v>
      </c>
      <c r="AE347" s="79">
        <v>236172.48550000001</v>
      </c>
      <c r="AF347" s="164">
        <f t="shared" si="5"/>
        <v>0</v>
      </c>
    </row>
    <row r="348" spans="1:32" x14ac:dyDescent="0.25">
      <c r="B348" s="83" t="s">
        <v>197</v>
      </c>
      <c r="C348" s="83" t="s">
        <v>198</v>
      </c>
      <c r="D348" s="83"/>
      <c r="E348" s="83" t="s">
        <v>194</v>
      </c>
      <c r="F348" s="83" t="s">
        <v>200</v>
      </c>
      <c r="G348" s="84">
        <v>5.4776353347032609</v>
      </c>
      <c r="H348" s="84">
        <v>5.2875543005098544</v>
      </c>
      <c r="I348" s="84">
        <v>5.0744716032412125</v>
      </c>
      <c r="J348" s="84">
        <v>4.8228584505569296</v>
      </c>
      <c r="K348" s="84">
        <v>4.9866902875659465</v>
      </c>
      <c r="L348" s="84">
        <v>4.5607479619727931</v>
      </c>
      <c r="M348" s="84">
        <v>4.2396106793782167</v>
      </c>
      <c r="N348" s="84">
        <v>4.1430370802554446</v>
      </c>
      <c r="O348" s="84">
        <v>4.0292031411432463</v>
      </c>
      <c r="P348" s="84">
        <v>4.4994785956018051</v>
      </c>
      <c r="Q348" s="84">
        <v>4.3374317109189686</v>
      </c>
      <c r="R348" s="84">
        <v>4.3415527769552877</v>
      </c>
      <c r="S348" s="84">
        <v>4.1514087671365036</v>
      </c>
      <c r="T348" s="84">
        <v>4.0210010887569085</v>
      </c>
      <c r="U348" s="84">
        <v>3.9401928499269272</v>
      </c>
      <c r="V348" s="84">
        <v>4.0290658012341432</v>
      </c>
      <c r="W348" s="84">
        <v>4.0302602937865828</v>
      </c>
      <c r="X348" s="84">
        <v>4.0123867097076173</v>
      </c>
      <c r="Y348" s="84">
        <v>4.0287200685748683</v>
      </c>
      <c r="Z348" s="84">
        <v>4.0797173044460937</v>
      </c>
      <c r="AA348" s="84">
        <v>3.7887046587807656</v>
      </c>
      <c r="AB348" s="84">
        <v>4.0173261655745423</v>
      </c>
      <c r="AC348" s="84">
        <v>4.0861057437376838</v>
      </c>
      <c r="AE348" s="79">
        <v>4.0861057437376838</v>
      </c>
      <c r="AF348" s="164">
        <f t="shared" si="5"/>
        <v>0</v>
      </c>
    </row>
    <row r="349" spans="1:32" x14ac:dyDescent="0.25">
      <c r="B349" s="83" t="s">
        <v>199</v>
      </c>
      <c r="C349" s="83" t="s">
        <v>198</v>
      </c>
      <c r="D349" s="83"/>
      <c r="E349" s="83" t="s">
        <v>194</v>
      </c>
      <c r="F349" s="83" t="s">
        <v>201</v>
      </c>
      <c r="G349" s="90">
        <v>-3.3406880632960378E-2</v>
      </c>
      <c r="H349" s="90">
        <v>-3.4701294003483318E-2</v>
      </c>
      <c r="I349" s="90">
        <v>-4.0298914234903505E-2</v>
      </c>
      <c r="J349" s="90">
        <v>-4.958410891955134E-2</v>
      </c>
      <c r="K349" s="90">
        <v>3.3969862206944423E-2</v>
      </c>
      <c r="L349" s="90">
        <v>-8.5415837164625641E-2</v>
      </c>
      <c r="M349" s="90">
        <v>-7.0413293010751166E-2</v>
      </c>
      <c r="N349" s="90">
        <v>-2.2778883823581508E-2</v>
      </c>
      <c r="O349" s="90">
        <v>-2.7475964348641524E-2</v>
      </c>
      <c r="P349" s="90">
        <v>0.11671673975840369</v>
      </c>
      <c r="Q349" s="90">
        <v>-3.6014591744304658E-2</v>
      </c>
      <c r="R349" s="90">
        <v>9.5011663836563898E-4</v>
      </c>
      <c r="S349" s="90">
        <v>-4.3796314265268754E-2</v>
      </c>
      <c r="T349" s="90">
        <v>-3.1412873483317783E-2</v>
      </c>
      <c r="U349" s="90">
        <v>-2.0096547363771866E-2</v>
      </c>
      <c r="V349" s="90">
        <v>2.2555482610163047E-2</v>
      </c>
      <c r="W349" s="90">
        <v>2.964688618571909E-4</v>
      </c>
      <c r="X349" s="90">
        <v>-4.4348460833959491E-3</v>
      </c>
      <c r="Y349" s="90">
        <v>4.0707339668266673E-3</v>
      </c>
      <c r="Z349" s="90">
        <v>1.2658421285960841E-2</v>
      </c>
      <c r="AA349" s="90">
        <v>-7.13315712704361E-2</v>
      </c>
      <c r="AB349" s="90">
        <v>6.0342921231381741E-2</v>
      </c>
      <c r="AC349" s="90">
        <v>1.7120735366854323E-2</v>
      </c>
      <c r="AE349" s="79">
        <v>1.7120735366854323E-2</v>
      </c>
      <c r="AF349" s="164">
        <f t="shared" si="5"/>
        <v>0</v>
      </c>
    </row>
    <row r="353" spans="2:32" x14ac:dyDescent="0.25">
      <c r="B353" s="139" t="s">
        <v>252</v>
      </c>
      <c r="C353" s="139"/>
      <c r="D353" s="139"/>
      <c r="E353" s="139"/>
      <c r="F353" s="139"/>
      <c r="G353" s="139"/>
      <c r="H353" s="139"/>
      <c r="I353" s="139"/>
      <c r="J353" s="139"/>
      <c r="K353" s="139"/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39"/>
      <c r="X353" s="139"/>
      <c r="Y353" s="139"/>
      <c r="Z353" s="139"/>
      <c r="AA353" s="139"/>
      <c r="AB353" s="139"/>
      <c r="AC353" s="139"/>
      <c r="AD353" s="140"/>
    </row>
    <row r="354" spans="2:32" x14ac:dyDescent="0.15">
      <c r="B354" s="141"/>
      <c r="C354" s="141"/>
      <c r="D354" s="141"/>
      <c r="E354" s="141"/>
      <c r="F354" s="141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  <c r="AA354" s="142"/>
      <c r="AB354" s="142"/>
      <c r="AC354" s="142"/>
      <c r="AD354" s="141"/>
    </row>
    <row r="355" spans="2:32" x14ac:dyDescent="0.15">
      <c r="B355" s="82" t="s">
        <v>113</v>
      </c>
      <c r="C355" s="82" t="s">
        <v>253</v>
      </c>
      <c r="D355" s="82" t="s">
        <v>254</v>
      </c>
      <c r="E355" s="82" t="s">
        <v>255</v>
      </c>
      <c r="F355" s="82" t="s">
        <v>256</v>
      </c>
      <c r="G355" s="82">
        <v>2000</v>
      </c>
      <c r="H355" s="82">
        <v>2001</v>
      </c>
      <c r="I355" s="82">
        <v>2002</v>
      </c>
      <c r="J355" s="82">
        <v>2003</v>
      </c>
      <c r="K355" s="82">
        <v>2004</v>
      </c>
      <c r="L355" s="82">
        <v>2005</v>
      </c>
      <c r="M355" s="82">
        <v>2006</v>
      </c>
      <c r="N355" s="82">
        <v>2007</v>
      </c>
      <c r="O355" s="82">
        <v>2008</v>
      </c>
      <c r="P355" s="82">
        <v>2009</v>
      </c>
      <c r="Q355" s="82">
        <v>2010</v>
      </c>
      <c r="R355" s="82">
        <v>2011</v>
      </c>
      <c r="S355" s="82">
        <v>2012</v>
      </c>
      <c r="T355" s="82">
        <v>2013</v>
      </c>
      <c r="U355" s="82">
        <v>2014</v>
      </c>
      <c r="V355" s="82">
        <v>2015</v>
      </c>
      <c r="W355" s="82">
        <v>2016</v>
      </c>
      <c r="X355" s="82">
        <v>2017</v>
      </c>
      <c r="Y355" s="82">
        <v>2018</v>
      </c>
      <c r="Z355" s="82">
        <v>2019</v>
      </c>
      <c r="AA355" s="82">
        <v>2020</v>
      </c>
      <c r="AB355" s="82">
        <v>2021</v>
      </c>
      <c r="AC355" s="82">
        <v>2022</v>
      </c>
      <c r="AD355" s="141"/>
    </row>
    <row r="356" spans="2:32" x14ac:dyDescent="0.15">
      <c r="B356" s="143" t="s">
        <v>15</v>
      </c>
      <c r="C356" s="143" t="s">
        <v>49</v>
      </c>
      <c r="D356" s="143" t="s">
        <v>257</v>
      </c>
      <c r="E356" s="143" t="s">
        <v>258</v>
      </c>
      <c r="F356" s="143" t="s">
        <v>259</v>
      </c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  <c r="AB356" s="145">
        <v>144.57867999999999</v>
      </c>
      <c r="AC356" s="145">
        <v>191.86052599999999</v>
      </c>
      <c r="AD356" s="141"/>
      <c r="AE356" s="79">
        <v>191.86052599999999</v>
      </c>
      <c r="AF356" s="164">
        <f t="shared" ref="AF356:AF419" si="6">+AE356-AC356</f>
        <v>0</v>
      </c>
    </row>
    <row r="357" spans="2:32" x14ac:dyDescent="0.15">
      <c r="B357" s="143" t="s">
        <v>15</v>
      </c>
      <c r="C357" s="143" t="s">
        <v>49</v>
      </c>
      <c r="D357" s="143" t="s">
        <v>257</v>
      </c>
      <c r="E357" s="143" t="s">
        <v>260</v>
      </c>
      <c r="F357" s="143" t="s">
        <v>259</v>
      </c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  <c r="AA357" s="144"/>
      <c r="AB357" s="145">
        <v>287.42947040899998</v>
      </c>
      <c r="AC357" s="145">
        <v>430.44073000000003</v>
      </c>
      <c r="AD357" s="141"/>
      <c r="AE357" s="79">
        <v>430.44073000000003</v>
      </c>
      <c r="AF357" s="164">
        <f t="shared" si="6"/>
        <v>0</v>
      </c>
    </row>
    <row r="358" spans="2:32" x14ac:dyDescent="0.15">
      <c r="B358" s="143" t="s">
        <v>15</v>
      </c>
      <c r="C358" s="143" t="s">
        <v>49</v>
      </c>
      <c r="D358" s="143" t="s">
        <v>257</v>
      </c>
      <c r="E358" s="143" t="s">
        <v>261</v>
      </c>
      <c r="F358" s="143" t="s">
        <v>259</v>
      </c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  <c r="AA358" s="144"/>
      <c r="AB358" s="145">
        <v>1280.1786723950104</v>
      </c>
      <c r="AC358" s="145">
        <v>412.86164770401041</v>
      </c>
      <c r="AD358" s="141"/>
      <c r="AE358" s="79">
        <v>412.86164770401041</v>
      </c>
      <c r="AF358" s="164">
        <f t="shared" si="6"/>
        <v>0</v>
      </c>
    </row>
    <row r="359" spans="2:32" x14ac:dyDescent="0.15">
      <c r="B359" s="143" t="s">
        <v>15</v>
      </c>
      <c r="C359" s="143" t="s">
        <v>49</v>
      </c>
      <c r="D359" s="143" t="s">
        <v>257</v>
      </c>
      <c r="E359" s="143" t="s">
        <v>262</v>
      </c>
      <c r="F359" s="143" t="s">
        <v>259</v>
      </c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  <c r="AA359" s="144"/>
      <c r="AB359" s="145">
        <v>1712.1868228040103</v>
      </c>
      <c r="AC359" s="145">
        <v>1035.1629037040104</v>
      </c>
      <c r="AD359" s="141"/>
      <c r="AE359" s="79">
        <v>1035.1629037040104</v>
      </c>
      <c r="AF359" s="164">
        <f t="shared" si="6"/>
        <v>0</v>
      </c>
    </row>
    <row r="360" spans="2:32" x14ac:dyDescent="0.15">
      <c r="B360" s="143" t="s">
        <v>15</v>
      </c>
      <c r="C360" s="143" t="s">
        <v>49</v>
      </c>
      <c r="D360" s="143" t="s">
        <v>257</v>
      </c>
      <c r="E360" s="143" t="s">
        <v>263</v>
      </c>
      <c r="F360" s="143" t="s">
        <v>259</v>
      </c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  <c r="AA360" s="144"/>
      <c r="AB360" s="145">
        <v>-823.18326375000004</v>
      </c>
      <c r="AC360" s="145">
        <v>-79.213324999999998</v>
      </c>
      <c r="AD360" s="141"/>
      <c r="AE360" s="79">
        <v>-79.213324999999998</v>
      </c>
      <c r="AF360" s="164">
        <f t="shared" si="6"/>
        <v>0</v>
      </c>
    </row>
    <row r="361" spans="2:32" x14ac:dyDescent="0.15">
      <c r="B361" s="143" t="s">
        <v>15</v>
      </c>
      <c r="C361" s="143" t="s">
        <v>49</v>
      </c>
      <c r="D361" s="143" t="s">
        <v>257</v>
      </c>
      <c r="E361" s="143" t="s">
        <v>264</v>
      </c>
      <c r="F361" s="143" t="s">
        <v>259</v>
      </c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  <c r="AA361" s="144"/>
      <c r="AB361" s="145">
        <v>0</v>
      </c>
      <c r="AC361" s="145">
        <v>0</v>
      </c>
      <c r="AD361" s="141"/>
      <c r="AE361" s="79">
        <v>0</v>
      </c>
      <c r="AF361" s="164">
        <f t="shared" si="6"/>
        <v>0</v>
      </c>
    </row>
    <row r="362" spans="2:32" x14ac:dyDescent="0.15">
      <c r="B362" s="143" t="s">
        <v>15</v>
      </c>
      <c r="C362" s="143" t="s">
        <v>49</v>
      </c>
      <c r="D362" s="143" t="s">
        <v>257</v>
      </c>
      <c r="E362" s="143" t="s">
        <v>265</v>
      </c>
      <c r="F362" s="143" t="s">
        <v>259</v>
      </c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  <c r="AA362" s="144"/>
      <c r="AB362" s="145">
        <v>0</v>
      </c>
      <c r="AC362" s="145">
        <v>0</v>
      </c>
      <c r="AD362" s="141"/>
      <c r="AE362" s="79">
        <v>0</v>
      </c>
      <c r="AF362" s="164">
        <f t="shared" si="6"/>
        <v>0</v>
      </c>
    </row>
    <row r="363" spans="2:32" x14ac:dyDescent="0.15">
      <c r="B363" s="143" t="s">
        <v>15</v>
      </c>
      <c r="C363" s="143" t="s">
        <v>49</v>
      </c>
      <c r="D363" s="143" t="s">
        <v>257</v>
      </c>
      <c r="E363" s="143" t="s">
        <v>266</v>
      </c>
      <c r="F363" s="143" t="s">
        <v>259</v>
      </c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  <c r="AA363" s="144"/>
      <c r="AB363" s="145"/>
      <c r="AC363" s="145"/>
      <c r="AD363" s="141"/>
      <c r="AF363" s="164">
        <f t="shared" si="6"/>
        <v>0</v>
      </c>
    </row>
    <row r="364" spans="2:32" x14ac:dyDescent="0.15">
      <c r="B364" s="143" t="s">
        <v>15</v>
      </c>
      <c r="C364" s="143" t="s">
        <v>49</v>
      </c>
      <c r="D364" s="143" t="s">
        <v>257</v>
      </c>
      <c r="E364" s="143" t="s">
        <v>267</v>
      </c>
      <c r="F364" s="143" t="s">
        <v>259</v>
      </c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  <c r="AA364" s="144"/>
      <c r="AB364" s="145">
        <v>889.00355905401034</v>
      </c>
      <c r="AC364" s="145">
        <v>955.94957870401049</v>
      </c>
      <c r="AD364" s="141"/>
      <c r="AE364" s="79">
        <v>955.94957870401049</v>
      </c>
      <c r="AF364" s="164">
        <f t="shared" si="6"/>
        <v>0</v>
      </c>
    </row>
    <row r="365" spans="2:32" x14ac:dyDescent="0.15">
      <c r="B365" s="143" t="s">
        <v>15</v>
      </c>
      <c r="C365" s="143" t="s">
        <v>49</v>
      </c>
      <c r="D365" s="143" t="s">
        <v>268</v>
      </c>
      <c r="E365" s="143" t="s">
        <v>269</v>
      </c>
      <c r="F365" s="143" t="s">
        <v>259</v>
      </c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  <c r="AA365" s="144"/>
      <c r="AB365" s="145">
        <v>-157.74442999999999</v>
      </c>
      <c r="AC365" s="145">
        <v>-140.60417000000001</v>
      </c>
      <c r="AD365" s="141"/>
      <c r="AE365" s="79">
        <v>-140.60417000000001</v>
      </c>
      <c r="AF365" s="164">
        <f t="shared" si="6"/>
        <v>0</v>
      </c>
    </row>
    <row r="366" spans="2:32" x14ac:dyDescent="0.15">
      <c r="B366" s="143" t="s">
        <v>15</v>
      </c>
      <c r="C366" s="143" t="s">
        <v>49</v>
      </c>
      <c r="D366" s="143" t="s">
        <v>268</v>
      </c>
      <c r="E366" s="146" t="s">
        <v>270</v>
      </c>
      <c r="F366" s="143" t="s">
        <v>259</v>
      </c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  <c r="AA366" s="144"/>
      <c r="AB366" s="145">
        <v>0</v>
      </c>
      <c r="AC366" s="145">
        <v>0</v>
      </c>
      <c r="AD366" s="141"/>
      <c r="AE366" s="79">
        <v>0</v>
      </c>
      <c r="AF366" s="164">
        <f t="shared" si="6"/>
        <v>0</v>
      </c>
    </row>
    <row r="367" spans="2:32" x14ac:dyDescent="0.15">
      <c r="B367" s="143" t="s">
        <v>15</v>
      </c>
      <c r="C367" s="143" t="s">
        <v>49</v>
      </c>
      <c r="D367" s="143" t="s">
        <v>268</v>
      </c>
      <c r="E367" s="146" t="s">
        <v>271</v>
      </c>
      <c r="F367" s="143" t="s">
        <v>259</v>
      </c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  <c r="AA367" s="144"/>
      <c r="AB367" s="145">
        <v>0</v>
      </c>
      <c r="AC367" s="145">
        <v>0</v>
      </c>
      <c r="AD367" s="141"/>
      <c r="AE367" s="79">
        <v>0</v>
      </c>
      <c r="AF367" s="164">
        <f t="shared" si="6"/>
        <v>0</v>
      </c>
    </row>
    <row r="368" spans="2:32" x14ac:dyDescent="0.15">
      <c r="B368" s="143" t="s">
        <v>15</v>
      </c>
      <c r="C368" s="143" t="s">
        <v>49</v>
      </c>
      <c r="D368" s="143" t="s">
        <v>268</v>
      </c>
      <c r="E368" s="146" t="s">
        <v>272</v>
      </c>
      <c r="F368" s="143" t="s">
        <v>259</v>
      </c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  <c r="AA368" s="144"/>
      <c r="AB368" s="145">
        <v>0</v>
      </c>
      <c r="AC368" s="145">
        <v>0</v>
      </c>
      <c r="AD368" s="141"/>
      <c r="AE368" s="79">
        <v>0</v>
      </c>
      <c r="AF368" s="164">
        <f t="shared" si="6"/>
        <v>0</v>
      </c>
    </row>
    <row r="369" spans="2:32" x14ac:dyDescent="0.15">
      <c r="B369" s="143" t="s">
        <v>15</v>
      </c>
      <c r="C369" s="143" t="s">
        <v>49</v>
      </c>
      <c r="D369" s="143" t="s">
        <v>268</v>
      </c>
      <c r="E369" s="146" t="s">
        <v>273</v>
      </c>
      <c r="F369" s="143" t="s">
        <v>259</v>
      </c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  <c r="AA369" s="144"/>
      <c r="AB369" s="145">
        <v>0</v>
      </c>
      <c r="AC369" s="145">
        <v>0</v>
      </c>
      <c r="AD369" s="141"/>
      <c r="AE369" s="79">
        <v>0</v>
      </c>
      <c r="AF369" s="164">
        <f t="shared" si="6"/>
        <v>0</v>
      </c>
    </row>
    <row r="370" spans="2:32" x14ac:dyDescent="0.15">
      <c r="B370" s="143" t="s">
        <v>15</v>
      </c>
      <c r="C370" s="143" t="s">
        <v>49</v>
      </c>
      <c r="D370" s="143" t="s">
        <v>268</v>
      </c>
      <c r="E370" s="146" t="s">
        <v>274</v>
      </c>
      <c r="F370" s="143" t="s">
        <v>259</v>
      </c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  <c r="AA370" s="144"/>
      <c r="AB370" s="145">
        <v>-10.47031</v>
      </c>
      <c r="AC370" s="145">
        <v>-48.105470000000004</v>
      </c>
      <c r="AD370" s="141"/>
      <c r="AE370" s="79">
        <v>-48.105470000000004</v>
      </c>
      <c r="AF370" s="164">
        <f t="shared" si="6"/>
        <v>0</v>
      </c>
    </row>
    <row r="371" spans="2:32" x14ac:dyDescent="0.15">
      <c r="B371" s="143" t="s">
        <v>15</v>
      </c>
      <c r="C371" s="143" t="s">
        <v>49</v>
      </c>
      <c r="D371" s="143" t="s">
        <v>268</v>
      </c>
      <c r="E371" s="146" t="s">
        <v>275</v>
      </c>
      <c r="F371" s="143" t="s">
        <v>259</v>
      </c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  <c r="AB371" s="145">
        <v>-147.27411999999998</v>
      </c>
      <c r="AC371" s="145">
        <v>-92.498699999999999</v>
      </c>
      <c r="AD371" s="141"/>
      <c r="AE371" s="79">
        <v>-92.498699999999999</v>
      </c>
      <c r="AF371" s="164">
        <f t="shared" si="6"/>
        <v>0</v>
      </c>
    </row>
    <row r="372" spans="2:32" x14ac:dyDescent="0.15">
      <c r="B372" s="143" t="s">
        <v>15</v>
      </c>
      <c r="C372" s="143" t="s">
        <v>49</v>
      </c>
      <c r="D372" s="143" t="s">
        <v>268</v>
      </c>
      <c r="E372" s="143" t="s">
        <v>276</v>
      </c>
      <c r="F372" s="143" t="s">
        <v>259</v>
      </c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  <c r="AB372" s="145">
        <v>0</v>
      </c>
      <c r="AC372" s="145">
        <v>0</v>
      </c>
      <c r="AD372" s="141"/>
      <c r="AE372" s="79">
        <v>0</v>
      </c>
      <c r="AF372" s="164">
        <f t="shared" si="6"/>
        <v>0</v>
      </c>
    </row>
    <row r="373" spans="2:32" x14ac:dyDescent="0.15">
      <c r="B373" s="143" t="s">
        <v>15</v>
      </c>
      <c r="C373" s="143" t="s">
        <v>49</v>
      </c>
      <c r="D373" s="143" t="s">
        <v>268</v>
      </c>
      <c r="E373" s="143" t="s">
        <v>277</v>
      </c>
      <c r="F373" s="143" t="s">
        <v>259</v>
      </c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  <c r="AA373" s="144"/>
      <c r="AB373" s="145">
        <v>0</v>
      </c>
      <c r="AC373" s="145">
        <v>0</v>
      </c>
      <c r="AD373" s="141"/>
      <c r="AE373" s="79">
        <v>0</v>
      </c>
      <c r="AF373" s="164">
        <f t="shared" si="6"/>
        <v>0</v>
      </c>
    </row>
    <row r="374" spans="2:32" x14ac:dyDescent="0.15">
      <c r="B374" s="143" t="s">
        <v>15</v>
      </c>
      <c r="C374" s="143" t="s">
        <v>49</v>
      </c>
      <c r="D374" s="143" t="s">
        <v>268</v>
      </c>
      <c r="E374" s="143" t="s">
        <v>278</v>
      </c>
      <c r="F374" s="143" t="s">
        <v>259</v>
      </c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  <c r="AA374" s="144"/>
      <c r="AB374" s="145">
        <v>-3.0198066269804258E-14</v>
      </c>
      <c r="AC374" s="145">
        <v>6.0396132539608516E-14</v>
      </c>
      <c r="AD374" s="141"/>
      <c r="AE374" s="79">
        <v>6.0396132539608516E-14</v>
      </c>
      <c r="AF374" s="164">
        <f t="shared" si="6"/>
        <v>0</v>
      </c>
    </row>
    <row r="375" spans="2:32" x14ac:dyDescent="0.15">
      <c r="B375" s="143" t="s">
        <v>15</v>
      </c>
      <c r="C375" s="143" t="s">
        <v>49</v>
      </c>
      <c r="D375" s="143" t="s">
        <v>93</v>
      </c>
      <c r="E375" s="143" t="s">
        <v>279</v>
      </c>
      <c r="F375" s="143" t="s">
        <v>259</v>
      </c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  <c r="AA375" s="144"/>
      <c r="AB375" s="145">
        <v>731.25912905401037</v>
      </c>
      <c r="AC375" s="145">
        <v>815.34540870401042</v>
      </c>
      <c r="AD375" s="141"/>
      <c r="AE375" s="79">
        <v>815.34540870401042</v>
      </c>
      <c r="AF375" s="164">
        <f t="shared" si="6"/>
        <v>0</v>
      </c>
    </row>
    <row r="376" spans="2:32" x14ac:dyDescent="0.15">
      <c r="B376" s="143" t="s">
        <v>15</v>
      </c>
      <c r="C376" s="143" t="s">
        <v>49</v>
      </c>
      <c r="D376" s="143" t="s">
        <v>93</v>
      </c>
      <c r="E376" s="143" t="s">
        <v>280</v>
      </c>
      <c r="F376" s="143" t="s">
        <v>259</v>
      </c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  <c r="AA376" s="144"/>
      <c r="AB376" s="145">
        <v>0</v>
      </c>
      <c r="AC376" s="145">
        <v>0</v>
      </c>
      <c r="AD376" s="141"/>
      <c r="AE376" s="79">
        <v>0</v>
      </c>
      <c r="AF376" s="164">
        <f t="shared" si="6"/>
        <v>0</v>
      </c>
    </row>
    <row r="377" spans="2:32" x14ac:dyDescent="0.15">
      <c r="B377" s="143" t="s">
        <v>15</v>
      </c>
      <c r="C377" s="143" t="s">
        <v>49</v>
      </c>
      <c r="D377" s="143" t="s">
        <v>93</v>
      </c>
      <c r="E377" s="143" t="s">
        <v>281</v>
      </c>
      <c r="F377" s="143" t="s">
        <v>259</v>
      </c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  <c r="AA377" s="144"/>
      <c r="AB377" s="145">
        <v>731.25912905401037</v>
      </c>
      <c r="AC377" s="145">
        <v>815.34540870401042</v>
      </c>
      <c r="AD377" s="141"/>
      <c r="AE377" s="79">
        <v>815.34540870401042</v>
      </c>
      <c r="AF377" s="164">
        <f t="shared" si="6"/>
        <v>0</v>
      </c>
    </row>
    <row r="378" spans="2:32" x14ac:dyDescent="0.15">
      <c r="B378" s="143" t="s">
        <v>15</v>
      </c>
      <c r="C378" s="143" t="s">
        <v>49</v>
      </c>
      <c r="D378" s="143" t="s">
        <v>93</v>
      </c>
      <c r="E378" s="146" t="s">
        <v>187</v>
      </c>
      <c r="F378" s="143" t="s">
        <v>259</v>
      </c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  <c r="AA378" s="144"/>
      <c r="AB378" s="145">
        <v>0</v>
      </c>
      <c r="AC378" s="145">
        <v>0</v>
      </c>
      <c r="AD378" s="141"/>
      <c r="AE378" s="79">
        <v>0</v>
      </c>
      <c r="AF378" s="164">
        <f t="shared" si="6"/>
        <v>0</v>
      </c>
    </row>
    <row r="379" spans="2:32" x14ac:dyDescent="0.15">
      <c r="B379" s="143" t="s">
        <v>15</v>
      </c>
      <c r="C379" s="143" t="s">
        <v>49</v>
      </c>
      <c r="D379" s="143" t="s">
        <v>93</v>
      </c>
      <c r="E379" s="146" t="s">
        <v>105</v>
      </c>
      <c r="F379" s="143" t="s">
        <v>259</v>
      </c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  <c r="AA379" s="144"/>
      <c r="AB379" s="145">
        <v>1.3528487133537338E-2</v>
      </c>
      <c r="AC379" s="145">
        <v>1.3528487133537338E-2</v>
      </c>
      <c r="AD379" s="141"/>
      <c r="AE379" s="79">
        <v>1.3528487133537338E-2</v>
      </c>
      <c r="AF379" s="164">
        <f t="shared" si="6"/>
        <v>0</v>
      </c>
    </row>
    <row r="380" spans="2:32" x14ac:dyDescent="0.15">
      <c r="B380" s="143" t="s">
        <v>15</v>
      </c>
      <c r="C380" s="143" t="s">
        <v>49</v>
      </c>
      <c r="D380" s="143" t="s">
        <v>93</v>
      </c>
      <c r="E380" s="146" t="s">
        <v>106</v>
      </c>
      <c r="F380" s="143" t="s">
        <v>259</v>
      </c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  <c r="AA380" s="144"/>
      <c r="AB380" s="145">
        <v>0</v>
      </c>
      <c r="AC380" s="145">
        <v>0</v>
      </c>
      <c r="AD380" s="141"/>
      <c r="AE380" s="79">
        <v>0</v>
      </c>
      <c r="AF380" s="164">
        <f t="shared" si="6"/>
        <v>0</v>
      </c>
    </row>
    <row r="381" spans="2:32" x14ac:dyDescent="0.15">
      <c r="B381" s="143" t="s">
        <v>15</v>
      </c>
      <c r="C381" s="143" t="s">
        <v>49</v>
      </c>
      <c r="D381" s="143" t="s">
        <v>93</v>
      </c>
      <c r="E381" s="146" t="s">
        <v>188</v>
      </c>
      <c r="F381" s="143" t="s">
        <v>259</v>
      </c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  <c r="AA381" s="144"/>
      <c r="AB381" s="145">
        <v>0</v>
      </c>
      <c r="AC381" s="145">
        <v>0</v>
      </c>
      <c r="AD381" s="141"/>
      <c r="AE381" s="79">
        <v>0</v>
      </c>
      <c r="AF381" s="164">
        <f t="shared" si="6"/>
        <v>0</v>
      </c>
    </row>
    <row r="382" spans="2:32" x14ac:dyDescent="0.15">
      <c r="B382" s="143" t="s">
        <v>15</v>
      </c>
      <c r="C382" s="143" t="s">
        <v>49</v>
      </c>
      <c r="D382" s="143" t="s">
        <v>93</v>
      </c>
      <c r="E382" s="146" t="s">
        <v>189</v>
      </c>
      <c r="F382" s="143" t="s">
        <v>259</v>
      </c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  <c r="AA382" s="144"/>
      <c r="AB382" s="145">
        <v>0.12682956687691252</v>
      </c>
      <c r="AC382" s="145">
        <v>0.12682956687691252</v>
      </c>
      <c r="AD382" s="141"/>
      <c r="AE382" s="79">
        <v>0.12682956687691252</v>
      </c>
      <c r="AF382" s="164">
        <f t="shared" si="6"/>
        <v>0</v>
      </c>
    </row>
    <row r="383" spans="2:32" x14ac:dyDescent="0.15">
      <c r="B383" s="143" t="s">
        <v>15</v>
      </c>
      <c r="C383" s="143" t="s">
        <v>49</v>
      </c>
      <c r="D383" s="143" t="s">
        <v>93</v>
      </c>
      <c r="E383" s="146" t="s">
        <v>109</v>
      </c>
      <c r="F383" s="143" t="s">
        <v>259</v>
      </c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  <c r="AB383" s="145">
        <v>0</v>
      </c>
      <c r="AC383" s="145">
        <v>0</v>
      </c>
      <c r="AD383" s="141"/>
      <c r="AE383" s="79">
        <v>0</v>
      </c>
      <c r="AF383" s="164">
        <f t="shared" si="6"/>
        <v>0</v>
      </c>
    </row>
    <row r="384" spans="2:32" x14ac:dyDescent="0.15">
      <c r="B384" s="143" t="s">
        <v>15</v>
      </c>
      <c r="C384" s="143" t="s">
        <v>49</v>
      </c>
      <c r="D384" s="143" t="s">
        <v>93</v>
      </c>
      <c r="E384" s="146" t="s">
        <v>190</v>
      </c>
      <c r="F384" s="143" t="s">
        <v>259</v>
      </c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5">
        <v>0</v>
      </c>
      <c r="AC384" s="145">
        <v>0</v>
      </c>
      <c r="AD384" s="141"/>
      <c r="AE384" s="79">
        <v>0</v>
      </c>
      <c r="AF384" s="164">
        <f t="shared" si="6"/>
        <v>0</v>
      </c>
    </row>
    <row r="385" spans="2:32" x14ac:dyDescent="0.15">
      <c r="B385" s="143" t="s">
        <v>15</v>
      </c>
      <c r="C385" s="143" t="s">
        <v>49</v>
      </c>
      <c r="D385" s="143" t="s">
        <v>93</v>
      </c>
      <c r="E385" s="146" t="s">
        <v>163</v>
      </c>
      <c r="F385" s="143" t="s">
        <v>259</v>
      </c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  <c r="AA385" s="144"/>
      <c r="AB385" s="145">
        <v>731.11877099999992</v>
      </c>
      <c r="AC385" s="145">
        <v>815.20505064999998</v>
      </c>
      <c r="AD385" s="141"/>
      <c r="AE385" s="79">
        <v>815.20505064999998</v>
      </c>
      <c r="AF385" s="164">
        <f t="shared" si="6"/>
        <v>0</v>
      </c>
    </row>
    <row r="386" spans="2:32" x14ac:dyDescent="0.15">
      <c r="B386" s="147" t="s">
        <v>26</v>
      </c>
      <c r="C386" s="147" t="s">
        <v>49</v>
      </c>
      <c r="D386" s="147" t="s">
        <v>257</v>
      </c>
      <c r="E386" s="147" t="s">
        <v>258</v>
      </c>
      <c r="F386" s="147" t="s">
        <v>259</v>
      </c>
      <c r="G386" s="148"/>
      <c r="H386" s="148"/>
      <c r="I386" s="148"/>
      <c r="J386" s="148"/>
      <c r="K386" s="148"/>
      <c r="L386" s="148"/>
      <c r="M386" s="148"/>
      <c r="N386" s="148"/>
      <c r="O386" s="148"/>
      <c r="P386" s="148"/>
      <c r="Q386" s="148"/>
      <c r="R386" s="148"/>
      <c r="S386" s="148"/>
      <c r="T386" s="148"/>
      <c r="U386" s="148"/>
      <c r="V386" s="148"/>
      <c r="W386" s="148"/>
      <c r="X386" s="148"/>
      <c r="Y386" s="148"/>
      <c r="Z386" s="148"/>
      <c r="AA386" s="148"/>
      <c r="AB386" s="149">
        <v>8019.7218727789732</v>
      </c>
      <c r="AC386" s="149">
        <v>7613.9609689927984</v>
      </c>
      <c r="AD386" s="141"/>
      <c r="AE386" s="79">
        <v>7613.9609689927984</v>
      </c>
      <c r="AF386" s="164">
        <f t="shared" si="6"/>
        <v>0</v>
      </c>
    </row>
    <row r="387" spans="2:32" x14ac:dyDescent="0.15">
      <c r="B387" s="147" t="s">
        <v>26</v>
      </c>
      <c r="C387" s="147" t="s">
        <v>49</v>
      </c>
      <c r="D387" s="147" t="s">
        <v>257</v>
      </c>
      <c r="E387" s="147" t="s">
        <v>260</v>
      </c>
      <c r="F387" s="147" t="s">
        <v>259</v>
      </c>
      <c r="G387" s="148"/>
      <c r="H387" s="148"/>
      <c r="I387" s="148"/>
      <c r="J387" s="148"/>
      <c r="K387" s="148"/>
      <c r="L387" s="148"/>
      <c r="M387" s="148"/>
      <c r="N387" s="148"/>
      <c r="O387" s="148"/>
      <c r="P387" s="148"/>
      <c r="Q387" s="148"/>
      <c r="R387" s="148"/>
      <c r="S387" s="148"/>
      <c r="T387" s="148"/>
      <c r="U387" s="148"/>
      <c r="V387" s="148"/>
      <c r="W387" s="148"/>
      <c r="X387" s="148"/>
      <c r="Y387" s="148"/>
      <c r="Z387" s="148"/>
      <c r="AA387" s="148"/>
      <c r="AB387" s="149">
        <v>0</v>
      </c>
      <c r="AC387" s="149">
        <v>0</v>
      </c>
      <c r="AD387" s="141"/>
      <c r="AE387" s="79">
        <v>0</v>
      </c>
      <c r="AF387" s="164">
        <f t="shared" si="6"/>
        <v>0</v>
      </c>
    </row>
    <row r="388" spans="2:32" x14ac:dyDescent="0.15">
      <c r="B388" s="147" t="s">
        <v>26</v>
      </c>
      <c r="C388" s="147" t="s">
        <v>49</v>
      </c>
      <c r="D388" s="147" t="s">
        <v>257</v>
      </c>
      <c r="E388" s="147" t="s">
        <v>261</v>
      </c>
      <c r="F388" s="147" t="s">
        <v>259</v>
      </c>
      <c r="G388" s="148"/>
      <c r="H388" s="148"/>
      <c r="I388" s="148"/>
      <c r="J388" s="148"/>
      <c r="K388" s="148"/>
      <c r="L388" s="148"/>
      <c r="M388" s="148"/>
      <c r="N388" s="148"/>
      <c r="O388" s="148"/>
      <c r="P388" s="148"/>
      <c r="Q388" s="148"/>
      <c r="R388" s="148"/>
      <c r="S388" s="148"/>
      <c r="T388" s="148"/>
      <c r="U388" s="148"/>
      <c r="V388" s="148"/>
      <c r="W388" s="148"/>
      <c r="X388" s="148"/>
      <c r="Y388" s="148"/>
      <c r="Z388" s="148"/>
      <c r="AA388" s="148"/>
      <c r="AB388" s="149">
        <v>0</v>
      </c>
      <c r="AC388" s="149">
        <v>0</v>
      </c>
      <c r="AD388" s="141"/>
      <c r="AE388" s="79">
        <v>0</v>
      </c>
      <c r="AF388" s="164">
        <f t="shared" si="6"/>
        <v>0</v>
      </c>
    </row>
    <row r="389" spans="2:32" x14ac:dyDescent="0.15">
      <c r="B389" s="147" t="s">
        <v>26</v>
      </c>
      <c r="C389" s="147" t="s">
        <v>49</v>
      </c>
      <c r="D389" s="147" t="s">
        <v>257</v>
      </c>
      <c r="E389" s="147" t="s">
        <v>262</v>
      </c>
      <c r="F389" s="147" t="s">
        <v>259</v>
      </c>
      <c r="G389" s="148"/>
      <c r="H389" s="148"/>
      <c r="I389" s="148"/>
      <c r="J389" s="148"/>
      <c r="K389" s="148"/>
      <c r="L389" s="148"/>
      <c r="M389" s="148"/>
      <c r="N389" s="148"/>
      <c r="O389" s="148"/>
      <c r="P389" s="148"/>
      <c r="Q389" s="148"/>
      <c r="R389" s="148"/>
      <c r="S389" s="148"/>
      <c r="T389" s="148"/>
      <c r="U389" s="148"/>
      <c r="V389" s="148"/>
      <c r="W389" s="148"/>
      <c r="X389" s="148"/>
      <c r="Y389" s="148"/>
      <c r="Z389" s="148"/>
      <c r="AA389" s="148"/>
      <c r="AB389" s="149">
        <v>8019.7218727789732</v>
      </c>
      <c r="AC389" s="149">
        <v>7613.9609689927984</v>
      </c>
      <c r="AD389" s="141"/>
      <c r="AE389" s="79">
        <v>7613.9609689927984</v>
      </c>
      <c r="AF389" s="164">
        <f t="shared" si="6"/>
        <v>0</v>
      </c>
    </row>
    <row r="390" spans="2:32" x14ac:dyDescent="0.15">
      <c r="B390" s="147" t="s">
        <v>26</v>
      </c>
      <c r="C390" s="147" t="s">
        <v>49</v>
      </c>
      <c r="D390" s="147" t="s">
        <v>257</v>
      </c>
      <c r="E390" s="147" t="s">
        <v>263</v>
      </c>
      <c r="F390" s="147" t="s">
        <v>259</v>
      </c>
      <c r="G390" s="148"/>
      <c r="H390" s="148"/>
      <c r="I390" s="148"/>
      <c r="J390" s="148"/>
      <c r="K390" s="148"/>
      <c r="L390" s="148"/>
      <c r="M390" s="148"/>
      <c r="N390" s="148"/>
      <c r="O390" s="148"/>
      <c r="P390" s="148"/>
      <c r="Q390" s="148"/>
      <c r="R390" s="148"/>
      <c r="S390" s="148"/>
      <c r="T390" s="148"/>
      <c r="U390" s="148"/>
      <c r="V390" s="148"/>
      <c r="W390" s="148"/>
      <c r="X390" s="148"/>
      <c r="Y390" s="148"/>
      <c r="Z390" s="148"/>
      <c r="AA390" s="148"/>
      <c r="AB390" s="149">
        <v>0</v>
      </c>
      <c r="AC390" s="149">
        <v>0</v>
      </c>
      <c r="AD390" s="141"/>
      <c r="AE390" s="79">
        <v>0</v>
      </c>
      <c r="AF390" s="164">
        <f t="shared" si="6"/>
        <v>0</v>
      </c>
    </row>
    <row r="391" spans="2:32" x14ac:dyDescent="0.15">
      <c r="B391" s="147" t="s">
        <v>26</v>
      </c>
      <c r="C391" s="147" t="s">
        <v>49</v>
      </c>
      <c r="D391" s="147" t="s">
        <v>257</v>
      </c>
      <c r="E391" s="147" t="s">
        <v>264</v>
      </c>
      <c r="F391" s="147" t="s">
        <v>259</v>
      </c>
      <c r="G391" s="148"/>
      <c r="H391" s="148"/>
      <c r="I391" s="148"/>
      <c r="J391" s="148"/>
      <c r="K391" s="148"/>
      <c r="L391" s="148"/>
      <c r="M391" s="148"/>
      <c r="N391" s="148"/>
      <c r="O391" s="148"/>
      <c r="P391" s="148"/>
      <c r="Q391" s="148"/>
      <c r="R391" s="148"/>
      <c r="S391" s="148"/>
      <c r="T391" s="148"/>
      <c r="U391" s="148"/>
      <c r="V391" s="148"/>
      <c r="W391" s="148"/>
      <c r="X391" s="148"/>
      <c r="Y391" s="148"/>
      <c r="Z391" s="148"/>
      <c r="AA391" s="148"/>
      <c r="AB391" s="149">
        <v>0</v>
      </c>
      <c r="AC391" s="149">
        <v>0</v>
      </c>
      <c r="AD391" s="141"/>
      <c r="AE391" s="79">
        <v>0</v>
      </c>
      <c r="AF391" s="164">
        <f t="shared" si="6"/>
        <v>0</v>
      </c>
    </row>
    <row r="392" spans="2:32" x14ac:dyDescent="0.15">
      <c r="B392" s="147" t="s">
        <v>26</v>
      </c>
      <c r="C392" s="147" t="s">
        <v>49</v>
      </c>
      <c r="D392" s="147" t="s">
        <v>257</v>
      </c>
      <c r="E392" s="147" t="s">
        <v>265</v>
      </c>
      <c r="F392" s="147" t="s">
        <v>259</v>
      </c>
      <c r="G392" s="148"/>
      <c r="H392" s="148"/>
      <c r="I392" s="148"/>
      <c r="J392" s="148"/>
      <c r="K392" s="148"/>
      <c r="L392" s="148"/>
      <c r="M392" s="148"/>
      <c r="N392" s="148"/>
      <c r="O392" s="148"/>
      <c r="P392" s="148"/>
      <c r="Q392" s="148"/>
      <c r="R392" s="148"/>
      <c r="S392" s="148"/>
      <c r="T392" s="148"/>
      <c r="U392" s="148"/>
      <c r="V392" s="148"/>
      <c r="W392" s="148"/>
      <c r="X392" s="148"/>
      <c r="Y392" s="148"/>
      <c r="Z392" s="148"/>
      <c r="AA392" s="148"/>
      <c r="AB392" s="149"/>
      <c r="AC392" s="149"/>
      <c r="AD392" s="141"/>
      <c r="AF392" s="164">
        <f t="shared" si="6"/>
        <v>0</v>
      </c>
    </row>
    <row r="393" spans="2:32" x14ac:dyDescent="0.15">
      <c r="B393" s="147" t="s">
        <v>26</v>
      </c>
      <c r="C393" s="147" t="s">
        <v>49</v>
      </c>
      <c r="D393" s="147" t="s">
        <v>257</v>
      </c>
      <c r="E393" s="147" t="s">
        <v>266</v>
      </c>
      <c r="F393" s="147" t="s">
        <v>259</v>
      </c>
      <c r="G393" s="148"/>
      <c r="H393" s="148"/>
      <c r="I393" s="148"/>
      <c r="J393" s="148"/>
      <c r="K393" s="148"/>
      <c r="L393" s="148"/>
      <c r="M393" s="148"/>
      <c r="N393" s="148"/>
      <c r="O393" s="148"/>
      <c r="P393" s="148"/>
      <c r="Q393" s="148"/>
      <c r="R393" s="148"/>
      <c r="S393" s="148"/>
      <c r="T393" s="148"/>
      <c r="U393" s="148"/>
      <c r="V393" s="148"/>
      <c r="W393" s="148"/>
      <c r="X393" s="148"/>
      <c r="Y393" s="148"/>
      <c r="Z393" s="148"/>
      <c r="AA393" s="148"/>
      <c r="AB393" s="149"/>
      <c r="AC393" s="149"/>
      <c r="AD393" s="141"/>
      <c r="AF393" s="164">
        <f t="shared" si="6"/>
        <v>0</v>
      </c>
    </row>
    <row r="394" spans="2:32" x14ac:dyDescent="0.15">
      <c r="B394" s="147" t="s">
        <v>26</v>
      </c>
      <c r="C394" s="147" t="s">
        <v>49</v>
      </c>
      <c r="D394" s="147" t="s">
        <v>257</v>
      </c>
      <c r="E394" s="147" t="s">
        <v>267</v>
      </c>
      <c r="F394" s="147" t="s">
        <v>259</v>
      </c>
      <c r="G394" s="148"/>
      <c r="H394" s="148"/>
      <c r="I394" s="148"/>
      <c r="J394" s="148"/>
      <c r="K394" s="148"/>
      <c r="L394" s="148"/>
      <c r="M394" s="148"/>
      <c r="N394" s="148"/>
      <c r="O394" s="148"/>
      <c r="P394" s="148"/>
      <c r="Q394" s="148"/>
      <c r="R394" s="148"/>
      <c r="S394" s="148"/>
      <c r="T394" s="148"/>
      <c r="U394" s="148"/>
      <c r="V394" s="148"/>
      <c r="W394" s="148"/>
      <c r="X394" s="148"/>
      <c r="Y394" s="148"/>
      <c r="Z394" s="148"/>
      <c r="AA394" s="148"/>
      <c r="AB394" s="149">
        <v>8019.7218727789732</v>
      </c>
      <c r="AC394" s="149">
        <v>7613.9609689927984</v>
      </c>
      <c r="AD394" s="141"/>
      <c r="AE394" s="79">
        <v>7613.9609689927984</v>
      </c>
      <c r="AF394" s="164">
        <f t="shared" si="6"/>
        <v>0</v>
      </c>
    </row>
    <row r="395" spans="2:32" x14ac:dyDescent="0.15">
      <c r="B395" s="147" t="s">
        <v>26</v>
      </c>
      <c r="C395" s="147" t="s">
        <v>49</v>
      </c>
      <c r="D395" s="147" t="s">
        <v>268</v>
      </c>
      <c r="E395" s="147" t="s">
        <v>269</v>
      </c>
      <c r="F395" s="147" t="s">
        <v>259</v>
      </c>
      <c r="G395" s="148"/>
      <c r="H395" s="148"/>
      <c r="I395" s="148"/>
      <c r="J395" s="148"/>
      <c r="K395" s="148"/>
      <c r="L395" s="148"/>
      <c r="M395" s="148"/>
      <c r="N395" s="148"/>
      <c r="O395" s="148"/>
      <c r="P395" s="148"/>
      <c r="Q395" s="148"/>
      <c r="R395" s="148"/>
      <c r="S395" s="148"/>
      <c r="T395" s="148"/>
      <c r="U395" s="148"/>
      <c r="V395" s="148"/>
      <c r="W395" s="148"/>
      <c r="X395" s="148"/>
      <c r="Y395" s="148"/>
      <c r="Z395" s="148"/>
      <c r="AA395" s="148"/>
      <c r="AB395" s="149">
        <v>-926.31079592319475</v>
      </c>
      <c r="AC395" s="149">
        <v>-866.89151861725736</v>
      </c>
      <c r="AD395" s="141"/>
      <c r="AE395" s="79">
        <v>-866.89151861725736</v>
      </c>
      <c r="AF395" s="164">
        <f t="shared" si="6"/>
        <v>0</v>
      </c>
    </row>
    <row r="396" spans="2:32" x14ac:dyDescent="0.15">
      <c r="B396" s="147" t="s">
        <v>26</v>
      </c>
      <c r="C396" s="147" t="s">
        <v>49</v>
      </c>
      <c r="D396" s="147" t="s">
        <v>268</v>
      </c>
      <c r="E396" s="150" t="s">
        <v>270</v>
      </c>
      <c r="F396" s="147" t="s">
        <v>259</v>
      </c>
      <c r="G396" s="148"/>
      <c r="H396" s="148"/>
      <c r="I396" s="148"/>
      <c r="J396" s="148"/>
      <c r="K396" s="148"/>
      <c r="L396" s="148"/>
      <c r="M396" s="148"/>
      <c r="N396" s="148"/>
      <c r="O396" s="148"/>
      <c r="P396" s="148"/>
      <c r="Q396" s="148"/>
      <c r="R396" s="148"/>
      <c r="S396" s="148"/>
      <c r="T396" s="148"/>
      <c r="U396" s="148"/>
      <c r="V396" s="148"/>
      <c r="W396" s="148"/>
      <c r="X396" s="148"/>
      <c r="Y396" s="148"/>
      <c r="Z396" s="148"/>
      <c r="AA396" s="148"/>
      <c r="AB396" s="149">
        <v>0</v>
      </c>
      <c r="AC396" s="149">
        <v>0</v>
      </c>
      <c r="AD396" s="141"/>
      <c r="AE396" s="79">
        <v>0</v>
      </c>
      <c r="AF396" s="164">
        <f t="shared" si="6"/>
        <v>0</v>
      </c>
    </row>
    <row r="397" spans="2:32" x14ac:dyDescent="0.15">
      <c r="B397" s="147" t="s">
        <v>26</v>
      </c>
      <c r="C397" s="147" t="s">
        <v>49</v>
      </c>
      <c r="D397" s="147" t="s">
        <v>268</v>
      </c>
      <c r="E397" s="150" t="s">
        <v>271</v>
      </c>
      <c r="F397" s="147" t="s">
        <v>259</v>
      </c>
      <c r="G397" s="148"/>
      <c r="H397" s="148"/>
      <c r="I397" s="148"/>
      <c r="J397" s="148"/>
      <c r="K397" s="148"/>
      <c r="L397" s="148"/>
      <c r="M397" s="148"/>
      <c r="N397" s="148"/>
      <c r="O397" s="148"/>
      <c r="P397" s="148"/>
      <c r="Q397" s="148"/>
      <c r="R397" s="148"/>
      <c r="S397" s="148"/>
      <c r="T397" s="148"/>
      <c r="U397" s="148"/>
      <c r="V397" s="148"/>
      <c r="W397" s="148"/>
      <c r="X397" s="148"/>
      <c r="Y397" s="148"/>
      <c r="Z397" s="148"/>
      <c r="AA397" s="148"/>
      <c r="AB397" s="149">
        <v>-926.31079592319475</v>
      </c>
      <c r="AC397" s="149">
        <v>-866.89151861725736</v>
      </c>
      <c r="AD397" s="141"/>
      <c r="AE397" s="79">
        <v>-866.89151861725736</v>
      </c>
      <c r="AF397" s="164">
        <f t="shared" si="6"/>
        <v>0</v>
      </c>
    </row>
    <row r="398" spans="2:32" x14ac:dyDescent="0.15">
      <c r="B398" s="147" t="s">
        <v>26</v>
      </c>
      <c r="C398" s="147" t="s">
        <v>49</v>
      </c>
      <c r="D398" s="147" t="s">
        <v>268</v>
      </c>
      <c r="E398" s="150" t="s">
        <v>272</v>
      </c>
      <c r="F398" s="147" t="s">
        <v>259</v>
      </c>
      <c r="G398" s="148"/>
      <c r="H398" s="148"/>
      <c r="I398" s="148"/>
      <c r="J398" s="148"/>
      <c r="K398" s="148"/>
      <c r="L398" s="148"/>
      <c r="M398" s="148"/>
      <c r="N398" s="148"/>
      <c r="O398" s="148"/>
      <c r="P398" s="148"/>
      <c r="Q398" s="148"/>
      <c r="R398" s="148"/>
      <c r="S398" s="148"/>
      <c r="T398" s="148"/>
      <c r="U398" s="148"/>
      <c r="V398" s="148"/>
      <c r="W398" s="148"/>
      <c r="X398" s="148"/>
      <c r="Y398" s="148"/>
      <c r="Z398" s="148"/>
      <c r="AA398" s="148"/>
      <c r="AB398" s="149">
        <v>0</v>
      </c>
      <c r="AC398" s="149">
        <v>0</v>
      </c>
      <c r="AD398" s="141"/>
      <c r="AE398" s="79">
        <v>0</v>
      </c>
      <c r="AF398" s="164">
        <f t="shared" si="6"/>
        <v>0</v>
      </c>
    </row>
    <row r="399" spans="2:32" x14ac:dyDescent="0.15">
      <c r="B399" s="147" t="s">
        <v>26</v>
      </c>
      <c r="C399" s="147" t="s">
        <v>49</v>
      </c>
      <c r="D399" s="147" t="s">
        <v>268</v>
      </c>
      <c r="E399" s="150" t="s">
        <v>273</v>
      </c>
      <c r="F399" s="147" t="s">
        <v>259</v>
      </c>
      <c r="G399" s="148"/>
      <c r="H399" s="148"/>
      <c r="I399" s="148"/>
      <c r="J399" s="148"/>
      <c r="K399" s="148"/>
      <c r="L399" s="148"/>
      <c r="M399" s="148"/>
      <c r="N399" s="148"/>
      <c r="O399" s="148"/>
      <c r="P399" s="148"/>
      <c r="Q399" s="148"/>
      <c r="R399" s="148"/>
      <c r="S399" s="148"/>
      <c r="T399" s="148"/>
      <c r="U399" s="148"/>
      <c r="V399" s="148"/>
      <c r="W399" s="148"/>
      <c r="X399" s="148"/>
      <c r="Y399" s="148"/>
      <c r="Z399" s="148"/>
      <c r="AA399" s="148"/>
      <c r="AB399" s="149">
        <v>0</v>
      </c>
      <c r="AC399" s="149">
        <v>0</v>
      </c>
      <c r="AD399" s="141"/>
      <c r="AE399" s="79">
        <v>0</v>
      </c>
      <c r="AF399" s="164">
        <f t="shared" si="6"/>
        <v>0</v>
      </c>
    </row>
    <row r="400" spans="2:32" x14ac:dyDescent="0.15">
      <c r="B400" s="147" t="s">
        <v>26</v>
      </c>
      <c r="C400" s="147" t="s">
        <v>49</v>
      </c>
      <c r="D400" s="147" t="s">
        <v>268</v>
      </c>
      <c r="E400" s="150" t="s">
        <v>274</v>
      </c>
      <c r="F400" s="147" t="s">
        <v>259</v>
      </c>
      <c r="G400" s="148"/>
      <c r="H400" s="148"/>
      <c r="I400" s="148"/>
      <c r="J400" s="148"/>
      <c r="K400" s="148"/>
      <c r="L400" s="148"/>
      <c r="M400" s="148"/>
      <c r="N400" s="148"/>
      <c r="O400" s="148"/>
      <c r="P400" s="148"/>
      <c r="Q400" s="148"/>
      <c r="R400" s="148"/>
      <c r="S400" s="148"/>
      <c r="T400" s="148"/>
      <c r="U400" s="148"/>
      <c r="V400" s="148"/>
      <c r="W400" s="148"/>
      <c r="X400" s="148"/>
      <c r="Y400" s="148"/>
      <c r="Z400" s="148"/>
      <c r="AA400" s="148"/>
      <c r="AB400" s="149">
        <v>0</v>
      </c>
      <c r="AC400" s="149">
        <v>0</v>
      </c>
      <c r="AD400" s="141"/>
      <c r="AE400" s="79">
        <v>0</v>
      </c>
      <c r="AF400" s="164">
        <f t="shared" si="6"/>
        <v>0</v>
      </c>
    </row>
    <row r="401" spans="2:32" x14ac:dyDescent="0.15">
      <c r="B401" s="147" t="s">
        <v>26</v>
      </c>
      <c r="C401" s="147" t="s">
        <v>49</v>
      </c>
      <c r="D401" s="147" t="s">
        <v>268</v>
      </c>
      <c r="E401" s="150" t="s">
        <v>275</v>
      </c>
      <c r="F401" s="147" t="s">
        <v>259</v>
      </c>
      <c r="G401" s="148"/>
      <c r="H401" s="148"/>
      <c r="I401" s="148"/>
      <c r="J401" s="148"/>
      <c r="K401" s="148"/>
      <c r="L401" s="148"/>
      <c r="M401" s="148"/>
      <c r="N401" s="148"/>
      <c r="O401" s="148"/>
      <c r="P401" s="148"/>
      <c r="Q401" s="148"/>
      <c r="R401" s="148"/>
      <c r="S401" s="148"/>
      <c r="T401" s="148"/>
      <c r="U401" s="148"/>
      <c r="V401" s="148"/>
      <c r="W401" s="148"/>
      <c r="X401" s="148"/>
      <c r="Y401" s="148"/>
      <c r="Z401" s="148"/>
      <c r="AA401" s="148"/>
      <c r="AB401" s="149">
        <v>0</v>
      </c>
      <c r="AC401" s="149">
        <v>0</v>
      </c>
      <c r="AD401" s="141"/>
      <c r="AE401" s="79">
        <v>0</v>
      </c>
      <c r="AF401" s="164">
        <f t="shared" si="6"/>
        <v>0</v>
      </c>
    </row>
    <row r="402" spans="2:32" x14ac:dyDescent="0.15">
      <c r="B402" s="147" t="s">
        <v>26</v>
      </c>
      <c r="C402" s="147" t="s">
        <v>49</v>
      </c>
      <c r="D402" s="147" t="s">
        <v>268</v>
      </c>
      <c r="E402" s="147" t="s">
        <v>276</v>
      </c>
      <c r="F402" s="147" t="s">
        <v>259</v>
      </c>
      <c r="G402" s="148"/>
      <c r="H402" s="148"/>
      <c r="I402" s="148"/>
      <c r="J402" s="148"/>
      <c r="K402" s="148"/>
      <c r="L402" s="148"/>
      <c r="M402" s="148"/>
      <c r="N402" s="148"/>
      <c r="O402" s="148"/>
      <c r="P402" s="148"/>
      <c r="Q402" s="148"/>
      <c r="R402" s="148"/>
      <c r="S402" s="148"/>
      <c r="T402" s="148"/>
      <c r="U402" s="148"/>
      <c r="V402" s="148"/>
      <c r="W402" s="148"/>
      <c r="X402" s="148"/>
      <c r="Y402" s="148"/>
      <c r="Z402" s="148"/>
      <c r="AA402" s="148"/>
      <c r="AB402" s="149">
        <v>0</v>
      </c>
      <c r="AC402" s="149">
        <v>0</v>
      </c>
      <c r="AD402" s="141"/>
      <c r="AE402" s="79">
        <v>0</v>
      </c>
      <c r="AF402" s="164">
        <f t="shared" si="6"/>
        <v>0</v>
      </c>
    </row>
    <row r="403" spans="2:32" x14ac:dyDescent="0.15">
      <c r="B403" s="147" t="s">
        <v>26</v>
      </c>
      <c r="C403" s="147" t="s">
        <v>49</v>
      </c>
      <c r="D403" s="147" t="s">
        <v>268</v>
      </c>
      <c r="E403" s="147" t="s">
        <v>277</v>
      </c>
      <c r="F403" s="147" t="s">
        <v>259</v>
      </c>
      <c r="G403" s="148"/>
      <c r="H403" s="148"/>
      <c r="I403" s="148"/>
      <c r="J403" s="148"/>
      <c r="K403" s="148"/>
      <c r="L403" s="148"/>
      <c r="M403" s="148"/>
      <c r="N403" s="148"/>
      <c r="O403" s="148"/>
      <c r="P403" s="148"/>
      <c r="Q403" s="148"/>
      <c r="R403" s="148"/>
      <c r="S403" s="148"/>
      <c r="T403" s="148"/>
      <c r="U403" s="148"/>
      <c r="V403" s="148"/>
      <c r="W403" s="148"/>
      <c r="X403" s="148"/>
      <c r="Y403" s="148"/>
      <c r="Z403" s="148"/>
      <c r="AA403" s="148"/>
      <c r="AB403" s="149">
        <v>0</v>
      </c>
      <c r="AC403" s="149">
        <v>0</v>
      </c>
      <c r="AD403" s="141"/>
      <c r="AE403" s="79">
        <v>0</v>
      </c>
      <c r="AF403" s="164">
        <f t="shared" si="6"/>
        <v>0</v>
      </c>
    </row>
    <row r="404" spans="2:32" x14ac:dyDescent="0.15">
      <c r="B404" s="147" t="s">
        <v>26</v>
      </c>
      <c r="C404" s="147" t="s">
        <v>49</v>
      </c>
      <c r="D404" s="147" t="s">
        <v>268</v>
      </c>
      <c r="E404" s="147" t="s">
        <v>278</v>
      </c>
      <c r="F404" s="147" t="s">
        <v>259</v>
      </c>
      <c r="G404" s="148"/>
      <c r="H404" s="148"/>
      <c r="I404" s="148"/>
      <c r="J404" s="148"/>
      <c r="K404" s="148"/>
      <c r="L404" s="148"/>
      <c r="M404" s="148"/>
      <c r="N404" s="148"/>
      <c r="O404" s="148"/>
      <c r="P404" s="148"/>
      <c r="Q404" s="148"/>
      <c r="R404" s="148"/>
      <c r="S404" s="148"/>
      <c r="T404" s="148"/>
      <c r="U404" s="148"/>
      <c r="V404" s="148"/>
      <c r="W404" s="148"/>
      <c r="X404" s="148"/>
      <c r="Y404" s="148"/>
      <c r="Z404" s="148"/>
      <c r="AA404" s="148"/>
      <c r="AB404" s="149">
        <v>0</v>
      </c>
      <c r="AC404" s="149">
        <v>0</v>
      </c>
      <c r="AD404" s="141"/>
      <c r="AE404" s="79">
        <v>0</v>
      </c>
      <c r="AF404" s="164">
        <f t="shared" si="6"/>
        <v>0</v>
      </c>
    </row>
    <row r="405" spans="2:32" x14ac:dyDescent="0.15">
      <c r="B405" s="147" t="s">
        <v>26</v>
      </c>
      <c r="C405" s="147" t="s">
        <v>49</v>
      </c>
      <c r="D405" s="147" t="s">
        <v>93</v>
      </c>
      <c r="E405" s="147" t="s">
        <v>279</v>
      </c>
      <c r="F405" s="147" t="s">
        <v>259</v>
      </c>
      <c r="G405" s="148"/>
      <c r="H405" s="148"/>
      <c r="I405" s="148"/>
      <c r="J405" s="148"/>
      <c r="K405" s="148"/>
      <c r="L405" s="148"/>
      <c r="M405" s="148"/>
      <c r="N405" s="148"/>
      <c r="O405" s="148"/>
      <c r="P405" s="148"/>
      <c r="Q405" s="148"/>
      <c r="R405" s="148"/>
      <c r="S405" s="148"/>
      <c r="T405" s="148"/>
      <c r="U405" s="148"/>
      <c r="V405" s="148"/>
      <c r="W405" s="148"/>
      <c r="X405" s="148"/>
      <c r="Y405" s="148"/>
      <c r="Z405" s="148"/>
      <c r="AA405" s="148"/>
      <c r="AB405" s="149">
        <v>7093.4110768557784</v>
      </c>
      <c r="AC405" s="149">
        <v>6747.0694503755412</v>
      </c>
      <c r="AD405" s="141"/>
      <c r="AE405" s="79">
        <v>6747.0694503755412</v>
      </c>
      <c r="AF405" s="164">
        <f t="shared" si="6"/>
        <v>0</v>
      </c>
    </row>
    <row r="406" spans="2:32" x14ac:dyDescent="0.15">
      <c r="B406" s="147" t="s">
        <v>26</v>
      </c>
      <c r="C406" s="147" t="s">
        <v>49</v>
      </c>
      <c r="D406" s="147" t="s">
        <v>93</v>
      </c>
      <c r="E406" s="147" t="s">
        <v>280</v>
      </c>
      <c r="F406" s="147" t="s">
        <v>259</v>
      </c>
      <c r="G406" s="148"/>
      <c r="H406" s="148"/>
      <c r="I406" s="148"/>
      <c r="J406" s="148"/>
      <c r="K406" s="148"/>
      <c r="L406" s="148"/>
      <c r="M406" s="148"/>
      <c r="N406" s="148"/>
      <c r="O406" s="148"/>
      <c r="P406" s="148"/>
      <c r="Q406" s="148"/>
      <c r="R406" s="148"/>
      <c r="S406" s="148"/>
      <c r="T406" s="148"/>
      <c r="U406" s="148"/>
      <c r="V406" s="148"/>
      <c r="W406" s="148"/>
      <c r="X406" s="148"/>
      <c r="Y406" s="148"/>
      <c r="Z406" s="148"/>
      <c r="AA406" s="148"/>
      <c r="AB406" s="149">
        <v>0</v>
      </c>
      <c r="AC406" s="149">
        <v>0</v>
      </c>
      <c r="AD406" s="141"/>
      <c r="AE406" s="79">
        <v>0</v>
      </c>
      <c r="AF406" s="164">
        <f t="shared" si="6"/>
        <v>0</v>
      </c>
    </row>
    <row r="407" spans="2:32" x14ac:dyDescent="0.15">
      <c r="B407" s="147" t="s">
        <v>26</v>
      </c>
      <c r="C407" s="147" t="s">
        <v>49</v>
      </c>
      <c r="D407" s="147" t="s">
        <v>93</v>
      </c>
      <c r="E407" s="147" t="s">
        <v>281</v>
      </c>
      <c r="F407" s="147" t="s">
        <v>259</v>
      </c>
      <c r="G407" s="148"/>
      <c r="H407" s="148"/>
      <c r="I407" s="148"/>
      <c r="J407" s="148"/>
      <c r="K407" s="148"/>
      <c r="L407" s="148"/>
      <c r="M407" s="148"/>
      <c r="N407" s="148"/>
      <c r="O407" s="148"/>
      <c r="P407" s="148"/>
      <c r="Q407" s="148"/>
      <c r="R407" s="148"/>
      <c r="S407" s="148"/>
      <c r="T407" s="148"/>
      <c r="U407" s="148"/>
      <c r="V407" s="148"/>
      <c r="W407" s="148"/>
      <c r="X407" s="148"/>
      <c r="Y407" s="148"/>
      <c r="Z407" s="148"/>
      <c r="AA407" s="148"/>
      <c r="AB407" s="149">
        <v>7093.4110768557784</v>
      </c>
      <c r="AC407" s="149">
        <v>6747.0694503755412</v>
      </c>
      <c r="AD407" s="141"/>
      <c r="AE407" s="79">
        <v>6747.0694503755412</v>
      </c>
      <c r="AF407" s="164">
        <f t="shared" si="6"/>
        <v>0</v>
      </c>
    </row>
    <row r="408" spans="2:32" x14ac:dyDescent="0.15">
      <c r="B408" s="147" t="s">
        <v>26</v>
      </c>
      <c r="C408" s="147" t="s">
        <v>49</v>
      </c>
      <c r="D408" s="147" t="s">
        <v>93</v>
      </c>
      <c r="E408" s="150" t="s">
        <v>187</v>
      </c>
      <c r="F408" s="147" t="s">
        <v>259</v>
      </c>
      <c r="G408" s="148"/>
      <c r="H408" s="148"/>
      <c r="I408" s="148"/>
      <c r="J408" s="148"/>
      <c r="K408" s="148"/>
      <c r="L408" s="148"/>
      <c r="M408" s="148"/>
      <c r="N408" s="148"/>
      <c r="O408" s="148"/>
      <c r="P408" s="148"/>
      <c r="Q408" s="148"/>
      <c r="R408" s="148"/>
      <c r="S408" s="148"/>
      <c r="T408" s="148"/>
      <c r="U408" s="148"/>
      <c r="V408" s="148"/>
      <c r="W408" s="148"/>
      <c r="X408" s="148"/>
      <c r="Y408" s="148"/>
      <c r="Z408" s="148"/>
      <c r="AA408" s="148"/>
      <c r="AB408" s="149">
        <v>6268.7313215857976</v>
      </c>
      <c r="AC408" s="149">
        <v>5854.1043136871822</v>
      </c>
      <c r="AD408" s="141"/>
      <c r="AE408" s="79">
        <v>5854.1043136871822</v>
      </c>
      <c r="AF408" s="164">
        <f t="shared" si="6"/>
        <v>0</v>
      </c>
    </row>
    <row r="409" spans="2:32" x14ac:dyDescent="0.15">
      <c r="B409" s="147" t="s">
        <v>26</v>
      </c>
      <c r="C409" s="147" t="s">
        <v>49</v>
      </c>
      <c r="D409" s="147" t="s">
        <v>93</v>
      </c>
      <c r="E409" s="150" t="s">
        <v>105</v>
      </c>
      <c r="F409" s="147" t="s">
        <v>259</v>
      </c>
      <c r="G409" s="148"/>
      <c r="H409" s="148"/>
      <c r="I409" s="148"/>
      <c r="J409" s="148"/>
      <c r="K409" s="148"/>
      <c r="L409" s="148"/>
      <c r="M409" s="148"/>
      <c r="N409" s="148"/>
      <c r="O409" s="148"/>
      <c r="P409" s="148"/>
      <c r="Q409" s="148"/>
      <c r="R409" s="148"/>
      <c r="S409" s="148"/>
      <c r="T409" s="148"/>
      <c r="U409" s="148"/>
      <c r="V409" s="148"/>
      <c r="W409" s="148"/>
      <c r="X409" s="148"/>
      <c r="Y409" s="148"/>
      <c r="Z409" s="148"/>
      <c r="AA409" s="148"/>
      <c r="AB409" s="149">
        <v>277.51086332619155</v>
      </c>
      <c r="AC409" s="149">
        <v>247.43907286247205</v>
      </c>
      <c r="AD409" s="141"/>
      <c r="AE409" s="79">
        <v>247.43907286247205</v>
      </c>
      <c r="AF409" s="164">
        <f t="shared" si="6"/>
        <v>0</v>
      </c>
    </row>
    <row r="410" spans="2:32" x14ac:dyDescent="0.15">
      <c r="B410" s="147" t="s">
        <v>26</v>
      </c>
      <c r="C410" s="147" t="s">
        <v>49</v>
      </c>
      <c r="D410" s="147" t="s">
        <v>93</v>
      </c>
      <c r="E410" s="150" t="s">
        <v>106</v>
      </c>
      <c r="F410" s="147" t="s">
        <v>259</v>
      </c>
      <c r="G410" s="148"/>
      <c r="H410" s="148"/>
      <c r="I410" s="148"/>
      <c r="J410" s="148"/>
      <c r="K410" s="148"/>
      <c r="L410" s="148"/>
      <c r="M410" s="148"/>
      <c r="N410" s="148"/>
      <c r="O410" s="148"/>
      <c r="P410" s="148"/>
      <c r="Q410" s="148"/>
      <c r="R410" s="148"/>
      <c r="S410" s="148"/>
      <c r="T410" s="148"/>
      <c r="U410" s="148"/>
      <c r="V410" s="148"/>
      <c r="W410" s="148"/>
      <c r="X410" s="148"/>
      <c r="Y410" s="148"/>
      <c r="Z410" s="148"/>
      <c r="AA410" s="148"/>
      <c r="AB410" s="149">
        <v>5.2764739774714089</v>
      </c>
      <c r="AC410" s="149">
        <v>5.3282632445665978</v>
      </c>
      <c r="AD410" s="141"/>
      <c r="AE410" s="79">
        <v>5.3282632445665978</v>
      </c>
      <c r="AF410" s="164">
        <f t="shared" si="6"/>
        <v>0</v>
      </c>
    </row>
    <row r="411" spans="2:32" x14ac:dyDescent="0.15">
      <c r="B411" s="147" t="s">
        <v>26</v>
      </c>
      <c r="C411" s="147" t="s">
        <v>49</v>
      </c>
      <c r="D411" s="147" t="s">
        <v>93</v>
      </c>
      <c r="E411" s="150" t="s">
        <v>188</v>
      </c>
      <c r="F411" s="147" t="s">
        <v>259</v>
      </c>
      <c r="G411" s="148"/>
      <c r="H411" s="148"/>
      <c r="I411" s="148"/>
      <c r="J411" s="148"/>
      <c r="K411" s="148"/>
      <c r="L411" s="148"/>
      <c r="M411" s="148"/>
      <c r="N411" s="148"/>
      <c r="O411" s="148"/>
      <c r="P411" s="148"/>
      <c r="Q411" s="148"/>
      <c r="R411" s="148"/>
      <c r="S411" s="148"/>
      <c r="T411" s="148"/>
      <c r="U411" s="148"/>
      <c r="V411" s="148"/>
      <c r="W411" s="148"/>
      <c r="X411" s="148"/>
      <c r="Y411" s="148"/>
      <c r="Z411" s="148"/>
      <c r="AA411" s="148"/>
      <c r="AB411" s="149">
        <v>0</v>
      </c>
      <c r="AC411" s="149">
        <v>0</v>
      </c>
      <c r="AD411" s="141"/>
      <c r="AE411" s="79">
        <v>0</v>
      </c>
      <c r="AF411" s="164">
        <f t="shared" si="6"/>
        <v>0</v>
      </c>
    </row>
    <row r="412" spans="2:32" x14ac:dyDescent="0.15">
      <c r="B412" s="147" t="s">
        <v>26</v>
      </c>
      <c r="C412" s="147" t="s">
        <v>49</v>
      </c>
      <c r="D412" s="147" t="s">
        <v>93</v>
      </c>
      <c r="E412" s="150" t="s">
        <v>189</v>
      </c>
      <c r="F412" s="147" t="s">
        <v>259</v>
      </c>
      <c r="G412" s="148"/>
      <c r="H412" s="148"/>
      <c r="I412" s="148"/>
      <c r="J412" s="148"/>
      <c r="K412" s="148"/>
      <c r="L412" s="148"/>
      <c r="M412" s="148"/>
      <c r="N412" s="148"/>
      <c r="O412" s="148"/>
      <c r="P412" s="148"/>
      <c r="Q412" s="148"/>
      <c r="R412" s="148"/>
      <c r="S412" s="148"/>
      <c r="T412" s="148"/>
      <c r="U412" s="148"/>
      <c r="V412" s="148"/>
      <c r="W412" s="148"/>
      <c r="X412" s="148"/>
      <c r="Y412" s="148"/>
      <c r="Z412" s="148"/>
      <c r="AA412" s="148"/>
      <c r="AB412" s="149">
        <v>4.8538074977788686</v>
      </c>
      <c r="AC412" s="149">
        <v>4.7676222229115401</v>
      </c>
      <c r="AD412" s="141"/>
      <c r="AE412" s="79">
        <v>4.7676222229115401</v>
      </c>
      <c r="AF412" s="164">
        <f t="shared" si="6"/>
        <v>0</v>
      </c>
    </row>
    <row r="413" spans="2:32" x14ac:dyDescent="0.15">
      <c r="B413" s="147" t="s">
        <v>26</v>
      </c>
      <c r="C413" s="147" t="s">
        <v>49</v>
      </c>
      <c r="D413" s="147" t="s">
        <v>93</v>
      </c>
      <c r="E413" s="150" t="s">
        <v>109</v>
      </c>
      <c r="F413" s="147" t="s">
        <v>259</v>
      </c>
      <c r="G413" s="148"/>
      <c r="H413" s="148"/>
      <c r="I413" s="148"/>
      <c r="J413" s="148"/>
      <c r="K413" s="148"/>
      <c r="L413" s="148"/>
      <c r="M413" s="148"/>
      <c r="N413" s="148"/>
      <c r="O413" s="148"/>
      <c r="P413" s="148"/>
      <c r="Q413" s="148"/>
      <c r="R413" s="148"/>
      <c r="S413" s="148"/>
      <c r="T413" s="148"/>
      <c r="U413" s="148"/>
      <c r="V413" s="148"/>
      <c r="W413" s="148"/>
      <c r="X413" s="148"/>
      <c r="Y413" s="148"/>
      <c r="Z413" s="148"/>
      <c r="AA413" s="148"/>
      <c r="AB413" s="149">
        <v>0.60130173685946497</v>
      </c>
      <c r="AC413" s="149">
        <v>0.57230270308857234</v>
      </c>
      <c r="AD413" s="141"/>
      <c r="AE413" s="79">
        <v>0.57230270308857234</v>
      </c>
      <c r="AF413" s="164">
        <f t="shared" si="6"/>
        <v>0</v>
      </c>
    </row>
    <row r="414" spans="2:32" x14ac:dyDescent="0.15">
      <c r="B414" s="147" t="s">
        <v>26</v>
      </c>
      <c r="C414" s="147" t="s">
        <v>49</v>
      </c>
      <c r="D414" s="147" t="s">
        <v>93</v>
      </c>
      <c r="E414" s="150" t="s">
        <v>190</v>
      </c>
      <c r="F414" s="147" t="s">
        <v>259</v>
      </c>
      <c r="G414" s="148"/>
      <c r="H414" s="148"/>
      <c r="I414" s="148"/>
      <c r="J414" s="148"/>
      <c r="K414" s="148"/>
      <c r="L414" s="148"/>
      <c r="M414" s="148"/>
      <c r="N414" s="148"/>
      <c r="O414" s="148"/>
      <c r="P414" s="148"/>
      <c r="Q414" s="148"/>
      <c r="R414" s="148"/>
      <c r="S414" s="148"/>
      <c r="T414" s="148"/>
      <c r="U414" s="148"/>
      <c r="V414" s="148"/>
      <c r="W414" s="148"/>
      <c r="X414" s="148"/>
      <c r="Y414" s="148"/>
      <c r="Z414" s="148"/>
      <c r="AA414" s="148"/>
      <c r="AB414" s="149">
        <v>0.13673350671213735</v>
      </c>
      <c r="AC414" s="149">
        <v>0.14130070191136973</v>
      </c>
      <c r="AD414" s="141"/>
      <c r="AE414" s="79">
        <v>0.14130070191136973</v>
      </c>
      <c r="AF414" s="164">
        <f t="shared" si="6"/>
        <v>0</v>
      </c>
    </row>
    <row r="415" spans="2:32" x14ac:dyDescent="0.15">
      <c r="B415" s="147" t="s">
        <v>26</v>
      </c>
      <c r="C415" s="147" t="s">
        <v>49</v>
      </c>
      <c r="D415" s="147" t="s">
        <v>93</v>
      </c>
      <c r="E415" s="150" t="s">
        <v>163</v>
      </c>
      <c r="F415" s="147" t="s">
        <v>259</v>
      </c>
      <c r="G415" s="148"/>
      <c r="H415" s="148"/>
      <c r="I415" s="148"/>
      <c r="J415" s="148"/>
      <c r="K415" s="148"/>
      <c r="L415" s="148"/>
      <c r="M415" s="148"/>
      <c r="N415" s="148"/>
      <c r="O415" s="148"/>
      <c r="P415" s="148"/>
      <c r="Q415" s="148"/>
      <c r="R415" s="148"/>
      <c r="S415" s="148"/>
      <c r="T415" s="148"/>
      <c r="U415" s="148"/>
      <c r="V415" s="148"/>
      <c r="W415" s="148"/>
      <c r="X415" s="148"/>
      <c r="Y415" s="148"/>
      <c r="Z415" s="148"/>
      <c r="AA415" s="148"/>
      <c r="AB415" s="149">
        <v>536.30057522496713</v>
      </c>
      <c r="AC415" s="149">
        <v>634.71657495340946</v>
      </c>
      <c r="AD415" s="141"/>
      <c r="AE415" s="79">
        <v>634.71657495340946</v>
      </c>
      <c r="AF415" s="164">
        <f t="shared" si="6"/>
        <v>0</v>
      </c>
    </row>
    <row r="416" spans="2:32" x14ac:dyDescent="0.15">
      <c r="B416" s="143" t="s">
        <v>139</v>
      </c>
      <c r="C416" s="143" t="s">
        <v>49</v>
      </c>
      <c r="D416" s="143" t="s">
        <v>257</v>
      </c>
      <c r="E416" s="143" t="s">
        <v>258</v>
      </c>
      <c r="F416" s="143" t="s">
        <v>259</v>
      </c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  <c r="AA416" s="144"/>
      <c r="AB416" s="145">
        <v>292.47822232892435</v>
      </c>
      <c r="AC416" s="145">
        <v>296.49973159698123</v>
      </c>
      <c r="AD416" s="141"/>
      <c r="AE416" s="79">
        <v>296.49973159698123</v>
      </c>
      <c r="AF416" s="164">
        <f t="shared" si="6"/>
        <v>0</v>
      </c>
    </row>
    <row r="417" spans="2:32" x14ac:dyDescent="0.15">
      <c r="B417" s="143" t="s">
        <v>139</v>
      </c>
      <c r="C417" s="143" t="s">
        <v>49</v>
      </c>
      <c r="D417" s="143" t="s">
        <v>257</v>
      </c>
      <c r="E417" s="143" t="s">
        <v>260</v>
      </c>
      <c r="F417" s="143" t="s">
        <v>259</v>
      </c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  <c r="AA417" s="144"/>
      <c r="AB417" s="145">
        <v>0</v>
      </c>
      <c r="AC417" s="145">
        <v>0</v>
      </c>
      <c r="AD417" s="141"/>
      <c r="AE417" s="79">
        <v>0</v>
      </c>
      <c r="AF417" s="164">
        <f t="shared" si="6"/>
        <v>0</v>
      </c>
    </row>
    <row r="418" spans="2:32" x14ac:dyDescent="0.15">
      <c r="B418" s="143" t="s">
        <v>139</v>
      </c>
      <c r="C418" s="143" t="s">
        <v>49</v>
      </c>
      <c r="D418" s="143" t="s">
        <v>257</v>
      </c>
      <c r="E418" s="143" t="s">
        <v>261</v>
      </c>
      <c r="F418" s="143" t="s">
        <v>259</v>
      </c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  <c r="AA418" s="144"/>
      <c r="AB418" s="145">
        <v>0</v>
      </c>
      <c r="AC418" s="145">
        <v>0</v>
      </c>
      <c r="AD418" s="141"/>
      <c r="AE418" s="79">
        <v>0</v>
      </c>
      <c r="AF418" s="164">
        <f t="shared" si="6"/>
        <v>0</v>
      </c>
    </row>
    <row r="419" spans="2:32" x14ac:dyDescent="0.15">
      <c r="B419" s="143" t="s">
        <v>139</v>
      </c>
      <c r="C419" s="143" t="s">
        <v>49</v>
      </c>
      <c r="D419" s="143" t="s">
        <v>257</v>
      </c>
      <c r="E419" s="143" t="s">
        <v>262</v>
      </c>
      <c r="F419" s="143" t="s">
        <v>259</v>
      </c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  <c r="AA419" s="144"/>
      <c r="AB419" s="145">
        <v>292.47822232892435</v>
      </c>
      <c r="AC419" s="145">
        <v>296.49973159698123</v>
      </c>
      <c r="AD419" s="141"/>
      <c r="AE419" s="79">
        <v>296.49973159698123</v>
      </c>
      <c r="AF419" s="164">
        <f t="shared" si="6"/>
        <v>0</v>
      </c>
    </row>
    <row r="420" spans="2:32" x14ac:dyDescent="0.15">
      <c r="B420" s="143" t="s">
        <v>139</v>
      </c>
      <c r="C420" s="143" t="s">
        <v>49</v>
      </c>
      <c r="D420" s="143" t="s">
        <v>257</v>
      </c>
      <c r="E420" s="143" t="s">
        <v>263</v>
      </c>
      <c r="F420" s="143" t="s">
        <v>259</v>
      </c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  <c r="AA420" s="144"/>
      <c r="AB420" s="145">
        <v>0</v>
      </c>
      <c r="AC420" s="145">
        <v>0</v>
      </c>
      <c r="AD420" s="141"/>
      <c r="AE420" s="79">
        <v>0</v>
      </c>
      <c r="AF420" s="164">
        <f t="shared" ref="AF420:AF483" si="7">+AE420-AC420</f>
        <v>0</v>
      </c>
    </row>
    <row r="421" spans="2:32" x14ac:dyDescent="0.15">
      <c r="B421" s="143" t="s">
        <v>139</v>
      </c>
      <c r="C421" s="143" t="s">
        <v>49</v>
      </c>
      <c r="D421" s="143" t="s">
        <v>257</v>
      </c>
      <c r="E421" s="143" t="s">
        <v>264</v>
      </c>
      <c r="F421" s="143" t="s">
        <v>259</v>
      </c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  <c r="AA421" s="144"/>
      <c r="AB421" s="145">
        <v>0</v>
      </c>
      <c r="AC421" s="145">
        <v>0</v>
      </c>
      <c r="AD421" s="141"/>
      <c r="AE421" s="79">
        <v>0</v>
      </c>
      <c r="AF421" s="164">
        <f t="shared" si="7"/>
        <v>0</v>
      </c>
    </row>
    <row r="422" spans="2:32" x14ac:dyDescent="0.15">
      <c r="B422" s="143" t="s">
        <v>139</v>
      </c>
      <c r="C422" s="143" t="s">
        <v>49</v>
      </c>
      <c r="D422" s="143" t="s">
        <v>257</v>
      </c>
      <c r="E422" s="143" t="s">
        <v>265</v>
      </c>
      <c r="F422" s="143" t="s">
        <v>259</v>
      </c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  <c r="AA422" s="144"/>
      <c r="AB422" s="145"/>
      <c r="AC422" s="145"/>
      <c r="AD422" s="141"/>
      <c r="AF422" s="164">
        <f t="shared" si="7"/>
        <v>0</v>
      </c>
    </row>
    <row r="423" spans="2:32" x14ac:dyDescent="0.15">
      <c r="B423" s="143" t="s">
        <v>139</v>
      </c>
      <c r="C423" s="143" t="s">
        <v>49</v>
      </c>
      <c r="D423" s="143" t="s">
        <v>257</v>
      </c>
      <c r="E423" s="143" t="s">
        <v>266</v>
      </c>
      <c r="F423" s="143" t="s">
        <v>259</v>
      </c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  <c r="AA423" s="144"/>
      <c r="AB423" s="145"/>
      <c r="AC423" s="145"/>
      <c r="AD423" s="141"/>
      <c r="AF423" s="164">
        <f t="shared" si="7"/>
        <v>0</v>
      </c>
    </row>
    <row r="424" spans="2:32" x14ac:dyDescent="0.15">
      <c r="B424" s="143" t="s">
        <v>139</v>
      </c>
      <c r="C424" s="143" t="s">
        <v>49</v>
      </c>
      <c r="D424" s="143" t="s">
        <v>257</v>
      </c>
      <c r="E424" s="143" t="s">
        <v>267</v>
      </c>
      <c r="F424" s="143" t="s">
        <v>259</v>
      </c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  <c r="AA424" s="144"/>
      <c r="AB424" s="145">
        <v>292.47822232892435</v>
      </c>
      <c r="AC424" s="145">
        <v>296.49973159698123</v>
      </c>
      <c r="AD424" s="141"/>
      <c r="AE424" s="79">
        <v>296.49973159698123</v>
      </c>
      <c r="AF424" s="164">
        <f t="shared" si="7"/>
        <v>0</v>
      </c>
    </row>
    <row r="425" spans="2:32" x14ac:dyDescent="0.15">
      <c r="B425" s="143" t="s">
        <v>139</v>
      </c>
      <c r="C425" s="143" t="s">
        <v>49</v>
      </c>
      <c r="D425" s="143" t="s">
        <v>268</v>
      </c>
      <c r="E425" s="143" t="s">
        <v>269</v>
      </c>
      <c r="F425" s="143" t="s">
        <v>259</v>
      </c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  <c r="AA425" s="144"/>
      <c r="AB425" s="145">
        <v>0</v>
      </c>
      <c r="AC425" s="145">
        <v>0</v>
      </c>
      <c r="AD425" s="141"/>
      <c r="AE425" s="79">
        <v>0</v>
      </c>
      <c r="AF425" s="164">
        <f t="shared" si="7"/>
        <v>0</v>
      </c>
    </row>
    <row r="426" spans="2:32" x14ac:dyDescent="0.15">
      <c r="B426" s="143" t="s">
        <v>139</v>
      </c>
      <c r="C426" s="143" t="s">
        <v>49</v>
      </c>
      <c r="D426" s="143" t="s">
        <v>268</v>
      </c>
      <c r="E426" s="146" t="s">
        <v>270</v>
      </c>
      <c r="F426" s="143" t="s">
        <v>259</v>
      </c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  <c r="AA426" s="144"/>
      <c r="AB426" s="145">
        <v>0</v>
      </c>
      <c r="AC426" s="145">
        <v>0</v>
      </c>
      <c r="AD426" s="141"/>
      <c r="AE426" s="79">
        <v>0</v>
      </c>
      <c r="AF426" s="164">
        <f t="shared" si="7"/>
        <v>0</v>
      </c>
    </row>
    <row r="427" spans="2:32" x14ac:dyDescent="0.15">
      <c r="B427" s="143" t="s">
        <v>139</v>
      </c>
      <c r="C427" s="143" t="s">
        <v>49</v>
      </c>
      <c r="D427" s="143" t="s">
        <v>268</v>
      </c>
      <c r="E427" s="146" t="s">
        <v>271</v>
      </c>
      <c r="F427" s="143" t="s">
        <v>259</v>
      </c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  <c r="AA427" s="144"/>
      <c r="AB427" s="145">
        <v>0</v>
      </c>
      <c r="AC427" s="145">
        <v>0</v>
      </c>
      <c r="AD427" s="141"/>
      <c r="AE427" s="79">
        <v>0</v>
      </c>
      <c r="AF427" s="164">
        <f t="shared" si="7"/>
        <v>0</v>
      </c>
    </row>
    <row r="428" spans="2:32" x14ac:dyDescent="0.15">
      <c r="B428" s="143" t="s">
        <v>139</v>
      </c>
      <c r="C428" s="143" t="s">
        <v>49</v>
      </c>
      <c r="D428" s="143" t="s">
        <v>268</v>
      </c>
      <c r="E428" s="146" t="s">
        <v>272</v>
      </c>
      <c r="F428" s="143" t="s">
        <v>259</v>
      </c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  <c r="AB428" s="145">
        <v>0</v>
      </c>
      <c r="AC428" s="145">
        <v>0</v>
      </c>
      <c r="AD428" s="141"/>
      <c r="AE428" s="79">
        <v>0</v>
      </c>
      <c r="AF428" s="164">
        <f t="shared" si="7"/>
        <v>0</v>
      </c>
    </row>
    <row r="429" spans="2:32" x14ac:dyDescent="0.15">
      <c r="B429" s="143" t="s">
        <v>139</v>
      </c>
      <c r="C429" s="143" t="s">
        <v>49</v>
      </c>
      <c r="D429" s="143" t="s">
        <v>268</v>
      </c>
      <c r="E429" s="146" t="s">
        <v>273</v>
      </c>
      <c r="F429" s="143" t="s">
        <v>259</v>
      </c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  <c r="AA429" s="144"/>
      <c r="AB429" s="145">
        <v>0</v>
      </c>
      <c r="AC429" s="145">
        <v>0</v>
      </c>
      <c r="AD429" s="141"/>
      <c r="AE429" s="79">
        <v>0</v>
      </c>
      <c r="AF429" s="164">
        <f t="shared" si="7"/>
        <v>0</v>
      </c>
    </row>
    <row r="430" spans="2:32" x14ac:dyDescent="0.15">
      <c r="B430" s="143" t="s">
        <v>139</v>
      </c>
      <c r="C430" s="143" t="s">
        <v>49</v>
      </c>
      <c r="D430" s="143" t="s">
        <v>268</v>
      </c>
      <c r="E430" s="146" t="s">
        <v>274</v>
      </c>
      <c r="F430" s="143" t="s">
        <v>259</v>
      </c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  <c r="AA430" s="144"/>
      <c r="AB430" s="145">
        <v>0</v>
      </c>
      <c r="AC430" s="145">
        <v>0</v>
      </c>
      <c r="AD430" s="141"/>
      <c r="AE430" s="79">
        <v>0</v>
      </c>
      <c r="AF430" s="164">
        <f t="shared" si="7"/>
        <v>0</v>
      </c>
    </row>
    <row r="431" spans="2:32" x14ac:dyDescent="0.15">
      <c r="B431" s="143" t="s">
        <v>139</v>
      </c>
      <c r="C431" s="143" t="s">
        <v>49</v>
      </c>
      <c r="D431" s="143" t="s">
        <v>268</v>
      </c>
      <c r="E431" s="146" t="s">
        <v>275</v>
      </c>
      <c r="F431" s="143" t="s">
        <v>259</v>
      </c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  <c r="AA431" s="144"/>
      <c r="AB431" s="145">
        <v>0</v>
      </c>
      <c r="AC431" s="145">
        <v>0</v>
      </c>
      <c r="AD431" s="141"/>
      <c r="AE431" s="79">
        <v>0</v>
      </c>
      <c r="AF431" s="164">
        <f t="shared" si="7"/>
        <v>0</v>
      </c>
    </row>
    <row r="432" spans="2:32" x14ac:dyDescent="0.15">
      <c r="B432" s="143" t="s">
        <v>139</v>
      </c>
      <c r="C432" s="143" t="s">
        <v>49</v>
      </c>
      <c r="D432" s="143" t="s">
        <v>268</v>
      </c>
      <c r="E432" s="143" t="s">
        <v>276</v>
      </c>
      <c r="F432" s="143" t="s">
        <v>259</v>
      </c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  <c r="AA432" s="144"/>
      <c r="AB432" s="145">
        <v>0</v>
      </c>
      <c r="AC432" s="145">
        <v>0</v>
      </c>
      <c r="AD432" s="141"/>
      <c r="AE432" s="79">
        <v>0</v>
      </c>
      <c r="AF432" s="164">
        <f t="shared" si="7"/>
        <v>0</v>
      </c>
    </row>
    <row r="433" spans="2:32" x14ac:dyDescent="0.15">
      <c r="B433" s="143" t="s">
        <v>139</v>
      </c>
      <c r="C433" s="143" t="s">
        <v>49</v>
      </c>
      <c r="D433" s="143" t="s">
        <v>268</v>
      </c>
      <c r="E433" s="143" t="s">
        <v>277</v>
      </c>
      <c r="F433" s="143" t="s">
        <v>259</v>
      </c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  <c r="AA433" s="144"/>
      <c r="AB433" s="145">
        <v>0</v>
      </c>
      <c r="AC433" s="145">
        <v>0</v>
      </c>
      <c r="AD433" s="141"/>
      <c r="AE433" s="79">
        <v>0</v>
      </c>
      <c r="AF433" s="164">
        <f t="shared" si="7"/>
        <v>0</v>
      </c>
    </row>
    <row r="434" spans="2:32" x14ac:dyDescent="0.15">
      <c r="B434" s="143" t="s">
        <v>139</v>
      </c>
      <c r="C434" s="143" t="s">
        <v>49</v>
      </c>
      <c r="D434" s="143" t="s">
        <v>268</v>
      </c>
      <c r="E434" s="143" t="s">
        <v>278</v>
      </c>
      <c r="F434" s="143" t="s">
        <v>259</v>
      </c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  <c r="AA434" s="144"/>
      <c r="AB434" s="145">
        <v>0</v>
      </c>
      <c r="AC434" s="145">
        <v>0</v>
      </c>
      <c r="AD434" s="141"/>
      <c r="AE434" s="79">
        <v>0</v>
      </c>
      <c r="AF434" s="164">
        <f t="shared" si="7"/>
        <v>0</v>
      </c>
    </row>
    <row r="435" spans="2:32" x14ac:dyDescent="0.15">
      <c r="B435" s="143" t="s">
        <v>139</v>
      </c>
      <c r="C435" s="143" t="s">
        <v>49</v>
      </c>
      <c r="D435" s="143" t="s">
        <v>93</v>
      </c>
      <c r="E435" s="143" t="s">
        <v>279</v>
      </c>
      <c r="F435" s="143" t="s">
        <v>259</v>
      </c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  <c r="AA435" s="144"/>
      <c r="AB435" s="145">
        <v>292.47822232892435</v>
      </c>
      <c r="AC435" s="145">
        <v>296.49973159698123</v>
      </c>
      <c r="AD435" s="141"/>
      <c r="AE435" s="79">
        <v>296.49973159698123</v>
      </c>
      <c r="AF435" s="164">
        <f t="shared" si="7"/>
        <v>0</v>
      </c>
    </row>
    <row r="436" spans="2:32" x14ac:dyDescent="0.15">
      <c r="B436" s="143" t="s">
        <v>139</v>
      </c>
      <c r="C436" s="143" t="s">
        <v>49</v>
      </c>
      <c r="D436" s="143" t="s">
        <v>93</v>
      </c>
      <c r="E436" s="143" t="s">
        <v>280</v>
      </c>
      <c r="F436" s="143" t="s">
        <v>259</v>
      </c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  <c r="AA436" s="144"/>
      <c r="AB436" s="145">
        <v>0</v>
      </c>
      <c r="AC436" s="145">
        <v>0</v>
      </c>
      <c r="AD436" s="141"/>
      <c r="AE436" s="79">
        <v>0</v>
      </c>
      <c r="AF436" s="164">
        <f t="shared" si="7"/>
        <v>0</v>
      </c>
    </row>
    <row r="437" spans="2:32" x14ac:dyDescent="0.15">
      <c r="B437" s="143" t="s">
        <v>139</v>
      </c>
      <c r="C437" s="143" t="s">
        <v>49</v>
      </c>
      <c r="D437" s="143" t="s">
        <v>93</v>
      </c>
      <c r="E437" s="143" t="s">
        <v>281</v>
      </c>
      <c r="F437" s="143" t="s">
        <v>259</v>
      </c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  <c r="AA437" s="144"/>
      <c r="AB437" s="145">
        <v>292.47822232892435</v>
      </c>
      <c r="AC437" s="145">
        <v>296.49973159698123</v>
      </c>
      <c r="AD437" s="141"/>
      <c r="AE437" s="79">
        <v>296.49973159698123</v>
      </c>
      <c r="AF437" s="164">
        <f t="shared" si="7"/>
        <v>0</v>
      </c>
    </row>
    <row r="438" spans="2:32" x14ac:dyDescent="0.15">
      <c r="B438" s="143" t="s">
        <v>139</v>
      </c>
      <c r="C438" s="143" t="s">
        <v>49</v>
      </c>
      <c r="D438" s="143" t="s">
        <v>93</v>
      </c>
      <c r="E438" s="146" t="s">
        <v>187</v>
      </c>
      <c r="F438" s="143" t="s">
        <v>259</v>
      </c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  <c r="AA438" s="144"/>
      <c r="AB438" s="145">
        <v>292.47822232892435</v>
      </c>
      <c r="AC438" s="145">
        <v>296.49973159698123</v>
      </c>
      <c r="AD438" s="141"/>
      <c r="AE438" s="79">
        <v>296.49973159698123</v>
      </c>
      <c r="AF438" s="164">
        <f t="shared" si="7"/>
        <v>0</v>
      </c>
    </row>
    <row r="439" spans="2:32" x14ac:dyDescent="0.15">
      <c r="B439" s="143" t="s">
        <v>139</v>
      </c>
      <c r="C439" s="143" t="s">
        <v>49</v>
      </c>
      <c r="D439" s="143" t="s">
        <v>93</v>
      </c>
      <c r="E439" s="146" t="s">
        <v>105</v>
      </c>
      <c r="F439" s="143" t="s">
        <v>259</v>
      </c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  <c r="AA439" s="144"/>
      <c r="AB439" s="145">
        <v>0</v>
      </c>
      <c r="AC439" s="145">
        <v>0</v>
      </c>
      <c r="AD439" s="141"/>
      <c r="AE439" s="79">
        <v>0</v>
      </c>
      <c r="AF439" s="164">
        <f t="shared" si="7"/>
        <v>0</v>
      </c>
    </row>
    <row r="440" spans="2:32" x14ac:dyDescent="0.15">
      <c r="B440" s="143" t="s">
        <v>139</v>
      </c>
      <c r="C440" s="143" t="s">
        <v>49</v>
      </c>
      <c r="D440" s="143" t="s">
        <v>93</v>
      </c>
      <c r="E440" s="146" t="s">
        <v>106</v>
      </c>
      <c r="F440" s="143" t="s">
        <v>259</v>
      </c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  <c r="AA440" s="144"/>
      <c r="AB440" s="145">
        <v>0</v>
      </c>
      <c r="AC440" s="145">
        <v>0</v>
      </c>
      <c r="AD440" s="141"/>
      <c r="AE440" s="79">
        <v>0</v>
      </c>
      <c r="AF440" s="164">
        <f t="shared" si="7"/>
        <v>0</v>
      </c>
    </row>
    <row r="441" spans="2:32" x14ac:dyDescent="0.15">
      <c r="B441" s="143" t="s">
        <v>139</v>
      </c>
      <c r="C441" s="143" t="s">
        <v>49</v>
      </c>
      <c r="D441" s="143" t="s">
        <v>93</v>
      </c>
      <c r="E441" s="146" t="s">
        <v>188</v>
      </c>
      <c r="F441" s="143" t="s">
        <v>259</v>
      </c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  <c r="AA441" s="144"/>
      <c r="AB441" s="145">
        <v>0</v>
      </c>
      <c r="AC441" s="145">
        <v>0</v>
      </c>
      <c r="AD441" s="141"/>
      <c r="AE441" s="79">
        <v>0</v>
      </c>
      <c r="AF441" s="164">
        <f t="shared" si="7"/>
        <v>0</v>
      </c>
    </row>
    <row r="442" spans="2:32" x14ac:dyDescent="0.15">
      <c r="B442" s="143" t="s">
        <v>139</v>
      </c>
      <c r="C442" s="143" t="s">
        <v>49</v>
      </c>
      <c r="D442" s="143" t="s">
        <v>93</v>
      </c>
      <c r="E442" s="146" t="s">
        <v>189</v>
      </c>
      <c r="F442" s="143" t="s">
        <v>259</v>
      </c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  <c r="AA442" s="144"/>
      <c r="AB442" s="145">
        <v>0</v>
      </c>
      <c r="AC442" s="145">
        <v>0</v>
      </c>
      <c r="AD442" s="141"/>
      <c r="AE442" s="79">
        <v>0</v>
      </c>
      <c r="AF442" s="164">
        <f t="shared" si="7"/>
        <v>0</v>
      </c>
    </row>
    <row r="443" spans="2:32" x14ac:dyDescent="0.15">
      <c r="B443" s="143" t="s">
        <v>139</v>
      </c>
      <c r="C443" s="143" t="s">
        <v>49</v>
      </c>
      <c r="D443" s="143" t="s">
        <v>93</v>
      </c>
      <c r="E443" s="146" t="s">
        <v>109</v>
      </c>
      <c r="F443" s="143" t="s">
        <v>259</v>
      </c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  <c r="AA443" s="144"/>
      <c r="AB443" s="145">
        <v>0</v>
      </c>
      <c r="AC443" s="145">
        <v>0</v>
      </c>
      <c r="AD443" s="141"/>
      <c r="AE443" s="79">
        <v>0</v>
      </c>
      <c r="AF443" s="164">
        <f t="shared" si="7"/>
        <v>0</v>
      </c>
    </row>
    <row r="444" spans="2:32" x14ac:dyDescent="0.15">
      <c r="B444" s="143" t="s">
        <v>139</v>
      </c>
      <c r="C444" s="143" t="s">
        <v>49</v>
      </c>
      <c r="D444" s="143" t="s">
        <v>93</v>
      </c>
      <c r="E444" s="146" t="s">
        <v>190</v>
      </c>
      <c r="F444" s="143" t="s">
        <v>259</v>
      </c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  <c r="AA444" s="144"/>
      <c r="AB444" s="145">
        <v>0</v>
      </c>
      <c r="AC444" s="145">
        <v>0</v>
      </c>
      <c r="AD444" s="141"/>
      <c r="AE444" s="79">
        <v>0</v>
      </c>
      <c r="AF444" s="164">
        <f t="shared" si="7"/>
        <v>0</v>
      </c>
    </row>
    <row r="445" spans="2:32" x14ac:dyDescent="0.15">
      <c r="B445" s="143" t="s">
        <v>139</v>
      </c>
      <c r="C445" s="143" t="s">
        <v>49</v>
      </c>
      <c r="D445" s="143" t="s">
        <v>93</v>
      </c>
      <c r="E445" s="146" t="s">
        <v>163</v>
      </c>
      <c r="F445" s="143" t="s">
        <v>259</v>
      </c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  <c r="AA445" s="144"/>
      <c r="AB445" s="145">
        <v>0</v>
      </c>
      <c r="AC445" s="145">
        <v>0</v>
      </c>
      <c r="AD445" s="141"/>
      <c r="AE445" s="79">
        <v>0</v>
      </c>
      <c r="AF445" s="164">
        <f t="shared" si="7"/>
        <v>0</v>
      </c>
    </row>
    <row r="446" spans="2:32" x14ac:dyDescent="0.15">
      <c r="B446" s="147" t="s">
        <v>27</v>
      </c>
      <c r="C446" s="147" t="s">
        <v>49</v>
      </c>
      <c r="D446" s="147" t="s">
        <v>257</v>
      </c>
      <c r="E446" s="147" t="s">
        <v>258</v>
      </c>
      <c r="F446" s="147" t="s">
        <v>259</v>
      </c>
      <c r="G446" s="148"/>
      <c r="H446" s="148"/>
      <c r="I446" s="148"/>
      <c r="J446" s="148"/>
      <c r="K446" s="148"/>
      <c r="L446" s="148"/>
      <c r="M446" s="148"/>
      <c r="N446" s="148"/>
      <c r="O446" s="148"/>
      <c r="P446" s="148"/>
      <c r="Q446" s="148"/>
      <c r="R446" s="148"/>
      <c r="S446" s="148"/>
      <c r="T446" s="148"/>
      <c r="U446" s="148"/>
      <c r="V446" s="148"/>
      <c r="W446" s="148"/>
      <c r="X446" s="148"/>
      <c r="Y446" s="148"/>
      <c r="Z446" s="148"/>
      <c r="AA446" s="148"/>
      <c r="AB446" s="149">
        <v>2949.2281631047599</v>
      </c>
      <c r="AC446" s="149">
        <v>3135.2007119856403</v>
      </c>
      <c r="AD446" s="141"/>
      <c r="AE446" s="79">
        <v>3135.2007119856403</v>
      </c>
      <c r="AF446" s="164">
        <f t="shared" si="7"/>
        <v>0</v>
      </c>
    </row>
    <row r="447" spans="2:32" x14ac:dyDescent="0.15">
      <c r="B447" s="147" t="s">
        <v>27</v>
      </c>
      <c r="C447" s="147" t="s">
        <v>49</v>
      </c>
      <c r="D447" s="147" t="s">
        <v>257</v>
      </c>
      <c r="E447" s="147" t="s">
        <v>260</v>
      </c>
      <c r="F447" s="147" t="s">
        <v>259</v>
      </c>
      <c r="G447" s="148"/>
      <c r="H447" s="148"/>
      <c r="I447" s="148"/>
      <c r="J447" s="148"/>
      <c r="K447" s="148"/>
      <c r="L447" s="148"/>
      <c r="M447" s="148"/>
      <c r="N447" s="148"/>
      <c r="O447" s="148"/>
      <c r="P447" s="148"/>
      <c r="Q447" s="148"/>
      <c r="R447" s="148"/>
      <c r="S447" s="148"/>
      <c r="T447" s="148"/>
      <c r="U447" s="148"/>
      <c r="V447" s="148"/>
      <c r="W447" s="148"/>
      <c r="X447" s="148"/>
      <c r="Y447" s="148"/>
      <c r="Z447" s="148"/>
      <c r="AA447" s="148"/>
      <c r="AB447" s="149">
        <v>0</v>
      </c>
      <c r="AC447" s="149">
        <v>0</v>
      </c>
      <c r="AD447" s="141"/>
      <c r="AE447" s="79">
        <v>0</v>
      </c>
      <c r="AF447" s="164">
        <f t="shared" si="7"/>
        <v>0</v>
      </c>
    </row>
    <row r="448" spans="2:32" x14ac:dyDescent="0.15">
      <c r="B448" s="147" t="s">
        <v>27</v>
      </c>
      <c r="C448" s="147" t="s">
        <v>49</v>
      </c>
      <c r="D448" s="147" t="s">
        <v>257</v>
      </c>
      <c r="E448" s="147" t="s">
        <v>261</v>
      </c>
      <c r="F448" s="147" t="s">
        <v>259</v>
      </c>
      <c r="G448" s="148"/>
      <c r="H448" s="148"/>
      <c r="I448" s="148"/>
      <c r="J448" s="148"/>
      <c r="K448" s="148"/>
      <c r="L448" s="148"/>
      <c r="M448" s="148"/>
      <c r="N448" s="148"/>
      <c r="O448" s="148"/>
      <c r="P448" s="148"/>
      <c r="Q448" s="148"/>
      <c r="R448" s="148"/>
      <c r="S448" s="148"/>
      <c r="T448" s="148"/>
      <c r="U448" s="148"/>
      <c r="V448" s="148"/>
      <c r="W448" s="148"/>
      <c r="X448" s="148"/>
      <c r="Y448" s="148"/>
      <c r="Z448" s="148"/>
      <c r="AA448" s="148"/>
      <c r="AB448" s="149">
        <v>0</v>
      </c>
      <c r="AC448" s="149">
        <v>0</v>
      </c>
      <c r="AD448" s="141"/>
      <c r="AE448" s="79">
        <v>0</v>
      </c>
      <c r="AF448" s="164">
        <f t="shared" si="7"/>
        <v>0</v>
      </c>
    </row>
    <row r="449" spans="2:32" x14ac:dyDescent="0.15">
      <c r="B449" s="147" t="s">
        <v>27</v>
      </c>
      <c r="C449" s="147" t="s">
        <v>49</v>
      </c>
      <c r="D449" s="147" t="s">
        <v>257</v>
      </c>
      <c r="E449" s="147" t="s">
        <v>262</v>
      </c>
      <c r="F449" s="147" t="s">
        <v>259</v>
      </c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  <c r="Q449" s="148"/>
      <c r="R449" s="148"/>
      <c r="S449" s="148"/>
      <c r="T449" s="148"/>
      <c r="U449" s="148"/>
      <c r="V449" s="148"/>
      <c r="W449" s="148"/>
      <c r="X449" s="148"/>
      <c r="Y449" s="148"/>
      <c r="Z449" s="148"/>
      <c r="AA449" s="148"/>
      <c r="AB449" s="149">
        <v>2949.2281631047599</v>
      </c>
      <c r="AC449" s="149">
        <v>3135.2007119856403</v>
      </c>
      <c r="AD449" s="141"/>
      <c r="AE449" s="79">
        <v>3135.2007119856403</v>
      </c>
      <c r="AF449" s="164">
        <f t="shared" si="7"/>
        <v>0</v>
      </c>
    </row>
    <row r="450" spans="2:32" x14ac:dyDescent="0.15">
      <c r="B450" s="147" t="s">
        <v>27</v>
      </c>
      <c r="C450" s="147" t="s">
        <v>49</v>
      </c>
      <c r="D450" s="147" t="s">
        <v>257</v>
      </c>
      <c r="E450" s="147" t="s">
        <v>263</v>
      </c>
      <c r="F450" s="147" t="s">
        <v>259</v>
      </c>
      <c r="G450" s="148"/>
      <c r="H450" s="148"/>
      <c r="I450" s="148"/>
      <c r="J450" s="148"/>
      <c r="K450" s="148"/>
      <c r="L450" s="148"/>
      <c r="M450" s="148"/>
      <c r="N450" s="148"/>
      <c r="O450" s="148"/>
      <c r="P450" s="148"/>
      <c r="Q450" s="148"/>
      <c r="R450" s="148"/>
      <c r="S450" s="148"/>
      <c r="T450" s="148"/>
      <c r="U450" s="148"/>
      <c r="V450" s="148"/>
      <c r="W450" s="148"/>
      <c r="X450" s="148"/>
      <c r="Y450" s="148"/>
      <c r="Z450" s="148"/>
      <c r="AA450" s="148"/>
      <c r="AB450" s="149">
        <v>0</v>
      </c>
      <c r="AC450" s="149">
        <v>0</v>
      </c>
      <c r="AD450" s="141"/>
      <c r="AE450" s="79">
        <v>0</v>
      </c>
      <c r="AF450" s="164">
        <f t="shared" si="7"/>
        <v>0</v>
      </c>
    </row>
    <row r="451" spans="2:32" x14ac:dyDescent="0.15">
      <c r="B451" s="147" t="s">
        <v>27</v>
      </c>
      <c r="C451" s="147" t="s">
        <v>49</v>
      </c>
      <c r="D451" s="147" t="s">
        <v>257</v>
      </c>
      <c r="E451" s="147" t="s">
        <v>264</v>
      </c>
      <c r="F451" s="147" t="s">
        <v>259</v>
      </c>
      <c r="G451" s="148"/>
      <c r="H451" s="148"/>
      <c r="I451" s="148"/>
      <c r="J451" s="148"/>
      <c r="K451" s="148"/>
      <c r="L451" s="148"/>
      <c r="M451" s="148"/>
      <c r="N451" s="148"/>
      <c r="O451" s="148"/>
      <c r="P451" s="148"/>
      <c r="Q451" s="148"/>
      <c r="R451" s="148"/>
      <c r="S451" s="148"/>
      <c r="T451" s="148"/>
      <c r="U451" s="148"/>
      <c r="V451" s="148"/>
      <c r="W451" s="148"/>
      <c r="X451" s="148"/>
      <c r="Y451" s="148"/>
      <c r="Z451" s="148"/>
      <c r="AA451" s="148"/>
      <c r="AB451" s="149">
        <v>0</v>
      </c>
      <c r="AC451" s="149">
        <v>0</v>
      </c>
      <c r="AD451" s="141"/>
      <c r="AE451" s="79">
        <v>0</v>
      </c>
      <c r="AF451" s="164">
        <f t="shared" si="7"/>
        <v>0</v>
      </c>
    </row>
    <row r="452" spans="2:32" x14ac:dyDescent="0.15">
      <c r="B452" s="147" t="s">
        <v>27</v>
      </c>
      <c r="C452" s="147" t="s">
        <v>49</v>
      </c>
      <c r="D452" s="147" t="s">
        <v>257</v>
      </c>
      <c r="E452" s="147" t="s">
        <v>265</v>
      </c>
      <c r="F452" s="147" t="s">
        <v>259</v>
      </c>
      <c r="G452" s="148"/>
      <c r="H452" s="148"/>
      <c r="I452" s="148"/>
      <c r="J452" s="148"/>
      <c r="K452" s="148"/>
      <c r="L452" s="148"/>
      <c r="M452" s="148"/>
      <c r="N452" s="148"/>
      <c r="O452" s="148"/>
      <c r="P452" s="148"/>
      <c r="Q452" s="148"/>
      <c r="R452" s="148"/>
      <c r="S452" s="148"/>
      <c r="T452" s="148"/>
      <c r="U452" s="148"/>
      <c r="V452" s="148"/>
      <c r="W452" s="148"/>
      <c r="X452" s="148"/>
      <c r="Y452" s="148"/>
      <c r="Z452" s="148"/>
      <c r="AA452" s="148"/>
      <c r="AB452" s="149"/>
      <c r="AC452" s="149"/>
      <c r="AD452" s="141"/>
      <c r="AF452" s="164">
        <f t="shared" si="7"/>
        <v>0</v>
      </c>
    </row>
    <row r="453" spans="2:32" x14ac:dyDescent="0.15">
      <c r="B453" s="147" t="s">
        <v>27</v>
      </c>
      <c r="C453" s="147" t="s">
        <v>49</v>
      </c>
      <c r="D453" s="147" t="s">
        <v>257</v>
      </c>
      <c r="E453" s="147" t="s">
        <v>266</v>
      </c>
      <c r="F453" s="147" t="s">
        <v>259</v>
      </c>
      <c r="G453" s="148"/>
      <c r="H453" s="148"/>
      <c r="I453" s="148"/>
      <c r="J453" s="148"/>
      <c r="K453" s="148"/>
      <c r="L453" s="148"/>
      <c r="M453" s="148"/>
      <c r="N453" s="148"/>
      <c r="O453" s="148"/>
      <c r="P453" s="148"/>
      <c r="Q453" s="148"/>
      <c r="R453" s="148"/>
      <c r="S453" s="148"/>
      <c r="T453" s="148"/>
      <c r="U453" s="148"/>
      <c r="V453" s="148"/>
      <c r="W453" s="148"/>
      <c r="X453" s="148"/>
      <c r="Y453" s="148"/>
      <c r="Z453" s="148"/>
      <c r="AA453" s="148"/>
      <c r="AB453" s="149"/>
      <c r="AC453" s="149"/>
      <c r="AD453" s="141"/>
      <c r="AF453" s="164">
        <f t="shared" si="7"/>
        <v>0</v>
      </c>
    </row>
    <row r="454" spans="2:32" x14ac:dyDescent="0.15">
      <c r="B454" s="147" t="s">
        <v>27</v>
      </c>
      <c r="C454" s="147" t="s">
        <v>49</v>
      </c>
      <c r="D454" s="147" t="s">
        <v>257</v>
      </c>
      <c r="E454" s="147" t="s">
        <v>267</v>
      </c>
      <c r="F454" s="147" t="s">
        <v>259</v>
      </c>
      <c r="G454" s="148"/>
      <c r="H454" s="148"/>
      <c r="I454" s="148"/>
      <c r="J454" s="148"/>
      <c r="K454" s="148"/>
      <c r="L454" s="148"/>
      <c r="M454" s="148"/>
      <c r="N454" s="148"/>
      <c r="O454" s="148"/>
      <c r="P454" s="148"/>
      <c r="Q454" s="148"/>
      <c r="R454" s="148"/>
      <c r="S454" s="148"/>
      <c r="T454" s="148"/>
      <c r="U454" s="148"/>
      <c r="V454" s="148"/>
      <c r="W454" s="148"/>
      <c r="X454" s="148"/>
      <c r="Y454" s="148"/>
      <c r="Z454" s="148"/>
      <c r="AA454" s="148"/>
      <c r="AB454" s="149">
        <v>2949.2281631047599</v>
      </c>
      <c r="AC454" s="149">
        <v>3135.2007119856403</v>
      </c>
      <c r="AD454" s="141"/>
      <c r="AE454" s="79">
        <v>3135.2007119856403</v>
      </c>
      <c r="AF454" s="164">
        <f t="shared" si="7"/>
        <v>0</v>
      </c>
    </row>
    <row r="455" spans="2:32" x14ac:dyDescent="0.15">
      <c r="B455" s="147" t="s">
        <v>27</v>
      </c>
      <c r="C455" s="147" t="s">
        <v>49</v>
      </c>
      <c r="D455" s="147" t="s">
        <v>268</v>
      </c>
      <c r="E455" s="147" t="s">
        <v>269</v>
      </c>
      <c r="F455" s="147" t="s">
        <v>259</v>
      </c>
      <c r="G455" s="148"/>
      <c r="H455" s="148"/>
      <c r="I455" s="148"/>
      <c r="J455" s="148"/>
      <c r="K455" s="148"/>
      <c r="L455" s="148"/>
      <c r="M455" s="148"/>
      <c r="N455" s="148"/>
      <c r="O455" s="148"/>
      <c r="P455" s="148"/>
      <c r="Q455" s="148"/>
      <c r="R455" s="148"/>
      <c r="S455" s="148"/>
      <c r="T455" s="148"/>
      <c r="U455" s="148"/>
      <c r="V455" s="148"/>
      <c r="W455" s="148"/>
      <c r="X455" s="148"/>
      <c r="Y455" s="148"/>
      <c r="Z455" s="148"/>
      <c r="AA455" s="148"/>
      <c r="AB455" s="149">
        <v>-1877.15192</v>
      </c>
      <c r="AC455" s="149">
        <v>-1969.2238400000001</v>
      </c>
      <c r="AD455" s="141"/>
      <c r="AE455" s="79">
        <v>-1969.2238400000001</v>
      </c>
      <c r="AF455" s="164">
        <f t="shared" si="7"/>
        <v>0</v>
      </c>
    </row>
    <row r="456" spans="2:32" x14ac:dyDescent="0.15">
      <c r="B456" s="147" t="s">
        <v>27</v>
      </c>
      <c r="C456" s="147" t="s">
        <v>49</v>
      </c>
      <c r="D456" s="147" t="s">
        <v>268</v>
      </c>
      <c r="E456" s="150" t="s">
        <v>270</v>
      </c>
      <c r="F456" s="147" t="s">
        <v>259</v>
      </c>
      <c r="G456" s="148"/>
      <c r="H456" s="148"/>
      <c r="I456" s="148"/>
      <c r="J456" s="148"/>
      <c r="K456" s="148"/>
      <c r="L456" s="148"/>
      <c r="M456" s="148"/>
      <c r="N456" s="148"/>
      <c r="O456" s="148"/>
      <c r="P456" s="148"/>
      <c r="Q456" s="148"/>
      <c r="R456" s="148"/>
      <c r="S456" s="148"/>
      <c r="T456" s="148"/>
      <c r="U456" s="148"/>
      <c r="V456" s="148"/>
      <c r="W456" s="148"/>
      <c r="X456" s="148"/>
      <c r="Y456" s="148"/>
      <c r="Z456" s="148"/>
      <c r="AA456" s="148"/>
      <c r="AB456" s="149">
        <v>0</v>
      </c>
      <c r="AC456" s="149">
        <v>0</v>
      </c>
      <c r="AD456" s="141"/>
      <c r="AE456" s="79">
        <v>0</v>
      </c>
      <c r="AF456" s="164">
        <f t="shared" si="7"/>
        <v>0</v>
      </c>
    </row>
    <row r="457" spans="2:32" x14ac:dyDescent="0.15">
      <c r="B457" s="147" t="s">
        <v>27</v>
      </c>
      <c r="C457" s="147" t="s">
        <v>49</v>
      </c>
      <c r="D457" s="147" t="s">
        <v>268</v>
      </c>
      <c r="E457" s="150" t="s">
        <v>271</v>
      </c>
      <c r="F457" s="147" t="s">
        <v>259</v>
      </c>
      <c r="G457" s="148"/>
      <c r="H457" s="148"/>
      <c r="I457" s="148"/>
      <c r="J457" s="148"/>
      <c r="K457" s="148"/>
      <c r="L457" s="148"/>
      <c r="M457" s="148"/>
      <c r="N457" s="148"/>
      <c r="O457" s="148"/>
      <c r="P457" s="148"/>
      <c r="Q457" s="148"/>
      <c r="R457" s="148"/>
      <c r="S457" s="148"/>
      <c r="T457" s="148"/>
      <c r="U457" s="148"/>
      <c r="V457" s="148"/>
      <c r="W457" s="148"/>
      <c r="X457" s="148"/>
      <c r="Y457" s="148"/>
      <c r="Z457" s="148"/>
      <c r="AA457" s="148"/>
      <c r="AB457" s="149">
        <v>0</v>
      </c>
      <c r="AC457" s="149">
        <v>0</v>
      </c>
      <c r="AD457" s="141"/>
      <c r="AE457" s="79">
        <v>0</v>
      </c>
      <c r="AF457" s="164">
        <f t="shared" si="7"/>
        <v>0</v>
      </c>
    </row>
    <row r="458" spans="2:32" x14ac:dyDescent="0.15">
      <c r="B458" s="147" t="s">
        <v>27</v>
      </c>
      <c r="C458" s="147" t="s">
        <v>49</v>
      </c>
      <c r="D458" s="147" t="s">
        <v>268</v>
      </c>
      <c r="E458" s="150" t="s">
        <v>272</v>
      </c>
      <c r="F458" s="147" t="s">
        <v>259</v>
      </c>
      <c r="G458" s="148"/>
      <c r="H458" s="148"/>
      <c r="I458" s="148"/>
      <c r="J458" s="148"/>
      <c r="K458" s="148"/>
      <c r="L458" s="148"/>
      <c r="M458" s="148"/>
      <c r="N458" s="148"/>
      <c r="O458" s="148"/>
      <c r="P458" s="148"/>
      <c r="Q458" s="148"/>
      <c r="R458" s="148"/>
      <c r="S458" s="148"/>
      <c r="T458" s="148"/>
      <c r="U458" s="148"/>
      <c r="V458" s="148"/>
      <c r="W458" s="148"/>
      <c r="X458" s="148"/>
      <c r="Y458" s="148"/>
      <c r="Z458" s="148"/>
      <c r="AA458" s="148"/>
      <c r="AB458" s="149">
        <v>0</v>
      </c>
      <c r="AC458" s="149">
        <v>0</v>
      </c>
      <c r="AD458" s="141"/>
      <c r="AE458" s="79">
        <v>0</v>
      </c>
      <c r="AF458" s="164">
        <f t="shared" si="7"/>
        <v>0</v>
      </c>
    </row>
    <row r="459" spans="2:32" x14ac:dyDescent="0.15">
      <c r="B459" s="147" t="s">
        <v>27</v>
      </c>
      <c r="C459" s="147" t="s">
        <v>49</v>
      </c>
      <c r="D459" s="147" t="s">
        <v>268</v>
      </c>
      <c r="E459" s="150" t="s">
        <v>273</v>
      </c>
      <c r="F459" s="147" t="s">
        <v>259</v>
      </c>
      <c r="G459" s="148"/>
      <c r="H459" s="148"/>
      <c r="I459" s="148"/>
      <c r="J459" s="148"/>
      <c r="K459" s="148"/>
      <c r="L459" s="148"/>
      <c r="M459" s="148"/>
      <c r="N459" s="148"/>
      <c r="O459" s="148"/>
      <c r="P459" s="148"/>
      <c r="Q459" s="148"/>
      <c r="R459" s="148"/>
      <c r="S459" s="148"/>
      <c r="T459" s="148"/>
      <c r="U459" s="148"/>
      <c r="V459" s="148"/>
      <c r="W459" s="148"/>
      <c r="X459" s="148"/>
      <c r="Y459" s="148"/>
      <c r="Z459" s="148"/>
      <c r="AA459" s="148"/>
      <c r="AB459" s="149">
        <v>0</v>
      </c>
      <c r="AC459" s="149">
        <v>0</v>
      </c>
      <c r="AD459" s="141"/>
      <c r="AE459" s="79">
        <v>0</v>
      </c>
      <c r="AF459" s="164">
        <f t="shared" si="7"/>
        <v>0</v>
      </c>
    </row>
    <row r="460" spans="2:32" x14ac:dyDescent="0.15">
      <c r="B460" s="147" t="s">
        <v>27</v>
      </c>
      <c r="C460" s="147" t="s">
        <v>49</v>
      </c>
      <c r="D460" s="147" t="s">
        <v>268</v>
      </c>
      <c r="E460" s="150" t="s">
        <v>274</v>
      </c>
      <c r="F460" s="147" t="s">
        <v>259</v>
      </c>
      <c r="G460" s="148"/>
      <c r="H460" s="148"/>
      <c r="I460" s="148"/>
      <c r="J460" s="148"/>
      <c r="K460" s="148"/>
      <c r="L460" s="148"/>
      <c r="M460" s="148"/>
      <c r="N460" s="148"/>
      <c r="O460" s="148"/>
      <c r="P460" s="148"/>
      <c r="Q460" s="148"/>
      <c r="R460" s="148"/>
      <c r="S460" s="148"/>
      <c r="T460" s="148"/>
      <c r="U460" s="148"/>
      <c r="V460" s="148"/>
      <c r="W460" s="148"/>
      <c r="X460" s="148"/>
      <c r="Y460" s="148"/>
      <c r="Z460" s="148"/>
      <c r="AA460" s="148"/>
      <c r="AB460" s="149">
        <v>-1048.7306799999999</v>
      </c>
      <c r="AC460" s="149">
        <v>-1002.96957</v>
      </c>
      <c r="AD460" s="141"/>
      <c r="AE460" s="79">
        <v>-1002.96957</v>
      </c>
      <c r="AF460" s="164">
        <f t="shared" si="7"/>
        <v>0</v>
      </c>
    </row>
    <row r="461" spans="2:32" x14ac:dyDescent="0.15">
      <c r="B461" s="147" t="s">
        <v>27</v>
      </c>
      <c r="C461" s="147" t="s">
        <v>49</v>
      </c>
      <c r="D461" s="147" t="s">
        <v>268</v>
      </c>
      <c r="E461" s="150" t="s">
        <v>275</v>
      </c>
      <c r="F461" s="147" t="s">
        <v>259</v>
      </c>
      <c r="G461" s="148"/>
      <c r="H461" s="148"/>
      <c r="I461" s="148"/>
      <c r="J461" s="148"/>
      <c r="K461" s="148"/>
      <c r="L461" s="148"/>
      <c r="M461" s="148"/>
      <c r="N461" s="148"/>
      <c r="O461" s="148"/>
      <c r="P461" s="148"/>
      <c r="Q461" s="148"/>
      <c r="R461" s="148"/>
      <c r="S461" s="148"/>
      <c r="T461" s="148"/>
      <c r="U461" s="148"/>
      <c r="V461" s="148"/>
      <c r="W461" s="148"/>
      <c r="X461" s="148"/>
      <c r="Y461" s="148"/>
      <c r="Z461" s="148"/>
      <c r="AA461" s="148"/>
      <c r="AB461" s="149">
        <v>-828.42124000000013</v>
      </c>
      <c r="AC461" s="149">
        <v>-966.25427000000013</v>
      </c>
      <c r="AD461" s="141"/>
      <c r="AE461" s="79">
        <v>-966.25427000000013</v>
      </c>
      <c r="AF461" s="164">
        <f t="shared" si="7"/>
        <v>0</v>
      </c>
    </row>
    <row r="462" spans="2:32" x14ac:dyDescent="0.15">
      <c r="B462" s="147" t="s">
        <v>27</v>
      </c>
      <c r="C462" s="147" t="s">
        <v>49</v>
      </c>
      <c r="D462" s="147" t="s">
        <v>268</v>
      </c>
      <c r="E462" s="147" t="s">
        <v>276</v>
      </c>
      <c r="F462" s="147" t="s">
        <v>259</v>
      </c>
      <c r="G462" s="148"/>
      <c r="H462" s="148"/>
      <c r="I462" s="148"/>
      <c r="J462" s="148"/>
      <c r="K462" s="148"/>
      <c r="L462" s="148"/>
      <c r="M462" s="148"/>
      <c r="N462" s="148"/>
      <c r="O462" s="148"/>
      <c r="P462" s="148"/>
      <c r="Q462" s="148"/>
      <c r="R462" s="148"/>
      <c r="S462" s="148"/>
      <c r="T462" s="148"/>
      <c r="U462" s="148"/>
      <c r="V462" s="148"/>
      <c r="W462" s="148"/>
      <c r="X462" s="148"/>
      <c r="Y462" s="148"/>
      <c r="Z462" s="148"/>
      <c r="AA462" s="148"/>
      <c r="AB462" s="149">
        <v>0</v>
      </c>
      <c r="AC462" s="149">
        <v>0</v>
      </c>
      <c r="AD462" s="141"/>
      <c r="AE462" s="79">
        <v>0</v>
      </c>
      <c r="AF462" s="164">
        <f t="shared" si="7"/>
        <v>0</v>
      </c>
    </row>
    <row r="463" spans="2:32" x14ac:dyDescent="0.15">
      <c r="B463" s="147" t="s">
        <v>27</v>
      </c>
      <c r="C463" s="147" t="s">
        <v>49</v>
      </c>
      <c r="D463" s="147" t="s">
        <v>268</v>
      </c>
      <c r="E463" s="147" t="s">
        <v>277</v>
      </c>
      <c r="F463" s="147" t="s">
        <v>259</v>
      </c>
      <c r="G463" s="148"/>
      <c r="H463" s="148"/>
      <c r="I463" s="148"/>
      <c r="J463" s="148"/>
      <c r="K463" s="148"/>
      <c r="L463" s="148"/>
      <c r="M463" s="148"/>
      <c r="N463" s="148"/>
      <c r="O463" s="148"/>
      <c r="P463" s="148"/>
      <c r="Q463" s="148"/>
      <c r="R463" s="148"/>
      <c r="S463" s="148"/>
      <c r="T463" s="148"/>
      <c r="U463" s="148"/>
      <c r="V463" s="148"/>
      <c r="W463" s="148"/>
      <c r="X463" s="148"/>
      <c r="Y463" s="148"/>
      <c r="Z463" s="148"/>
      <c r="AA463" s="148"/>
      <c r="AB463" s="149">
        <v>0</v>
      </c>
      <c r="AC463" s="149">
        <v>0</v>
      </c>
      <c r="AD463" s="141"/>
      <c r="AE463" s="79">
        <v>0</v>
      </c>
      <c r="AF463" s="164">
        <f t="shared" si="7"/>
        <v>0</v>
      </c>
    </row>
    <row r="464" spans="2:32" x14ac:dyDescent="0.15">
      <c r="B464" s="147" t="s">
        <v>27</v>
      </c>
      <c r="C464" s="147" t="s">
        <v>49</v>
      </c>
      <c r="D464" s="147" t="s">
        <v>268</v>
      </c>
      <c r="E464" s="147" t="s">
        <v>278</v>
      </c>
      <c r="F464" s="147" t="s">
        <v>259</v>
      </c>
      <c r="G464" s="148"/>
      <c r="H464" s="148"/>
      <c r="I464" s="148"/>
      <c r="J464" s="148"/>
      <c r="K464" s="148"/>
      <c r="L464" s="148"/>
      <c r="M464" s="148"/>
      <c r="N464" s="148"/>
      <c r="O464" s="148"/>
      <c r="P464" s="148"/>
      <c r="Q464" s="148"/>
      <c r="R464" s="148"/>
      <c r="S464" s="148"/>
      <c r="T464" s="148"/>
      <c r="U464" s="148"/>
      <c r="V464" s="148"/>
      <c r="W464" s="148"/>
      <c r="X464" s="148"/>
      <c r="Y464" s="148"/>
      <c r="Z464" s="148"/>
      <c r="AA464" s="148"/>
      <c r="AB464" s="149">
        <v>0</v>
      </c>
      <c r="AC464" s="149">
        <v>0</v>
      </c>
      <c r="AD464" s="141"/>
      <c r="AE464" s="79">
        <v>0</v>
      </c>
      <c r="AF464" s="164">
        <f t="shared" si="7"/>
        <v>0</v>
      </c>
    </row>
    <row r="465" spans="2:32" x14ac:dyDescent="0.15">
      <c r="B465" s="147" t="s">
        <v>27</v>
      </c>
      <c r="C465" s="147" t="s">
        <v>49</v>
      </c>
      <c r="D465" s="147" t="s">
        <v>93</v>
      </c>
      <c r="E465" s="147" t="s">
        <v>279</v>
      </c>
      <c r="F465" s="147" t="s">
        <v>259</v>
      </c>
      <c r="G465" s="148"/>
      <c r="H465" s="148"/>
      <c r="I465" s="148"/>
      <c r="J465" s="148"/>
      <c r="K465" s="148"/>
      <c r="L465" s="148"/>
      <c r="M465" s="148"/>
      <c r="N465" s="148"/>
      <c r="O465" s="148"/>
      <c r="P465" s="148"/>
      <c r="Q465" s="148"/>
      <c r="R465" s="148"/>
      <c r="S465" s="148"/>
      <c r="T465" s="148"/>
      <c r="U465" s="148"/>
      <c r="V465" s="148"/>
      <c r="W465" s="148"/>
      <c r="X465" s="148"/>
      <c r="Y465" s="148"/>
      <c r="Z465" s="148"/>
      <c r="AA465" s="148"/>
      <c r="AB465" s="149">
        <v>1072.0762431047631</v>
      </c>
      <c r="AC465" s="149">
        <v>1165.9768719856402</v>
      </c>
      <c r="AD465" s="141"/>
      <c r="AE465" s="79">
        <v>1165.9768719856402</v>
      </c>
      <c r="AF465" s="164">
        <f t="shared" si="7"/>
        <v>0</v>
      </c>
    </row>
    <row r="466" spans="2:32" x14ac:dyDescent="0.15">
      <c r="B466" s="147" t="s">
        <v>27</v>
      </c>
      <c r="C466" s="147" t="s">
        <v>49</v>
      </c>
      <c r="D466" s="147" t="s">
        <v>93</v>
      </c>
      <c r="E466" s="147" t="s">
        <v>280</v>
      </c>
      <c r="F466" s="147" t="s">
        <v>259</v>
      </c>
      <c r="G466" s="148"/>
      <c r="H466" s="148"/>
      <c r="I466" s="148"/>
      <c r="J466" s="148"/>
      <c r="K466" s="148"/>
      <c r="L466" s="148"/>
      <c r="M466" s="148"/>
      <c r="N466" s="148"/>
      <c r="O466" s="148"/>
      <c r="P466" s="148"/>
      <c r="Q466" s="148"/>
      <c r="R466" s="148"/>
      <c r="S466" s="148"/>
      <c r="T466" s="148"/>
      <c r="U466" s="148"/>
      <c r="V466" s="148"/>
      <c r="W466" s="148"/>
      <c r="X466" s="148"/>
      <c r="Y466" s="148"/>
      <c r="Z466" s="148"/>
      <c r="AA466" s="148"/>
      <c r="AB466" s="149">
        <v>371.37157876951801</v>
      </c>
      <c r="AC466" s="149">
        <v>622.19038090662821</v>
      </c>
      <c r="AD466" s="141"/>
      <c r="AE466" s="79">
        <v>622.19038090662821</v>
      </c>
      <c r="AF466" s="164">
        <f t="shared" si="7"/>
        <v>0</v>
      </c>
    </row>
    <row r="467" spans="2:32" x14ac:dyDescent="0.15">
      <c r="B467" s="147" t="s">
        <v>27</v>
      </c>
      <c r="C467" s="147" t="s">
        <v>49</v>
      </c>
      <c r="D467" s="147" t="s">
        <v>93</v>
      </c>
      <c r="E467" s="147" t="s">
        <v>281</v>
      </c>
      <c r="F467" s="147" t="s">
        <v>259</v>
      </c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  <c r="T467" s="148"/>
      <c r="U467" s="148"/>
      <c r="V467" s="148"/>
      <c r="W467" s="148"/>
      <c r="X467" s="148"/>
      <c r="Y467" s="148"/>
      <c r="Z467" s="148"/>
      <c r="AA467" s="148"/>
      <c r="AB467" s="149">
        <v>700.70466433524507</v>
      </c>
      <c r="AC467" s="149">
        <v>543.78649107901197</v>
      </c>
      <c r="AD467" s="141"/>
      <c r="AE467" s="79">
        <v>543.78649107901197</v>
      </c>
      <c r="AF467" s="164">
        <f t="shared" si="7"/>
        <v>0</v>
      </c>
    </row>
    <row r="468" spans="2:32" x14ac:dyDescent="0.15">
      <c r="B468" s="147" t="s">
        <v>27</v>
      </c>
      <c r="C468" s="147" t="s">
        <v>49</v>
      </c>
      <c r="D468" s="147" t="s">
        <v>93</v>
      </c>
      <c r="E468" s="150" t="s">
        <v>187</v>
      </c>
      <c r="F468" s="147" t="s">
        <v>259</v>
      </c>
      <c r="G468" s="148"/>
      <c r="H468" s="148"/>
      <c r="I468" s="148"/>
      <c r="J468" s="148"/>
      <c r="K468" s="148"/>
      <c r="L468" s="148"/>
      <c r="M468" s="148"/>
      <c r="N468" s="148"/>
      <c r="O468" s="148"/>
      <c r="P468" s="148"/>
      <c r="Q468" s="148"/>
      <c r="R468" s="148"/>
      <c r="S468" s="148"/>
      <c r="T468" s="148"/>
      <c r="U468" s="148"/>
      <c r="V468" s="148"/>
      <c r="W468" s="148"/>
      <c r="X468" s="148"/>
      <c r="Y468" s="148"/>
      <c r="Z468" s="148"/>
      <c r="AA468" s="148"/>
      <c r="AB468" s="149">
        <v>0</v>
      </c>
      <c r="AC468" s="149">
        <v>0</v>
      </c>
      <c r="AD468" s="141"/>
      <c r="AE468" s="79">
        <v>0</v>
      </c>
      <c r="AF468" s="164">
        <f t="shared" si="7"/>
        <v>0</v>
      </c>
    </row>
    <row r="469" spans="2:32" x14ac:dyDescent="0.15">
      <c r="B469" s="147" t="s">
        <v>27</v>
      </c>
      <c r="C469" s="147" t="s">
        <v>49</v>
      </c>
      <c r="D469" s="147" t="s">
        <v>93</v>
      </c>
      <c r="E469" s="150" t="s">
        <v>105</v>
      </c>
      <c r="F469" s="147" t="s">
        <v>259</v>
      </c>
      <c r="G469" s="148"/>
      <c r="H469" s="148"/>
      <c r="I469" s="148"/>
      <c r="J469" s="148"/>
      <c r="K469" s="148"/>
      <c r="L469" s="148"/>
      <c r="M469" s="148"/>
      <c r="N469" s="148"/>
      <c r="O469" s="148"/>
      <c r="P469" s="148"/>
      <c r="Q469" s="148"/>
      <c r="R469" s="148"/>
      <c r="S469" s="148"/>
      <c r="T469" s="148"/>
      <c r="U469" s="148"/>
      <c r="V469" s="148"/>
      <c r="W469" s="148"/>
      <c r="X469" s="148"/>
      <c r="Y469" s="148"/>
      <c r="Z469" s="148"/>
      <c r="AA469" s="148"/>
      <c r="AB469" s="149">
        <v>0</v>
      </c>
      <c r="AC469" s="149">
        <v>0</v>
      </c>
      <c r="AD469" s="141"/>
      <c r="AE469" s="79">
        <v>0</v>
      </c>
      <c r="AF469" s="164">
        <f t="shared" si="7"/>
        <v>0</v>
      </c>
    </row>
    <row r="470" spans="2:32" x14ac:dyDescent="0.15">
      <c r="B470" s="147" t="s">
        <v>27</v>
      </c>
      <c r="C470" s="147" t="s">
        <v>49</v>
      </c>
      <c r="D470" s="147" t="s">
        <v>93</v>
      </c>
      <c r="E470" s="150" t="s">
        <v>106</v>
      </c>
      <c r="F470" s="147" t="s">
        <v>259</v>
      </c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T470" s="148"/>
      <c r="U470" s="148"/>
      <c r="V470" s="148"/>
      <c r="W470" s="148"/>
      <c r="X470" s="148"/>
      <c r="Y470" s="148"/>
      <c r="Z470" s="148"/>
      <c r="AA470" s="148"/>
      <c r="AB470" s="149">
        <v>0</v>
      </c>
      <c r="AC470" s="149">
        <v>0</v>
      </c>
      <c r="AD470" s="141"/>
      <c r="AE470" s="79">
        <v>0</v>
      </c>
      <c r="AF470" s="164">
        <f t="shared" si="7"/>
        <v>0</v>
      </c>
    </row>
    <row r="471" spans="2:32" x14ac:dyDescent="0.15">
      <c r="B471" s="147" t="s">
        <v>27</v>
      </c>
      <c r="C471" s="147" t="s">
        <v>49</v>
      </c>
      <c r="D471" s="147" t="s">
        <v>93</v>
      </c>
      <c r="E471" s="150" t="s">
        <v>188</v>
      </c>
      <c r="F471" s="147" t="s">
        <v>259</v>
      </c>
      <c r="G471" s="148"/>
      <c r="H471" s="148"/>
      <c r="I471" s="148"/>
      <c r="J471" s="148"/>
      <c r="K471" s="148"/>
      <c r="L471" s="148"/>
      <c r="M471" s="148"/>
      <c r="N471" s="148"/>
      <c r="O471" s="148"/>
      <c r="P471" s="148"/>
      <c r="Q471" s="148"/>
      <c r="R471" s="148"/>
      <c r="S471" s="148"/>
      <c r="T471" s="148"/>
      <c r="U471" s="148"/>
      <c r="V471" s="148"/>
      <c r="W471" s="148"/>
      <c r="X471" s="148"/>
      <c r="Y471" s="148"/>
      <c r="Z471" s="148"/>
      <c r="AA471" s="148"/>
      <c r="AB471" s="149">
        <v>0</v>
      </c>
      <c r="AC471" s="149">
        <v>0</v>
      </c>
      <c r="AD471" s="141"/>
      <c r="AE471" s="79">
        <v>0</v>
      </c>
      <c r="AF471" s="164">
        <f t="shared" si="7"/>
        <v>0</v>
      </c>
    </row>
    <row r="472" spans="2:32" x14ac:dyDescent="0.15">
      <c r="B472" s="147" t="s">
        <v>27</v>
      </c>
      <c r="C472" s="147" t="s">
        <v>49</v>
      </c>
      <c r="D472" s="147" t="s">
        <v>93</v>
      </c>
      <c r="E472" s="150" t="s">
        <v>189</v>
      </c>
      <c r="F472" s="147" t="s">
        <v>259</v>
      </c>
      <c r="G472" s="148"/>
      <c r="H472" s="148"/>
      <c r="I472" s="148"/>
      <c r="J472" s="148"/>
      <c r="K472" s="148"/>
      <c r="L472" s="148"/>
      <c r="M472" s="148"/>
      <c r="N472" s="148"/>
      <c r="O472" s="148"/>
      <c r="P472" s="148"/>
      <c r="Q472" s="148"/>
      <c r="R472" s="148"/>
      <c r="S472" s="148"/>
      <c r="T472" s="148"/>
      <c r="U472" s="148"/>
      <c r="V472" s="148"/>
      <c r="W472" s="148"/>
      <c r="X472" s="148"/>
      <c r="Y472" s="148"/>
      <c r="Z472" s="148"/>
      <c r="AA472" s="148"/>
      <c r="AB472" s="149">
        <v>0</v>
      </c>
      <c r="AC472" s="149">
        <v>0</v>
      </c>
      <c r="AD472" s="141"/>
      <c r="AE472" s="79">
        <v>0</v>
      </c>
      <c r="AF472" s="164">
        <f t="shared" si="7"/>
        <v>0</v>
      </c>
    </row>
    <row r="473" spans="2:32" x14ac:dyDescent="0.15">
      <c r="B473" s="147" t="s">
        <v>27</v>
      </c>
      <c r="C473" s="147" t="s">
        <v>49</v>
      </c>
      <c r="D473" s="147" t="s">
        <v>93</v>
      </c>
      <c r="E473" s="150" t="s">
        <v>109</v>
      </c>
      <c r="F473" s="147" t="s">
        <v>259</v>
      </c>
      <c r="G473" s="148"/>
      <c r="H473" s="148"/>
      <c r="I473" s="148"/>
      <c r="J473" s="148"/>
      <c r="K473" s="148"/>
      <c r="L473" s="148"/>
      <c r="M473" s="148"/>
      <c r="N473" s="148"/>
      <c r="O473" s="148"/>
      <c r="P473" s="148"/>
      <c r="Q473" s="148"/>
      <c r="R473" s="148"/>
      <c r="S473" s="148"/>
      <c r="T473" s="148"/>
      <c r="U473" s="148"/>
      <c r="V473" s="148"/>
      <c r="W473" s="148"/>
      <c r="X473" s="148"/>
      <c r="Y473" s="148"/>
      <c r="Z473" s="148"/>
      <c r="AA473" s="148"/>
      <c r="AB473" s="149">
        <v>0</v>
      </c>
      <c r="AC473" s="149">
        <v>0</v>
      </c>
      <c r="AD473" s="141"/>
      <c r="AE473" s="79">
        <v>0</v>
      </c>
      <c r="AF473" s="164">
        <f t="shared" si="7"/>
        <v>0</v>
      </c>
    </row>
    <row r="474" spans="2:32" x14ac:dyDescent="0.15">
      <c r="B474" s="147" t="s">
        <v>27</v>
      </c>
      <c r="C474" s="147" t="s">
        <v>49</v>
      </c>
      <c r="D474" s="147" t="s">
        <v>93</v>
      </c>
      <c r="E474" s="150" t="s">
        <v>190</v>
      </c>
      <c r="F474" s="147" t="s">
        <v>259</v>
      </c>
      <c r="G474" s="148"/>
      <c r="H474" s="148"/>
      <c r="I474" s="148"/>
      <c r="J474" s="148"/>
      <c r="K474" s="148"/>
      <c r="L474" s="148"/>
      <c r="M474" s="148"/>
      <c r="N474" s="148"/>
      <c r="O474" s="148"/>
      <c r="P474" s="148"/>
      <c r="Q474" s="148"/>
      <c r="R474" s="148"/>
      <c r="S474" s="148"/>
      <c r="T474" s="148"/>
      <c r="U474" s="148"/>
      <c r="V474" s="148"/>
      <c r="W474" s="148"/>
      <c r="X474" s="148"/>
      <c r="Y474" s="148"/>
      <c r="Z474" s="148"/>
      <c r="AA474" s="148"/>
      <c r="AB474" s="149">
        <v>0</v>
      </c>
      <c r="AC474" s="149">
        <v>0</v>
      </c>
      <c r="AD474" s="141"/>
      <c r="AE474" s="79">
        <v>0</v>
      </c>
      <c r="AF474" s="164">
        <f t="shared" si="7"/>
        <v>0</v>
      </c>
    </row>
    <row r="475" spans="2:32" x14ac:dyDescent="0.15">
      <c r="B475" s="147" t="s">
        <v>27</v>
      </c>
      <c r="C475" s="147" t="s">
        <v>49</v>
      </c>
      <c r="D475" s="147" t="s">
        <v>93</v>
      </c>
      <c r="E475" s="150" t="s">
        <v>163</v>
      </c>
      <c r="F475" s="147" t="s">
        <v>259</v>
      </c>
      <c r="G475" s="148"/>
      <c r="H475" s="148"/>
      <c r="I475" s="148"/>
      <c r="J475" s="148"/>
      <c r="K475" s="148"/>
      <c r="L475" s="148"/>
      <c r="M475" s="148"/>
      <c r="N475" s="148"/>
      <c r="O475" s="148"/>
      <c r="P475" s="148"/>
      <c r="Q475" s="148"/>
      <c r="R475" s="148"/>
      <c r="S475" s="148"/>
      <c r="T475" s="148"/>
      <c r="U475" s="148"/>
      <c r="V475" s="148"/>
      <c r="W475" s="148"/>
      <c r="X475" s="148"/>
      <c r="Y475" s="148"/>
      <c r="Z475" s="148"/>
      <c r="AA475" s="148"/>
      <c r="AB475" s="149">
        <v>700.70466433524507</v>
      </c>
      <c r="AC475" s="149">
        <v>543.78649107901197</v>
      </c>
      <c r="AD475" s="141"/>
      <c r="AE475" s="79">
        <v>543.78649107901197</v>
      </c>
      <c r="AF475" s="164">
        <f t="shared" si="7"/>
        <v>0</v>
      </c>
    </row>
    <row r="476" spans="2:32" x14ac:dyDescent="0.15">
      <c r="B476" s="143" t="s">
        <v>14</v>
      </c>
      <c r="C476" s="143" t="s">
        <v>49</v>
      </c>
      <c r="D476" s="143" t="s">
        <v>257</v>
      </c>
      <c r="E476" s="143" t="s">
        <v>258</v>
      </c>
      <c r="F476" s="143" t="s">
        <v>282</v>
      </c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  <c r="AA476" s="144"/>
      <c r="AB476" s="145">
        <v>14012.650000000001</v>
      </c>
      <c r="AC476" s="145">
        <v>14796.464</v>
      </c>
      <c r="AD476" s="141"/>
      <c r="AE476" s="79">
        <v>14796.464</v>
      </c>
      <c r="AF476" s="164">
        <f t="shared" si="7"/>
        <v>0</v>
      </c>
    </row>
    <row r="477" spans="2:32" x14ac:dyDescent="0.15">
      <c r="B477" s="143" t="s">
        <v>14</v>
      </c>
      <c r="C477" s="143" t="s">
        <v>49</v>
      </c>
      <c r="D477" s="143" t="s">
        <v>257</v>
      </c>
      <c r="E477" s="143" t="s">
        <v>260</v>
      </c>
      <c r="F477" s="143" t="s">
        <v>282</v>
      </c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  <c r="AA477" s="144"/>
      <c r="AB477" s="145">
        <v>24824.817926479998</v>
      </c>
      <c r="AC477" s="145">
        <v>24571.946939668225</v>
      </c>
      <c r="AD477" s="141"/>
      <c r="AE477" s="79">
        <v>24571.946939668225</v>
      </c>
      <c r="AF477" s="164">
        <f t="shared" si="7"/>
        <v>0</v>
      </c>
    </row>
    <row r="478" spans="2:32" x14ac:dyDescent="0.15">
      <c r="B478" s="143" t="s">
        <v>14</v>
      </c>
      <c r="C478" s="143" t="s">
        <v>49</v>
      </c>
      <c r="D478" s="143" t="s">
        <v>257</v>
      </c>
      <c r="E478" s="143" t="s">
        <v>261</v>
      </c>
      <c r="F478" s="143" t="s">
        <v>282</v>
      </c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  <c r="AA478" s="144"/>
      <c r="AB478" s="145">
        <v>351.1869999999999</v>
      </c>
      <c r="AC478" s="145">
        <v>-359.32299999999987</v>
      </c>
      <c r="AD478" s="141"/>
      <c r="AE478" s="79">
        <v>-359.32299999999987</v>
      </c>
      <c r="AF478" s="164">
        <f t="shared" si="7"/>
        <v>0</v>
      </c>
    </row>
    <row r="479" spans="2:32" x14ac:dyDescent="0.15">
      <c r="B479" s="143" t="s">
        <v>14</v>
      </c>
      <c r="C479" s="143" t="s">
        <v>49</v>
      </c>
      <c r="D479" s="143" t="s">
        <v>257</v>
      </c>
      <c r="E479" s="143" t="s">
        <v>262</v>
      </c>
      <c r="F479" s="143" t="s">
        <v>282</v>
      </c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  <c r="AA479" s="144"/>
      <c r="AB479" s="145">
        <v>39188.654926479998</v>
      </c>
      <c r="AC479" s="145">
        <v>39009.087939668229</v>
      </c>
      <c r="AD479" s="141"/>
      <c r="AE479" s="79">
        <v>39009.087939668229</v>
      </c>
      <c r="AF479" s="164">
        <f t="shared" si="7"/>
        <v>0</v>
      </c>
    </row>
    <row r="480" spans="2:32" x14ac:dyDescent="0.15">
      <c r="B480" s="143" t="s">
        <v>14</v>
      </c>
      <c r="C480" s="143" t="s">
        <v>49</v>
      </c>
      <c r="D480" s="143" t="s">
        <v>257</v>
      </c>
      <c r="E480" s="143" t="s">
        <v>263</v>
      </c>
      <c r="F480" s="143" t="s">
        <v>282</v>
      </c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  <c r="AA480" s="144"/>
      <c r="AB480" s="145">
        <v>-4365.80334907</v>
      </c>
      <c r="AC480" s="145">
        <v>-6099.0839000744027</v>
      </c>
      <c r="AD480" s="141"/>
      <c r="AE480" s="79">
        <v>-6099.0839000744027</v>
      </c>
      <c r="AF480" s="164">
        <f t="shared" si="7"/>
        <v>0</v>
      </c>
    </row>
    <row r="481" spans="2:32" x14ac:dyDescent="0.15">
      <c r="B481" s="143" t="s">
        <v>14</v>
      </c>
      <c r="C481" s="143" t="s">
        <v>49</v>
      </c>
      <c r="D481" s="143" t="s">
        <v>257</v>
      </c>
      <c r="E481" s="143" t="s">
        <v>264</v>
      </c>
      <c r="F481" s="143" t="s">
        <v>282</v>
      </c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  <c r="AA481" s="144"/>
      <c r="AB481" s="145">
        <v>0</v>
      </c>
      <c r="AC481" s="145">
        <v>0</v>
      </c>
      <c r="AD481" s="141"/>
      <c r="AE481" s="79">
        <v>0</v>
      </c>
      <c r="AF481" s="164">
        <f t="shared" si="7"/>
        <v>0</v>
      </c>
    </row>
    <row r="482" spans="2:32" x14ac:dyDescent="0.15">
      <c r="B482" s="143" t="s">
        <v>14</v>
      </c>
      <c r="C482" s="143" t="s">
        <v>49</v>
      </c>
      <c r="D482" s="143" t="s">
        <v>257</v>
      </c>
      <c r="E482" s="143" t="s">
        <v>265</v>
      </c>
      <c r="F482" s="143" t="s">
        <v>282</v>
      </c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  <c r="AA482" s="144"/>
      <c r="AB482" s="145">
        <v>0</v>
      </c>
      <c r="AC482" s="145">
        <v>0</v>
      </c>
      <c r="AD482" s="141"/>
      <c r="AE482" s="79">
        <v>0</v>
      </c>
      <c r="AF482" s="164">
        <f t="shared" si="7"/>
        <v>0</v>
      </c>
    </row>
    <row r="483" spans="2:32" x14ac:dyDescent="0.15">
      <c r="B483" s="143" t="s">
        <v>14</v>
      </c>
      <c r="C483" s="143" t="s">
        <v>49</v>
      </c>
      <c r="D483" s="143" t="s">
        <v>257</v>
      </c>
      <c r="E483" s="143" t="s">
        <v>266</v>
      </c>
      <c r="F483" s="143" t="s">
        <v>282</v>
      </c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  <c r="AA483" s="144"/>
      <c r="AB483" s="145">
        <v>0</v>
      </c>
      <c r="AC483" s="145">
        <v>0</v>
      </c>
      <c r="AD483" s="141"/>
      <c r="AE483" s="79">
        <v>0</v>
      </c>
      <c r="AF483" s="164">
        <f t="shared" si="7"/>
        <v>0</v>
      </c>
    </row>
    <row r="484" spans="2:32" x14ac:dyDescent="0.15">
      <c r="B484" s="143" t="s">
        <v>14</v>
      </c>
      <c r="C484" s="143" t="s">
        <v>49</v>
      </c>
      <c r="D484" s="143" t="s">
        <v>257</v>
      </c>
      <c r="E484" s="143" t="s">
        <v>267</v>
      </c>
      <c r="F484" s="143" t="s">
        <v>282</v>
      </c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  <c r="AA484" s="144"/>
      <c r="AB484" s="145">
        <v>34822.851577409994</v>
      </c>
      <c r="AC484" s="145">
        <v>32910.004039593827</v>
      </c>
      <c r="AD484" s="141"/>
      <c r="AE484" s="79">
        <v>32910.004039593827</v>
      </c>
      <c r="AF484" s="164">
        <f t="shared" ref="AF484:AF547" si="8">+AE484-AC484</f>
        <v>0</v>
      </c>
    </row>
    <row r="485" spans="2:32" x14ac:dyDescent="0.15">
      <c r="B485" s="143" t="s">
        <v>14</v>
      </c>
      <c r="C485" s="143" t="s">
        <v>49</v>
      </c>
      <c r="D485" s="143" t="s">
        <v>268</v>
      </c>
      <c r="E485" s="143" t="s">
        <v>269</v>
      </c>
      <c r="F485" s="143" t="s">
        <v>282</v>
      </c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  <c r="AA485" s="144"/>
      <c r="AB485" s="145">
        <v>-34424.202999999994</v>
      </c>
      <c r="AC485" s="145">
        <v>-33099.368999999999</v>
      </c>
      <c r="AD485" s="141"/>
      <c r="AE485" s="79">
        <v>-33099.368999999999</v>
      </c>
      <c r="AF485" s="164">
        <f t="shared" si="8"/>
        <v>0</v>
      </c>
    </row>
    <row r="486" spans="2:32" x14ac:dyDescent="0.15">
      <c r="B486" s="143" t="s">
        <v>14</v>
      </c>
      <c r="C486" s="143" t="s">
        <v>49</v>
      </c>
      <c r="D486" s="143" t="s">
        <v>268</v>
      </c>
      <c r="E486" s="146" t="s">
        <v>270</v>
      </c>
      <c r="F486" s="143" t="s">
        <v>282</v>
      </c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  <c r="AA486" s="144"/>
      <c r="AB486" s="145">
        <v>0</v>
      </c>
      <c r="AC486" s="145">
        <v>0</v>
      </c>
      <c r="AD486" s="141"/>
      <c r="AE486" s="79">
        <v>0</v>
      </c>
      <c r="AF486" s="164">
        <f t="shared" si="8"/>
        <v>0</v>
      </c>
    </row>
    <row r="487" spans="2:32" x14ac:dyDescent="0.15">
      <c r="B487" s="143" t="s">
        <v>14</v>
      </c>
      <c r="C487" s="143" t="s">
        <v>49</v>
      </c>
      <c r="D487" s="143" t="s">
        <v>268</v>
      </c>
      <c r="E487" s="146" t="s">
        <v>271</v>
      </c>
      <c r="F487" s="143" t="s">
        <v>282</v>
      </c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  <c r="AA487" s="144"/>
      <c r="AB487" s="145">
        <v>0</v>
      </c>
      <c r="AC487" s="145">
        <v>0</v>
      </c>
      <c r="AD487" s="141"/>
      <c r="AE487" s="79">
        <v>0</v>
      </c>
      <c r="AF487" s="164">
        <f t="shared" si="8"/>
        <v>0</v>
      </c>
    </row>
    <row r="488" spans="2:32" x14ac:dyDescent="0.15">
      <c r="B488" s="143" t="s">
        <v>14</v>
      </c>
      <c r="C488" s="143" t="s">
        <v>49</v>
      </c>
      <c r="D488" s="143" t="s">
        <v>268</v>
      </c>
      <c r="E488" s="146" t="s">
        <v>272</v>
      </c>
      <c r="F488" s="143" t="s">
        <v>282</v>
      </c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  <c r="AA488" s="144"/>
      <c r="AB488" s="145">
        <v>-34424.202999999994</v>
      </c>
      <c r="AC488" s="145">
        <v>-33099.368999999999</v>
      </c>
      <c r="AD488" s="141"/>
      <c r="AE488" s="79">
        <v>-33099.368999999999</v>
      </c>
      <c r="AF488" s="164">
        <f t="shared" si="8"/>
        <v>0</v>
      </c>
    </row>
    <row r="489" spans="2:32" x14ac:dyDescent="0.15">
      <c r="B489" s="143" t="s">
        <v>14</v>
      </c>
      <c r="C489" s="143" t="s">
        <v>49</v>
      </c>
      <c r="D489" s="143" t="s">
        <v>268</v>
      </c>
      <c r="E489" s="146" t="s">
        <v>273</v>
      </c>
      <c r="F489" s="143" t="s">
        <v>282</v>
      </c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  <c r="AA489" s="144"/>
      <c r="AB489" s="145">
        <v>0</v>
      </c>
      <c r="AC489" s="145">
        <v>0</v>
      </c>
      <c r="AD489" s="141"/>
      <c r="AE489" s="79">
        <v>0</v>
      </c>
      <c r="AF489" s="164">
        <f t="shared" si="8"/>
        <v>0</v>
      </c>
    </row>
    <row r="490" spans="2:32" x14ac:dyDescent="0.15">
      <c r="B490" s="143" t="s">
        <v>14</v>
      </c>
      <c r="C490" s="143" t="s">
        <v>49</v>
      </c>
      <c r="D490" s="143" t="s">
        <v>268</v>
      </c>
      <c r="E490" s="146" t="s">
        <v>274</v>
      </c>
      <c r="F490" s="143" t="s">
        <v>282</v>
      </c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  <c r="AA490" s="144"/>
      <c r="AB490" s="145">
        <v>0</v>
      </c>
      <c r="AC490" s="145">
        <v>0</v>
      </c>
      <c r="AD490" s="141"/>
      <c r="AE490" s="79">
        <v>0</v>
      </c>
      <c r="AF490" s="164">
        <f t="shared" si="8"/>
        <v>0</v>
      </c>
    </row>
    <row r="491" spans="2:32" x14ac:dyDescent="0.15">
      <c r="B491" s="143" t="s">
        <v>14</v>
      </c>
      <c r="C491" s="143" t="s">
        <v>49</v>
      </c>
      <c r="D491" s="143" t="s">
        <v>268</v>
      </c>
      <c r="E491" s="146" t="s">
        <v>275</v>
      </c>
      <c r="F491" s="143" t="s">
        <v>282</v>
      </c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  <c r="AA491" s="144"/>
      <c r="AB491" s="145">
        <v>0</v>
      </c>
      <c r="AC491" s="145">
        <v>0</v>
      </c>
      <c r="AD491" s="141"/>
      <c r="AE491" s="79">
        <v>0</v>
      </c>
      <c r="AF491" s="164">
        <f t="shared" si="8"/>
        <v>0</v>
      </c>
    </row>
    <row r="492" spans="2:32" x14ac:dyDescent="0.15">
      <c r="B492" s="143" t="s">
        <v>14</v>
      </c>
      <c r="C492" s="143" t="s">
        <v>49</v>
      </c>
      <c r="D492" s="143" t="s">
        <v>268</v>
      </c>
      <c r="E492" s="143" t="s">
        <v>276</v>
      </c>
      <c r="F492" s="143" t="s">
        <v>282</v>
      </c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  <c r="AA492" s="144"/>
      <c r="AB492" s="145">
        <v>0</v>
      </c>
      <c r="AC492" s="145">
        <v>0</v>
      </c>
      <c r="AD492" s="141"/>
      <c r="AE492" s="79">
        <v>0</v>
      </c>
      <c r="AF492" s="164">
        <f t="shared" si="8"/>
        <v>0</v>
      </c>
    </row>
    <row r="493" spans="2:32" x14ac:dyDescent="0.15">
      <c r="B493" s="143" t="s">
        <v>14</v>
      </c>
      <c r="C493" s="143" t="s">
        <v>49</v>
      </c>
      <c r="D493" s="143" t="s">
        <v>268</v>
      </c>
      <c r="E493" s="143" t="s">
        <v>277</v>
      </c>
      <c r="F493" s="143" t="s">
        <v>282</v>
      </c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  <c r="AA493" s="144"/>
      <c r="AB493" s="145">
        <v>0</v>
      </c>
      <c r="AC493" s="145">
        <v>0</v>
      </c>
      <c r="AD493" s="141"/>
      <c r="AE493" s="79">
        <v>0</v>
      </c>
      <c r="AF493" s="164">
        <f t="shared" si="8"/>
        <v>0</v>
      </c>
    </row>
    <row r="494" spans="2:32" x14ac:dyDescent="0.15">
      <c r="B494" s="143" t="s">
        <v>14</v>
      </c>
      <c r="C494" s="143" t="s">
        <v>49</v>
      </c>
      <c r="D494" s="143" t="s">
        <v>268</v>
      </c>
      <c r="E494" s="143" t="s">
        <v>278</v>
      </c>
      <c r="F494" s="143" t="s">
        <v>282</v>
      </c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  <c r="AA494" s="144"/>
      <c r="AB494" s="145">
        <v>398.64857741000014</v>
      </c>
      <c r="AC494" s="145">
        <v>-189.36496040617203</v>
      </c>
      <c r="AD494" s="141"/>
      <c r="AE494" s="79">
        <v>-189.36496040617203</v>
      </c>
      <c r="AF494" s="164">
        <f t="shared" si="8"/>
        <v>0</v>
      </c>
    </row>
    <row r="495" spans="2:32" x14ac:dyDescent="0.15">
      <c r="B495" s="143" t="s">
        <v>14</v>
      </c>
      <c r="C495" s="143" t="s">
        <v>49</v>
      </c>
      <c r="D495" s="143" t="s">
        <v>93</v>
      </c>
      <c r="E495" s="143" t="s">
        <v>279</v>
      </c>
      <c r="F495" s="143" t="s">
        <v>282</v>
      </c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  <c r="AA495" s="144"/>
      <c r="AB495" s="145">
        <v>0</v>
      </c>
      <c r="AC495" s="145">
        <v>0</v>
      </c>
      <c r="AD495" s="141"/>
      <c r="AE495" s="79">
        <v>0</v>
      </c>
      <c r="AF495" s="164">
        <f t="shared" si="8"/>
        <v>0</v>
      </c>
    </row>
    <row r="496" spans="2:32" x14ac:dyDescent="0.15">
      <c r="B496" s="143" t="s">
        <v>14</v>
      </c>
      <c r="C496" s="143" t="s">
        <v>49</v>
      </c>
      <c r="D496" s="143" t="s">
        <v>93</v>
      </c>
      <c r="E496" s="143" t="s">
        <v>280</v>
      </c>
      <c r="F496" s="143" t="s">
        <v>282</v>
      </c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5">
        <v>0</v>
      </c>
      <c r="AC496" s="145">
        <v>0</v>
      </c>
      <c r="AD496" s="141"/>
      <c r="AE496" s="79">
        <v>0</v>
      </c>
      <c r="AF496" s="164">
        <f t="shared" si="8"/>
        <v>0</v>
      </c>
    </row>
    <row r="497" spans="2:32" x14ac:dyDescent="0.15">
      <c r="B497" s="143" t="s">
        <v>14</v>
      </c>
      <c r="C497" s="143" t="s">
        <v>49</v>
      </c>
      <c r="D497" s="143" t="s">
        <v>93</v>
      </c>
      <c r="E497" s="143" t="s">
        <v>281</v>
      </c>
      <c r="F497" s="143" t="s">
        <v>282</v>
      </c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5">
        <v>0</v>
      </c>
      <c r="AC497" s="145">
        <v>0</v>
      </c>
      <c r="AD497" s="141"/>
      <c r="AE497" s="79">
        <v>0</v>
      </c>
      <c r="AF497" s="164">
        <f t="shared" si="8"/>
        <v>0</v>
      </c>
    </row>
    <row r="498" spans="2:32" x14ac:dyDescent="0.15">
      <c r="B498" s="143" t="s">
        <v>14</v>
      </c>
      <c r="C498" s="143" t="s">
        <v>49</v>
      </c>
      <c r="D498" s="143" t="s">
        <v>93</v>
      </c>
      <c r="E498" s="146" t="s">
        <v>187</v>
      </c>
      <c r="F498" s="143" t="s">
        <v>282</v>
      </c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5">
        <v>0</v>
      </c>
      <c r="AC498" s="145">
        <v>0</v>
      </c>
      <c r="AD498" s="141"/>
      <c r="AE498" s="79">
        <v>0</v>
      </c>
      <c r="AF498" s="164">
        <f t="shared" si="8"/>
        <v>0</v>
      </c>
    </row>
    <row r="499" spans="2:32" x14ac:dyDescent="0.15">
      <c r="B499" s="143" t="s">
        <v>14</v>
      </c>
      <c r="C499" s="143" t="s">
        <v>49</v>
      </c>
      <c r="D499" s="143" t="s">
        <v>93</v>
      </c>
      <c r="E499" s="146" t="s">
        <v>105</v>
      </c>
      <c r="F499" s="143" t="s">
        <v>282</v>
      </c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  <c r="AA499" s="144"/>
      <c r="AB499" s="145">
        <v>0</v>
      </c>
      <c r="AC499" s="145">
        <v>0</v>
      </c>
      <c r="AD499" s="141"/>
      <c r="AE499" s="79">
        <v>0</v>
      </c>
      <c r="AF499" s="164">
        <f t="shared" si="8"/>
        <v>0</v>
      </c>
    </row>
    <row r="500" spans="2:32" x14ac:dyDescent="0.15">
      <c r="B500" s="143" t="s">
        <v>14</v>
      </c>
      <c r="C500" s="143" t="s">
        <v>49</v>
      </c>
      <c r="D500" s="143" t="s">
        <v>93</v>
      </c>
      <c r="E500" s="146" t="s">
        <v>106</v>
      </c>
      <c r="F500" s="143" t="s">
        <v>282</v>
      </c>
      <c r="G500" s="14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  <c r="AA500" s="144"/>
      <c r="AB500" s="145">
        <v>0</v>
      </c>
      <c r="AC500" s="145">
        <v>0</v>
      </c>
      <c r="AD500" s="141"/>
      <c r="AE500" s="79">
        <v>0</v>
      </c>
      <c r="AF500" s="164">
        <f t="shared" si="8"/>
        <v>0</v>
      </c>
    </row>
    <row r="501" spans="2:32" x14ac:dyDescent="0.15">
      <c r="B501" s="143" t="s">
        <v>14</v>
      </c>
      <c r="C501" s="143" t="s">
        <v>49</v>
      </c>
      <c r="D501" s="143" t="s">
        <v>93</v>
      </c>
      <c r="E501" s="146" t="s">
        <v>188</v>
      </c>
      <c r="F501" s="143" t="s">
        <v>282</v>
      </c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  <c r="AA501" s="144"/>
      <c r="AB501" s="145">
        <v>0</v>
      </c>
      <c r="AC501" s="145">
        <v>0</v>
      </c>
      <c r="AD501" s="141"/>
      <c r="AE501" s="79">
        <v>0</v>
      </c>
      <c r="AF501" s="164">
        <f t="shared" si="8"/>
        <v>0</v>
      </c>
    </row>
    <row r="502" spans="2:32" x14ac:dyDescent="0.15">
      <c r="B502" s="143" t="s">
        <v>14</v>
      </c>
      <c r="C502" s="143" t="s">
        <v>49</v>
      </c>
      <c r="D502" s="143" t="s">
        <v>93</v>
      </c>
      <c r="E502" s="146" t="s">
        <v>189</v>
      </c>
      <c r="F502" s="143" t="s">
        <v>282</v>
      </c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  <c r="AA502" s="144"/>
      <c r="AB502" s="145">
        <v>0</v>
      </c>
      <c r="AC502" s="145">
        <v>0</v>
      </c>
      <c r="AD502" s="141"/>
      <c r="AE502" s="79">
        <v>0</v>
      </c>
      <c r="AF502" s="164">
        <f t="shared" si="8"/>
        <v>0</v>
      </c>
    </row>
    <row r="503" spans="2:32" x14ac:dyDescent="0.15">
      <c r="B503" s="143" t="s">
        <v>14</v>
      </c>
      <c r="C503" s="143" t="s">
        <v>49</v>
      </c>
      <c r="D503" s="143" t="s">
        <v>93</v>
      </c>
      <c r="E503" s="146" t="s">
        <v>109</v>
      </c>
      <c r="F503" s="143" t="s">
        <v>282</v>
      </c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  <c r="AA503" s="144"/>
      <c r="AB503" s="145">
        <v>0</v>
      </c>
      <c r="AC503" s="145">
        <v>0</v>
      </c>
      <c r="AD503" s="141"/>
      <c r="AE503" s="79">
        <v>0</v>
      </c>
      <c r="AF503" s="164">
        <f t="shared" si="8"/>
        <v>0</v>
      </c>
    </row>
    <row r="504" spans="2:32" x14ac:dyDescent="0.15">
      <c r="B504" s="143" t="s">
        <v>14</v>
      </c>
      <c r="C504" s="143" t="s">
        <v>49</v>
      </c>
      <c r="D504" s="143" t="s">
        <v>93</v>
      </c>
      <c r="E504" s="146" t="s">
        <v>190</v>
      </c>
      <c r="F504" s="143" t="s">
        <v>282</v>
      </c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  <c r="AA504" s="144"/>
      <c r="AB504" s="145">
        <v>0</v>
      </c>
      <c r="AC504" s="145">
        <v>0</v>
      </c>
      <c r="AD504" s="141"/>
      <c r="AE504" s="79">
        <v>0</v>
      </c>
      <c r="AF504" s="164">
        <f t="shared" si="8"/>
        <v>0</v>
      </c>
    </row>
    <row r="505" spans="2:32" x14ac:dyDescent="0.15">
      <c r="B505" s="143" t="s">
        <v>14</v>
      </c>
      <c r="C505" s="143" t="s">
        <v>49</v>
      </c>
      <c r="D505" s="143" t="s">
        <v>93</v>
      </c>
      <c r="E505" s="146" t="s">
        <v>163</v>
      </c>
      <c r="F505" s="143" t="s">
        <v>282</v>
      </c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  <c r="AA505" s="144"/>
      <c r="AB505" s="145">
        <v>0</v>
      </c>
      <c r="AC505" s="145">
        <v>0</v>
      </c>
      <c r="AD505" s="141"/>
      <c r="AE505" s="79">
        <v>0</v>
      </c>
      <c r="AF505" s="164">
        <f t="shared" si="8"/>
        <v>0</v>
      </c>
    </row>
    <row r="506" spans="2:32" x14ac:dyDescent="0.15">
      <c r="B506" s="147" t="s">
        <v>12</v>
      </c>
      <c r="C506" s="147" t="s">
        <v>49</v>
      </c>
      <c r="D506" s="147" t="s">
        <v>257</v>
      </c>
      <c r="E506" s="147" t="s">
        <v>258</v>
      </c>
      <c r="F506" s="147" t="s">
        <v>282</v>
      </c>
      <c r="G506" s="148"/>
      <c r="H506" s="148"/>
      <c r="I506" s="148"/>
      <c r="J506" s="148"/>
      <c r="K506" s="148"/>
      <c r="L506" s="148"/>
      <c r="M506" s="148"/>
      <c r="N506" s="148"/>
      <c r="O506" s="148"/>
      <c r="P506" s="148"/>
      <c r="Q506" s="148"/>
      <c r="R506" s="148"/>
      <c r="S506" s="148"/>
      <c r="T506" s="148"/>
      <c r="U506" s="148"/>
      <c r="V506" s="148"/>
      <c r="W506" s="148"/>
      <c r="X506" s="148"/>
      <c r="Y506" s="148"/>
      <c r="Z506" s="148"/>
      <c r="AA506" s="148"/>
      <c r="AB506" s="149">
        <v>29607.700000000004</v>
      </c>
      <c r="AC506" s="149">
        <v>27983.173999999999</v>
      </c>
      <c r="AD506" s="141"/>
      <c r="AE506" s="79">
        <v>27983.173999999999</v>
      </c>
      <c r="AF506" s="164">
        <f t="shared" si="8"/>
        <v>0</v>
      </c>
    </row>
    <row r="507" spans="2:32" x14ac:dyDescent="0.15">
      <c r="B507" s="147" t="s">
        <v>12</v>
      </c>
      <c r="C507" s="147" t="s">
        <v>49</v>
      </c>
      <c r="D507" s="147" t="s">
        <v>257</v>
      </c>
      <c r="E507" s="147" t="s">
        <v>260</v>
      </c>
      <c r="F507" s="147" t="s">
        <v>282</v>
      </c>
      <c r="G507" s="148"/>
      <c r="H507" s="148"/>
      <c r="I507" s="148"/>
      <c r="J507" s="148"/>
      <c r="K507" s="148"/>
      <c r="L507" s="148"/>
      <c r="M507" s="148"/>
      <c r="N507" s="148"/>
      <c r="O507" s="148"/>
      <c r="P507" s="148"/>
      <c r="Q507" s="148"/>
      <c r="R507" s="148"/>
      <c r="S507" s="148"/>
      <c r="T507" s="148"/>
      <c r="U507" s="148"/>
      <c r="V507" s="148"/>
      <c r="W507" s="148"/>
      <c r="X507" s="148"/>
      <c r="Y507" s="148"/>
      <c r="Z507" s="148"/>
      <c r="AA507" s="148"/>
      <c r="AB507" s="149">
        <v>0</v>
      </c>
      <c r="AC507" s="149">
        <v>0</v>
      </c>
      <c r="AD507" s="141"/>
      <c r="AE507" s="79">
        <v>0</v>
      </c>
      <c r="AF507" s="164">
        <f t="shared" si="8"/>
        <v>0</v>
      </c>
    </row>
    <row r="508" spans="2:32" x14ac:dyDescent="0.15">
      <c r="B508" s="147" t="s">
        <v>12</v>
      </c>
      <c r="C508" s="147" t="s">
        <v>49</v>
      </c>
      <c r="D508" s="147" t="s">
        <v>257</v>
      </c>
      <c r="E508" s="147" t="s">
        <v>261</v>
      </c>
      <c r="F508" s="147" t="s">
        <v>282</v>
      </c>
      <c r="G508" s="148"/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/>
      <c r="V508" s="148"/>
      <c r="W508" s="148"/>
      <c r="X508" s="148"/>
      <c r="Y508" s="148"/>
      <c r="Z508" s="148"/>
      <c r="AA508" s="148"/>
      <c r="AB508" s="149">
        <v>0</v>
      </c>
      <c r="AC508" s="149">
        <v>0</v>
      </c>
      <c r="AD508" s="141"/>
      <c r="AE508" s="79">
        <v>0</v>
      </c>
      <c r="AF508" s="164">
        <f t="shared" si="8"/>
        <v>0</v>
      </c>
    </row>
    <row r="509" spans="2:32" x14ac:dyDescent="0.15">
      <c r="B509" s="147" t="s">
        <v>12</v>
      </c>
      <c r="C509" s="147" t="s">
        <v>49</v>
      </c>
      <c r="D509" s="147" t="s">
        <v>257</v>
      </c>
      <c r="E509" s="147" t="s">
        <v>262</v>
      </c>
      <c r="F509" s="147" t="s">
        <v>282</v>
      </c>
      <c r="G509" s="148"/>
      <c r="H509" s="148"/>
      <c r="I509" s="148"/>
      <c r="J509" s="148"/>
      <c r="K509" s="148"/>
      <c r="L509" s="148"/>
      <c r="M509" s="148"/>
      <c r="N509" s="148"/>
      <c r="O509" s="148"/>
      <c r="P509" s="148"/>
      <c r="Q509" s="148"/>
      <c r="R509" s="148"/>
      <c r="S509" s="148"/>
      <c r="T509" s="148"/>
      <c r="U509" s="148"/>
      <c r="V509" s="148"/>
      <c r="W509" s="148"/>
      <c r="X509" s="148"/>
      <c r="Y509" s="148"/>
      <c r="Z509" s="148"/>
      <c r="AA509" s="148"/>
      <c r="AB509" s="149">
        <v>29607.700000000004</v>
      </c>
      <c r="AC509" s="149">
        <v>27983.173999999999</v>
      </c>
      <c r="AD509" s="141"/>
      <c r="AE509" s="79">
        <v>27983.173999999999</v>
      </c>
      <c r="AF509" s="164">
        <f t="shared" si="8"/>
        <v>0</v>
      </c>
    </row>
    <row r="510" spans="2:32" x14ac:dyDescent="0.15">
      <c r="B510" s="147" t="s">
        <v>12</v>
      </c>
      <c r="C510" s="147" t="s">
        <v>49</v>
      </c>
      <c r="D510" s="147" t="s">
        <v>257</v>
      </c>
      <c r="E510" s="147" t="s">
        <v>263</v>
      </c>
      <c r="F510" s="147" t="s">
        <v>282</v>
      </c>
      <c r="G510" s="148"/>
      <c r="H510" s="148"/>
      <c r="I510" s="148"/>
      <c r="J510" s="148"/>
      <c r="K510" s="148"/>
      <c r="L510" s="148"/>
      <c r="M510" s="148"/>
      <c r="N510" s="148"/>
      <c r="O510" s="148"/>
      <c r="P510" s="148"/>
      <c r="Q510" s="148"/>
      <c r="R510" s="148"/>
      <c r="S510" s="148"/>
      <c r="T510" s="148"/>
      <c r="U510" s="148"/>
      <c r="V510" s="148"/>
      <c r="W510" s="148"/>
      <c r="X510" s="148"/>
      <c r="Y510" s="148"/>
      <c r="Z510" s="148"/>
      <c r="AA510" s="148"/>
      <c r="AB510" s="149">
        <v>0</v>
      </c>
      <c r="AC510" s="149">
        <v>0</v>
      </c>
      <c r="AD510" s="141"/>
      <c r="AE510" s="79">
        <v>0</v>
      </c>
      <c r="AF510" s="164">
        <f t="shared" si="8"/>
        <v>0</v>
      </c>
    </row>
    <row r="511" spans="2:32" x14ac:dyDescent="0.15">
      <c r="B511" s="147" t="s">
        <v>12</v>
      </c>
      <c r="C511" s="147" t="s">
        <v>49</v>
      </c>
      <c r="D511" s="147" t="s">
        <v>257</v>
      </c>
      <c r="E511" s="147" t="s">
        <v>264</v>
      </c>
      <c r="F511" s="147" t="s">
        <v>282</v>
      </c>
      <c r="G511" s="148"/>
      <c r="H511" s="148"/>
      <c r="I511" s="148"/>
      <c r="J511" s="148"/>
      <c r="K511" s="148"/>
      <c r="L511" s="148"/>
      <c r="M511" s="148"/>
      <c r="N511" s="148"/>
      <c r="O511" s="148"/>
      <c r="P511" s="148"/>
      <c r="Q511" s="148"/>
      <c r="R511" s="148"/>
      <c r="S511" s="148"/>
      <c r="T511" s="148"/>
      <c r="U511" s="148"/>
      <c r="V511" s="148"/>
      <c r="W511" s="148"/>
      <c r="X511" s="148"/>
      <c r="Y511" s="148"/>
      <c r="Z511" s="148"/>
      <c r="AA511" s="148"/>
      <c r="AB511" s="149">
        <v>0</v>
      </c>
      <c r="AC511" s="149">
        <v>0</v>
      </c>
      <c r="AD511" s="141"/>
      <c r="AE511" s="79">
        <v>0</v>
      </c>
      <c r="AF511" s="164">
        <f t="shared" si="8"/>
        <v>0</v>
      </c>
    </row>
    <row r="512" spans="2:32" x14ac:dyDescent="0.15">
      <c r="B512" s="147" t="s">
        <v>12</v>
      </c>
      <c r="C512" s="147" t="s">
        <v>49</v>
      </c>
      <c r="D512" s="147" t="s">
        <v>257</v>
      </c>
      <c r="E512" s="147" t="s">
        <v>265</v>
      </c>
      <c r="F512" s="147" t="s">
        <v>282</v>
      </c>
      <c r="G512" s="148"/>
      <c r="H512" s="148"/>
      <c r="I512" s="148"/>
      <c r="J512" s="148"/>
      <c r="K512" s="148"/>
      <c r="L512" s="148"/>
      <c r="M512" s="148"/>
      <c r="N512" s="148"/>
      <c r="O512" s="148"/>
      <c r="P512" s="148"/>
      <c r="Q512" s="148"/>
      <c r="R512" s="148"/>
      <c r="S512" s="148"/>
      <c r="T512" s="148"/>
      <c r="U512" s="148"/>
      <c r="V512" s="148"/>
      <c r="W512" s="148"/>
      <c r="X512" s="148"/>
      <c r="Y512" s="148"/>
      <c r="Z512" s="148"/>
      <c r="AA512" s="148"/>
      <c r="AB512" s="149">
        <v>0</v>
      </c>
      <c r="AC512" s="149">
        <v>0</v>
      </c>
      <c r="AD512" s="141"/>
      <c r="AE512" s="79">
        <v>0</v>
      </c>
      <c r="AF512" s="164">
        <f t="shared" si="8"/>
        <v>0</v>
      </c>
    </row>
    <row r="513" spans="2:32" x14ac:dyDescent="0.15">
      <c r="B513" s="147" t="s">
        <v>12</v>
      </c>
      <c r="C513" s="147" t="s">
        <v>49</v>
      </c>
      <c r="D513" s="147" t="s">
        <v>257</v>
      </c>
      <c r="E513" s="147" t="s">
        <v>266</v>
      </c>
      <c r="F513" s="147" t="s">
        <v>282</v>
      </c>
      <c r="G513" s="148"/>
      <c r="H513" s="148"/>
      <c r="I513" s="148"/>
      <c r="J513" s="148"/>
      <c r="K513" s="148"/>
      <c r="L513" s="148"/>
      <c r="M513" s="148"/>
      <c r="N513" s="148"/>
      <c r="O513" s="148"/>
      <c r="P513" s="148"/>
      <c r="Q513" s="148"/>
      <c r="R513" s="148"/>
      <c r="S513" s="148"/>
      <c r="T513" s="148"/>
      <c r="U513" s="148"/>
      <c r="V513" s="148"/>
      <c r="W513" s="148"/>
      <c r="X513" s="148"/>
      <c r="Y513" s="148"/>
      <c r="Z513" s="148"/>
      <c r="AA513" s="148"/>
      <c r="AB513" s="149">
        <v>0</v>
      </c>
      <c r="AC513" s="149">
        <v>0</v>
      </c>
      <c r="AD513" s="141"/>
      <c r="AE513" s="79">
        <v>0</v>
      </c>
      <c r="AF513" s="164">
        <f t="shared" si="8"/>
        <v>0</v>
      </c>
    </row>
    <row r="514" spans="2:32" x14ac:dyDescent="0.15">
      <c r="B514" s="147" t="s">
        <v>12</v>
      </c>
      <c r="C514" s="147" t="s">
        <v>49</v>
      </c>
      <c r="D514" s="147" t="s">
        <v>257</v>
      </c>
      <c r="E514" s="147" t="s">
        <v>267</v>
      </c>
      <c r="F514" s="147" t="s">
        <v>282</v>
      </c>
      <c r="G514" s="148"/>
      <c r="H514" s="148"/>
      <c r="I514" s="148"/>
      <c r="J514" s="148"/>
      <c r="K514" s="148"/>
      <c r="L514" s="148"/>
      <c r="M514" s="148"/>
      <c r="N514" s="148"/>
      <c r="O514" s="148"/>
      <c r="P514" s="148"/>
      <c r="Q514" s="148"/>
      <c r="R514" s="148"/>
      <c r="S514" s="148"/>
      <c r="T514" s="148"/>
      <c r="U514" s="148"/>
      <c r="V514" s="148"/>
      <c r="W514" s="148"/>
      <c r="X514" s="148"/>
      <c r="Y514" s="148"/>
      <c r="Z514" s="148"/>
      <c r="AA514" s="148"/>
      <c r="AB514" s="149">
        <v>29607.700000000004</v>
      </c>
      <c r="AC514" s="149">
        <v>27983.173999999999</v>
      </c>
      <c r="AD514" s="141"/>
      <c r="AE514" s="79">
        <v>27983.173999999999</v>
      </c>
      <c r="AF514" s="164">
        <f t="shared" si="8"/>
        <v>0</v>
      </c>
    </row>
    <row r="515" spans="2:32" x14ac:dyDescent="0.15">
      <c r="B515" s="147" t="s">
        <v>12</v>
      </c>
      <c r="C515" s="147" t="s">
        <v>49</v>
      </c>
      <c r="D515" s="147" t="s">
        <v>268</v>
      </c>
      <c r="E515" s="147" t="s">
        <v>269</v>
      </c>
      <c r="F515" s="147" t="s">
        <v>282</v>
      </c>
      <c r="G515" s="148"/>
      <c r="H515" s="148"/>
      <c r="I515" s="148"/>
      <c r="J515" s="148"/>
      <c r="K515" s="148"/>
      <c r="L515" s="148"/>
      <c r="M515" s="148"/>
      <c r="N515" s="148"/>
      <c r="O515" s="148"/>
      <c r="P515" s="148"/>
      <c r="Q515" s="148"/>
      <c r="R515" s="148"/>
      <c r="S515" s="148"/>
      <c r="T515" s="148"/>
      <c r="U515" s="148"/>
      <c r="V515" s="148"/>
      <c r="W515" s="148"/>
      <c r="X515" s="148"/>
      <c r="Y515" s="148"/>
      <c r="Z515" s="148"/>
      <c r="AA515" s="148"/>
      <c r="AB515" s="149">
        <v>-29607.700000000004</v>
      </c>
      <c r="AC515" s="149">
        <v>-27983.173999999999</v>
      </c>
      <c r="AD515" s="141"/>
      <c r="AE515" s="79">
        <v>-27983.173999999999</v>
      </c>
      <c r="AF515" s="164">
        <f t="shared" si="8"/>
        <v>0</v>
      </c>
    </row>
    <row r="516" spans="2:32" x14ac:dyDescent="0.15">
      <c r="B516" s="147" t="s">
        <v>12</v>
      </c>
      <c r="C516" s="147" t="s">
        <v>49</v>
      </c>
      <c r="D516" s="147" t="s">
        <v>268</v>
      </c>
      <c r="E516" s="150" t="s">
        <v>270</v>
      </c>
      <c r="F516" s="147" t="s">
        <v>282</v>
      </c>
      <c r="G516" s="148"/>
      <c r="H516" s="148"/>
      <c r="I516" s="148"/>
      <c r="J516" s="148"/>
      <c r="K516" s="148"/>
      <c r="L516" s="148"/>
      <c r="M516" s="148"/>
      <c r="N516" s="148"/>
      <c r="O516" s="148"/>
      <c r="P516" s="148"/>
      <c r="Q516" s="148"/>
      <c r="R516" s="148"/>
      <c r="S516" s="148"/>
      <c r="T516" s="148"/>
      <c r="U516" s="148"/>
      <c r="V516" s="148"/>
      <c r="W516" s="148"/>
      <c r="X516" s="148"/>
      <c r="Y516" s="148"/>
      <c r="Z516" s="148"/>
      <c r="AA516" s="148"/>
      <c r="AB516" s="149">
        <v>0</v>
      </c>
      <c r="AC516" s="149">
        <v>0</v>
      </c>
      <c r="AD516" s="141"/>
      <c r="AE516" s="79">
        <v>0</v>
      </c>
      <c r="AF516" s="164">
        <f t="shared" si="8"/>
        <v>0</v>
      </c>
    </row>
    <row r="517" spans="2:32" x14ac:dyDescent="0.15">
      <c r="B517" s="147" t="s">
        <v>12</v>
      </c>
      <c r="C517" s="147" t="s">
        <v>49</v>
      </c>
      <c r="D517" s="147" t="s">
        <v>268</v>
      </c>
      <c r="E517" s="150" t="s">
        <v>271</v>
      </c>
      <c r="F517" s="147" t="s">
        <v>282</v>
      </c>
      <c r="G517" s="148"/>
      <c r="H517" s="148"/>
      <c r="I517" s="148"/>
      <c r="J517" s="148"/>
      <c r="K517" s="148"/>
      <c r="L517" s="148"/>
      <c r="M517" s="148"/>
      <c r="N517" s="148"/>
      <c r="O517" s="148"/>
      <c r="P517" s="148"/>
      <c r="Q517" s="148"/>
      <c r="R517" s="148"/>
      <c r="S517" s="148"/>
      <c r="T517" s="148"/>
      <c r="U517" s="148"/>
      <c r="V517" s="148"/>
      <c r="W517" s="148"/>
      <c r="X517" s="148"/>
      <c r="Y517" s="148"/>
      <c r="Z517" s="148"/>
      <c r="AA517" s="148"/>
      <c r="AB517" s="149">
        <v>0</v>
      </c>
      <c r="AC517" s="149">
        <v>0</v>
      </c>
      <c r="AD517" s="141"/>
      <c r="AE517" s="79">
        <v>0</v>
      </c>
      <c r="AF517" s="164">
        <f t="shared" si="8"/>
        <v>0</v>
      </c>
    </row>
    <row r="518" spans="2:32" x14ac:dyDescent="0.15">
      <c r="B518" s="147" t="s">
        <v>12</v>
      </c>
      <c r="C518" s="147" t="s">
        <v>49</v>
      </c>
      <c r="D518" s="147" t="s">
        <v>268</v>
      </c>
      <c r="E518" s="150" t="s">
        <v>272</v>
      </c>
      <c r="F518" s="147" t="s">
        <v>282</v>
      </c>
      <c r="G518" s="148"/>
      <c r="H518" s="148"/>
      <c r="I518" s="148"/>
      <c r="J518" s="148"/>
      <c r="K518" s="148"/>
      <c r="L518" s="148"/>
      <c r="M518" s="148"/>
      <c r="N518" s="148"/>
      <c r="O518" s="148"/>
      <c r="P518" s="148"/>
      <c r="Q518" s="148"/>
      <c r="R518" s="148"/>
      <c r="S518" s="148"/>
      <c r="T518" s="148"/>
      <c r="U518" s="148"/>
      <c r="V518" s="148"/>
      <c r="W518" s="148"/>
      <c r="X518" s="148"/>
      <c r="Y518" s="148"/>
      <c r="Z518" s="148"/>
      <c r="AA518" s="148"/>
      <c r="AB518" s="149">
        <v>0</v>
      </c>
      <c r="AC518" s="149">
        <v>0</v>
      </c>
      <c r="AD518" s="141"/>
      <c r="AE518" s="79">
        <v>0</v>
      </c>
      <c r="AF518" s="164">
        <f t="shared" si="8"/>
        <v>0</v>
      </c>
    </row>
    <row r="519" spans="2:32" x14ac:dyDescent="0.15">
      <c r="B519" s="147" t="s">
        <v>12</v>
      </c>
      <c r="C519" s="147" t="s">
        <v>49</v>
      </c>
      <c r="D519" s="147" t="s">
        <v>268</v>
      </c>
      <c r="E519" s="150" t="s">
        <v>273</v>
      </c>
      <c r="F519" s="147" t="s">
        <v>282</v>
      </c>
      <c r="G519" s="148"/>
      <c r="H519" s="148"/>
      <c r="I519" s="148"/>
      <c r="J519" s="148"/>
      <c r="K519" s="148"/>
      <c r="L519" s="148"/>
      <c r="M519" s="148"/>
      <c r="N519" s="148"/>
      <c r="O519" s="148"/>
      <c r="P519" s="148"/>
      <c r="Q519" s="148"/>
      <c r="R519" s="148"/>
      <c r="S519" s="148"/>
      <c r="T519" s="148"/>
      <c r="U519" s="148"/>
      <c r="V519" s="148"/>
      <c r="W519" s="148"/>
      <c r="X519" s="148"/>
      <c r="Y519" s="148"/>
      <c r="Z519" s="148"/>
      <c r="AA519" s="148"/>
      <c r="AB519" s="149">
        <v>-29607.700000000004</v>
      </c>
      <c r="AC519" s="149">
        <v>-27983.173999999999</v>
      </c>
      <c r="AD519" s="141"/>
      <c r="AE519" s="79">
        <v>-27983.173999999999</v>
      </c>
      <c r="AF519" s="164">
        <f t="shared" si="8"/>
        <v>0</v>
      </c>
    </row>
    <row r="520" spans="2:32" x14ac:dyDescent="0.15">
      <c r="B520" s="147" t="s">
        <v>12</v>
      </c>
      <c r="C520" s="147" t="s">
        <v>49</v>
      </c>
      <c r="D520" s="147" t="s">
        <v>268</v>
      </c>
      <c r="E520" s="150" t="s">
        <v>274</v>
      </c>
      <c r="F520" s="147" t="s">
        <v>282</v>
      </c>
      <c r="G520" s="148"/>
      <c r="H520" s="148"/>
      <c r="I520" s="148"/>
      <c r="J520" s="148"/>
      <c r="K520" s="148"/>
      <c r="L520" s="148"/>
      <c r="M520" s="148"/>
      <c r="N520" s="148"/>
      <c r="O520" s="148"/>
      <c r="P520" s="148"/>
      <c r="Q520" s="148"/>
      <c r="R520" s="148"/>
      <c r="S520" s="148"/>
      <c r="T520" s="148"/>
      <c r="U520" s="148"/>
      <c r="V520" s="148"/>
      <c r="W520" s="148"/>
      <c r="X520" s="148"/>
      <c r="Y520" s="148"/>
      <c r="Z520" s="148"/>
      <c r="AA520" s="148"/>
      <c r="AB520" s="149">
        <v>0</v>
      </c>
      <c r="AC520" s="149">
        <v>0</v>
      </c>
      <c r="AD520" s="141"/>
      <c r="AE520" s="79">
        <v>0</v>
      </c>
      <c r="AF520" s="164">
        <f t="shared" si="8"/>
        <v>0</v>
      </c>
    </row>
    <row r="521" spans="2:32" x14ac:dyDescent="0.15">
      <c r="B521" s="147" t="s">
        <v>12</v>
      </c>
      <c r="C521" s="147" t="s">
        <v>49</v>
      </c>
      <c r="D521" s="147" t="s">
        <v>268</v>
      </c>
      <c r="E521" s="150" t="s">
        <v>275</v>
      </c>
      <c r="F521" s="147" t="s">
        <v>282</v>
      </c>
      <c r="G521" s="148"/>
      <c r="H521" s="148"/>
      <c r="I521" s="148"/>
      <c r="J521" s="148"/>
      <c r="K521" s="148"/>
      <c r="L521" s="148"/>
      <c r="M521" s="148"/>
      <c r="N521" s="148"/>
      <c r="O521" s="148"/>
      <c r="P521" s="148"/>
      <c r="Q521" s="148"/>
      <c r="R521" s="148"/>
      <c r="S521" s="148"/>
      <c r="T521" s="148"/>
      <c r="U521" s="148"/>
      <c r="V521" s="148"/>
      <c r="W521" s="148"/>
      <c r="X521" s="148"/>
      <c r="Y521" s="148"/>
      <c r="Z521" s="148"/>
      <c r="AA521" s="148"/>
      <c r="AB521" s="149">
        <v>0</v>
      </c>
      <c r="AC521" s="149">
        <v>0</v>
      </c>
      <c r="AD521" s="141"/>
      <c r="AE521" s="79">
        <v>0</v>
      </c>
      <c r="AF521" s="164">
        <f t="shared" si="8"/>
        <v>0</v>
      </c>
    </row>
    <row r="522" spans="2:32" x14ac:dyDescent="0.15">
      <c r="B522" s="147" t="s">
        <v>12</v>
      </c>
      <c r="C522" s="147" t="s">
        <v>49</v>
      </c>
      <c r="D522" s="147" t="s">
        <v>268</v>
      </c>
      <c r="E522" s="147" t="s">
        <v>276</v>
      </c>
      <c r="F522" s="147" t="s">
        <v>282</v>
      </c>
      <c r="G522" s="148"/>
      <c r="H522" s="148"/>
      <c r="I522" s="148"/>
      <c r="J522" s="148"/>
      <c r="K522" s="148"/>
      <c r="L522" s="148"/>
      <c r="M522" s="148"/>
      <c r="N522" s="148"/>
      <c r="O522" s="148"/>
      <c r="P522" s="148"/>
      <c r="Q522" s="148"/>
      <c r="R522" s="148"/>
      <c r="S522" s="148"/>
      <c r="T522" s="148"/>
      <c r="U522" s="148"/>
      <c r="V522" s="148"/>
      <c r="W522" s="148"/>
      <c r="X522" s="148"/>
      <c r="Y522" s="148"/>
      <c r="Z522" s="148"/>
      <c r="AA522" s="148"/>
      <c r="AB522" s="149">
        <v>0</v>
      </c>
      <c r="AC522" s="149">
        <v>0</v>
      </c>
      <c r="AD522" s="141"/>
      <c r="AE522" s="79">
        <v>0</v>
      </c>
      <c r="AF522" s="164">
        <f t="shared" si="8"/>
        <v>0</v>
      </c>
    </row>
    <row r="523" spans="2:32" x14ac:dyDescent="0.15">
      <c r="B523" s="147" t="s">
        <v>12</v>
      </c>
      <c r="C523" s="147" t="s">
        <v>49</v>
      </c>
      <c r="D523" s="147" t="s">
        <v>268</v>
      </c>
      <c r="E523" s="147" t="s">
        <v>277</v>
      </c>
      <c r="F523" s="147" t="s">
        <v>282</v>
      </c>
      <c r="G523" s="148"/>
      <c r="H523" s="148"/>
      <c r="I523" s="148"/>
      <c r="J523" s="148"/>
      <c r="K523" s="148"/>
      <c r="L523" s="148"/>
      <c r="M523" s="148"/>
      <c r="N523" s="148"/>
      <c r="O523" s="148"/>
      <c r="P523" s="148"/>
      <c r="Q523" s="148"/>
      <c r="R523" s="148"/>
      <c r="S523" s="148"/>
      <c r="T523" s="148"/>
      <c r="U523" s="148"/>
      <c r="V523" s="148"/>
      <c r="W523" s="148"/>
      <c r="X523" s="148"/>
      <c r="Y523" s="148"/>
      <c r="Z523" s="148"/>
      <c r="AA523" s="148"/>
      <c r="AB523" s="149">
        <v>0</v>
      </c>
      <c r="AC523" s="149">
        <v>0</v>
      </c>
      <c r="AD523" s="141"/>
      <c r="AE523" s="79">
        <v>0</v>
      </c>
      <c r="AF523" s="164">
        <f t="shared" si="8"/>
        <v>0</v>
      </c>
    </row>
    <row r="524" spans="2:32" x14ac:dyDescent="0.15">
      <c r="B524" s="147" t="s">
        <v>12</v>
      </c>
      <c r="C524" s="147" t="s">
        <v>49</v>
      </c>
      <c r="D524" s="147" t="s">
        <v>268</v>
      </c>
      <c r="E524" s="147" t="s">
        <v>278</v>
      </c>
      <c r="F524" s="147" t="s">
        <v>282</v>
      </c>
      <c r="G524" s="148"/>
      <c r="H524" s="148"/>
      <c r="I524" s="148"/>
      <c r="J524" s="148"/>
      <c r="K524" s="148"/>
      <c r="L524" s="148"/>
      <c r="M524" s="148"/>
      <c r="N524" s="148"/>
      <c r="O524" s="148"/>
      <c r="P524" s="148"/>
      <c r="Q524" s="148"/>
      <c r="R524" s="148"/>
      <c r="S524" s="148"/>
      <c r="T524" s="148"/>
      <c r="U524" s="148"/>
      <c r="V524" s="148"/>
      <c r="W524" s="148"/>
      <c r="X524" s="148"/>
      <c r="Y524" s="148"/>
      <c r="Z524" s="148"/>
      <c r="AA524" s="148"/>
      <c r="AB524" s="149">
        <v>0</v>
      </c>
      <c r="AC524" s="149">
        <v>0</v>
      </c>
      <c r="AD524" s="141"/>
      <c r="AE524" s="79">
        <v>0</v>
      </c>
      <c r="AF524" s="164">
        <f t="shared" si="8"/>
        <v>0</v>
      </c>
    </row>
    <row r="525" spans="2:32" x14ac:dyDescent="0.15">
      <c r="B525" s="147" t="s">
        <v>12</v>
      </c>
      <c r="C525" s="147" t="s">
        <v>49</v>
      </c>
      <c r="D525" s="147" t="s">
        <v>93</v>
      </c>
      <c r="E525" s="147" t="s">
        <v>279</v>
      </c>
      <c r="F525" s="147" t="s">
        <v>282</v>
      </c>
      <c r="G525" s="148"/>
      <c r="H525" s="148"/>
      <c r="I525" s="148"/>
      <c r="J525" s="148"/>
      <c r="K525" s="148"/>
      <c r="L525" s="148"/>
      <c r="M525" s="148"/>
      <c r="N525" s="148"/>
      <c r="O525" s="148"/>
      <c r="P525" s="148"/>
      <c r="Q525" s="148"/>
      <c r="R525" s="148"/>
      <c r="S525" s="148"/>
      <c r="T525" s="148"/>
      <c r="U525" s="148"/>
      <c r="V525" s="148"/>
      <c r="W525" s="148"/>
      <c r="X525" s="148"/>
      <c r="Y525" s="148"/>
      <c r="Z525" s="148"/>
      <c r="AA525" s="148"/>
      <c r="AB525" s="149">
        <v>0</v>
      </c>
      <c r="AC525" s="149">
        <v>0</v>
      </c>
      <c r="AD525" s="141"/>
      <c r="AE525" s="79">
        <v>0</v>
      </c>
      <c r="AF525" s="164">
        <f t="shared" si="8"/>
        <v>0</v>
      </c>
    </row>
    <row r="526" spans="2:32" x14ac:dyDescent="0.15">
      <c r="B526" s="147" t="s">
        <v>12</v>
      </c>
      <c r="C526" s="147" t="s">
        <v>49</v>
      </c>
      <c r="D526" s="147" t="s">
        <v>93</v>
      </c>
      <c r="E526" s="147" t="s">
        <v>280</v>
      </c>
      <c r="F526" s="147" t="s">
        <v>282</v>
      </c>
      <c r="G526" s="148"/>
      <c r="H526" s="148"/>
      <c r="I526" s="148"/>
      <c r="J526" s="148"/>
      <c r="K526" s="148"/>
      <c r="L526" s="148"/>
      <c r="M526" s="148"/>
      <c r="N526" s="148"/>
      <c r="O526" s="148"/>
      <c r="P526" s="148"/>
      <c r="Q526" s="148"/>
      <c r="R526" s="148"/>
      <c r="S526" s="148"/>
      <c r="T526" s="148"/>
      <c r="U526" s="148"/>
      <c r="V526" s="148"/>
      <c r="W526" s="148"/>
      <c r="X526" s="148"/>
      <c r="Y526" s="148"/>
      <c r="Z526" s="148"/>
      <c r="AA526" s="148"/>
      <c r="AB526" s="149">
        <v>0</v>
      </c>
      <c r="AC526" s="149">
        <v>0</v>
      </c>
      <c r="AD526" s="141"/>
      <c r="AE526" s="79">
        <v>0</v>
      </c>
      <c r="AF526" s="164">
        <f t="shared" si="8"/>
        <v>0</v>
      </c>
    </row>
    <row r="527" spans="2:32" x14ac:dyDescent="0.15">
      <c r="B527" s="147" t="s">
        <v>12</v>
      </c>
      <c r="C527" s="147" t="s">
        <v>49</v>
      </c>
      <c r="D527" s="147" t="s">
        <v>93</v>
      </c>
      <c r="E527" s="147" t="s">
        <v>281</v>
      </c>
      <c r="F527" s="147" t="s">
        <v>282</v>
      </c>
      <c r="G527" s="148"/>
      <c r="H527" s="148"/>
      <c r="I527" s="148"/>
      <c r="J527" s="148"/>
      <c r="K527" s="148"/>
      <c r="L527" s="148"/>
      <c r="M527" s="148"/>
      <c r="N527" s="148"/>
      <c r="O527" s="148"/>
      <c r="P527" s="148"/>
      <c r="Q527" s="148"/>
      <c r="R527" s="148"/>
      <c r="S527" s="148"/>
      <c r="T527" s="148"/>
      <c r="U527" s="148"/>
      <c r="V527" s="148"/>
      <c r="W527" s="148"/>
      <c r="X527" s="148"/>
      <c r="Y527" s="148"/>
      <c r="Z527" s="148"/>
      <c r="AA527" s="148"/>
      <c r="AB527" s="149">
        <v>0</v>
      </c>
      <c r="AC527" s="149">
        <v>0</v>
      </c>
      <c r="AD527" s="141"/>
      <c r="AE527" s="79">
        <v>0</v>
      </c>
      <c r="AF527" s="164">
        <f t="shared" si="8"/>
        <v>0</v>
      </c>
    </row>
    <row r="528" spans="2:32" x14ac:dyDescent="0.15">
      <c r="B528" s="147" t="s">
        <v>12</v>
      </c>
      <c r="C528" s="147" t="s">
        <v>49</v>
      </c>
      <c r="D528" s="147" t="s">
        <v>93</v>
      </c>
      <c r="E528" s="150" t="s">
        <v>187</v>
      </c>
      <c r="F528" s="147" t="s">
        <v>282</v>
      </c>
      <c r="G528" s="148"/>
      <c r="H528" s="148"/>
      <c r="I528" s="148"/>
      <c r="J528" s="148"/>
      <c r="K528" s="148"/>
      <c r="L528" s="148"/>
      <c r="M528" s="148"/>
      <c r="N528" s="148"/>
      <c r="O528" s="148"/>
      <c r="P528" s="148"/>
      <c r="Q528" s="148"/>
      <c r="R528" s="148"/>
      <c r="S528" s="148"/>
      <c r="T528" s="148"/>
      <c r="U528" s="148"/>
      <c r="V528" s="148"/>
      <c r="W528" s="148"/>
      <c r="X528" s="148"/>
      <c r="Y528" s="148"/>
      <c r="Z528" s="148"/>
      <c r="AA528" s="148"/>
      <c r="AB528" s="149">
        <v>0</v>
      </c>
      <c r="AC528" s="149">
        <v>0</v>
      </c>
      <c r="AD528" s="141"/>
      <c r="AE528" s="79">
        <v>0</v>
      </c>
      <c r="AF528" s="164">
        <f t="shared" si="8"/>
        <v>0</v>
      </c>
    </row>
    <row r="529" spans="2:32" x14ac:dyDescent="0.15">
      <c r="B529" s="147" t="s">
        <v>12</v>
      </c>
      <c r="C529" s="147" t="s">
        <v>49</v>
      </c>
      <c r="D529" s="147" t="s">
        <v>93</v>
      </c>
      <c r="E529" s="150" t="s">
        <v>105</v>
      </c>
      <c r="F529" s="147" t="s">
        <v>282</v>
      </c>
      <c r="G529" s="148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  <c r="R529" s="148"/>
      <c r="S529" s="148"/>
      <c r="T529" s="148"/>
      <c r="U529" s="148"/>
      <c r="V529" s="148"/>
      <c r="W529" s="148"/>
      <c r="X529" s="148"/>
      <c r="Y529" s="148"/>
      <c r="Z529" s="148"/>
      <c r="AA529" s="148"/>
      <c r="AB529" s="149">
        <v>0</v>
      </c>
      <c r="AC529" s="149">
        <v>0</v>
      </c>
      <c r="AD529" s="141"/>
      <c r="AE529" s="79">
        <v>0</v>
      </c>
      <c r="AF529" s="164">
        <f t="shared" si="8"/>
        <v>0</v>
      </c>
    </row>
    <row r="530" spans="2:32" x14ac:dyDescent="0.15">
      <c r="B530" s="147" t="s">
        <v>12</v>
      </c>
      <c r="C530" s="147" t="s">
        <v>49</v>
      </c>
      <c r="D530" s="147" t="s">
        <v>93</v>
      </c>
      <c r="E530" s="150" t="s">
        <v>106</v>
      </c>
      <c r="F530" s="147" t="s">
        <v>282</v>
      </c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148"/>
      <c r="V530" s="148"/>
      <c r="W530" s="148"/>
      <c r="X530" s="148"/>
      <c r="Y530" s="148"/>
      <c r="Z530" s="148"/>
      <c r="AA530" s="148"/>
      <c r="AB530" s="149">
        <v>0</v>
      </c>
      <c r="AC530" s="149">
        <v>0</v>
      </c>
      <c r="AD530" s="141"/>
      <c r="AE530" s="79">
        <v>0</v>
      </c>
      <c r="AF530" s="164">
        <f t="shared" si="8"/>
        <v>0</v>
      </c>
    </row>
    <row r="531" spans="2:32" x14ac:dyDescent="0.15">
      <c r="B531" s="147" t="s">
        <v>12</v>
      </c>
      <c r="C531" s="147" t="s">
        <v>49</v>
      </c>
      <c r="D531" s="147" t="s">
        <v>93</v>
      </c>
      <c r="E531" s="150" t="s">
        <v>188</v>
      </c>
      <c r="F531" s="147" t="s">
        <v>282</v>
      </c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8"/>
      <c r="V531" s="148"/>
      <c r="W531" s="148"/>
      <c r="X531" s="148"/>
      <c r="Y531" s="148"/>
      <c r="Z531" s="148"/>
      <c r="AA531" s="148"/>
      <c r="AB531" s="149">
        <v>0</v>
      </c>
      <c r="AC531" s="149">
        <v>0</v>
      </c>
      <c r="AD531" s="141"/>
      <c r="AE531" s="79">
        <v>0</v>
      </c>
      <c r="AF531" s="164">
        <f t="shared" si="8"/>
        <v>0</v>
      </c>
    </row>
    <row r="532" spans="2:32" x14ac:dyDescent="0.15">
      <c r="B532" s="147" t="s">
        <v>12</v>
      </c>
      <c r="C532" s="147" t="s">
        <v>49</v>
      </c>
      <c r="D532" s="147" t="s">
        <v>93</v>
      </c>
      <c r="E532" s="150" t="s">
        <v>189</v>
      </c>
      <c r="F532" s="147" t="s">
        <v>282</v>
      </c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148"/>
      <c r="V532" s="148"/>
      <c r="W532" s="148"/>
      <c r="X532" s="148"/>
      <c r="Y532" s="148"/>
      <c r="Z532" s="148"/>
      <c r="AA532" s="148"/>
      <c r="AB532" s="149">
        <v>0</v>
      </c>
      <c r="AC532" s="149">
        <v>0</v>
      </c>
      <c r="AD532" s="141"/>
      <c r="AE532" s="79">
        <v>0</v>
      </c>
      <c r="AF532" s="164">
        <f t="shared" si="8"/>
        <v>0</v>
      </c>
    </row>
    <row r="533" spans="2:32" x14ac:dyDescent="0.15">
      <c r="B533" s="147" t="s">
        <v>12</v>
      </c>
      <c r="C533" s="147" t="s">
        <v>49</v>
      </c>
      <c r="D533" s="147" t="s">
        <v>93</v>
      </c>
      <c r="E533" s="150" t="s">
        <v>109</v>
      </c>
      <c r="F533" s="147" t="s">
        <v>282</v>
      </c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8"/>
      <c r="V533" s="148"/>
      <c r="W533" s="148"/>
      <c r="X533" s="148"/>
      <c r="Y533" s="148"/>
      <c r="Z533" s="148"/>
      <c r="AA533" s="148"/>
      <c r="AB533" s="149">
        <v>0</v>
      </c>
      <c r="AC533" s="149">
        <v>0</v>
      </c>
      <c r="AD533" s="141"/>
      <c r="AE533" s="79">
        <v>0</v>
      </c>
      <c r="AF533" s="164">
        <f t="shared" si="8"/>
        <v>0</v>
      </c>
    </row>
    <row r="534" spans="2:32" x14ac:dyDescent="0.15">
      <c r="B534" s="147" t="s">
        <v>12</v>
      </c>
      <c r="C534" s="147" t="s">
        <v>49</v>
      </c>
      <c r="D534" s="147" t="s">
        <v>93</v>
      </c>
      <c r="E534" s="150" t="s">
        <v>190</v>
      </c>
      <c r="F534" s="147" t="s">
        <v>282</v>
      </c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8"/>
      <c r="V534" s="148"/>
      <c r="W534" s="148"/>
      <c r="X534" s="148"/>
      <c r="Y534" s="148"/>
      <c r="Z534" s="148"/>
      <c r="AA534" s="148"/>
      <c r="AB534" s="149">
        <v>0</v>
      </c>
      <c r="AC534" s="149">
        <v>0</v>
      </c>
      <c r="AD534" s="141"/>
      <c r="AE534" s="79">
        <v>0</v>
      </c>
      <c r="AF534" s="164">
        <f t="shared" si="8"/>
        <v>0</v>
      </c>
    </row>
    <row r="535" spans="2:32" x14ac:dyDescent="0.15">
      <c r="B535" s="147" t="s">
        <v>12</v>
      </c>
      <c r="C535" s="147" t="s">
        <v>49</v>
      </c>
      <c r="D535" s="147" t="s">
        <v>93</v>
      </c>
      <c r="E535" s="150" t="s">
        <v>163</v>
      </c>
      <c r="F535" s="147" t="s">
        <v>282</v>
      </c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148"/>
      <c r="V535" s="148"/>
      <c r="W535" s="148"/>
      <c r="X535" s="148"/>
      <c r="Y535" s="148"/>
      <c r="Z535" s="148"/>
      <c r="AA535" s="148"/>
      <c r="AB535" s="149">
        <v>0</v>
      </c>
      <c r="AC535" s="149">
        <v>0</v>
      </c>
      <c r="AD535" s="141"/>
      <c r="AE535" s="79">
        <v>0</v>
      </c>
      <c r="AF535" s="164">
        <f t="shared" si="8"/>
        <v>0</v>
      </c>
    </row>
    <row r="536" spans="2:32" x14ac:dyDescent="0.15">
      <c r="B536" s="143" t="s">
        <v>10</v>
      </c>
      <c r="C536" s="143" t="s">
        <v>49</v>
      </c>
      <c r="D536" s="143" t="s">
        <v>257</v>
      </c>
      <c r="E536" s="143" t="s">
        <v>258</v>
      </c>
      <c r="F536" s="143" t="s">
        <v>11</v>
      </c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  <c r="AB536" s="145">
        <v>664717.41911909997</v>
      </c>
      <c r="AC536" s="145">
        <v>663716.57999999996</v>
      </c>
      <c r="AD536" s="141"/>
      <c r="AE536" s="79">
        <v>663716.57999999996</v>
      </c>
      <c r="AF536" s="164">
        <f t="shared" si="8"/>
        <v>0</v>
      </c>
    </row>
    <row r="537" spans="2:32" x14ac:dyDescent="0.15">
      <c r="B537" s="143" t="s">
        <v>10</v>
      </c>
      <c r="C537" s="143" t="s">
        <v>49</v>
      </c>
      <c r="D537" s="143" t="s">
        <v>257</v>
      </c>
      <c r="E537" s="143" t="s">
        <v>260</v>
      </c>
      <c r="F537" s="143" t="s">
        <v>11</v>
      </c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  <c r="AA537" s="144"/>
      <c r="AB537" s="145">
        <v>0</v>
      </c>
      <c r="AC537" s="145">
        <v>0</v>
      </c>
      <c r="AD537" s="141"/>
      <c r="AE537" s="79">
        <v>0</v>
      </c>
      <c r="AF537" s="164">
        <f t="shared" si="8"/>
        <v>0</v>
      </c>
    </row>
    <row r="538" spans="2:32" x14ac:dyDescent="0.15">
      <c r="B538" s="143" t="s">
        <v>10</v>
      </c>
      <c r="C538" s="143" t="s">
        <v>49</v>
      </c>
      <c r="D538" s="143" t="s">
        <v>257</v>
      </c>
      <c r="E538" s="143" t="s">
        <v>261</v>
      </c>
      <c r="F538" s="143" t="s">
        <v>11</v>
      </c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  <c r="AB538" s="145">
        <v>0</v>
      </c>
      <c r="AC538" s="145">
        <v>0</v>
      </c>
      <c r="AD538" s="141"/>
      <c r="AE538" s="79">
        <v>0</v>
      </c>
      <c r="AF538" s="164">
        <f t="shared" si="8"/>
        <v>0</v>
      </c>
    </row>
    <row r="539" spans="2:32" x14ac:dyDescent="0.15">
      <c r="B539" s="143" t="s">
        <v>10</v>
      </c>
      <c r="C539" s="143" t="s">
        <v>49</v>
      </c>
      <c r="D539" s="143" t="s">
        <v>257</v>
      </c>
      <c r="E539" s="143" t="s">
        <v>262</v>
      </c>
      <c r="F539" s="143" t="s">
        <v>11</v>
      </c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  <c r="AA539" s="144"/>
      <c r="AB539" s="145">
        <v>664717.41911909997</v>
      </c>
      <c r="AC539" s="145">
        <v>663716.57999999996</v>
      </c>
      <c r="AD539" s="141"/>
      <c r="AE539" s="79">
        <v>663716.57999999996</v>
      </c>
      <c r="AF539" s="164">
        <f t="shared" si="8"/>
        <v>0</v>
      </c>
    </row>
    <row r="540" spans="2:32" x14ac:dyDescent="0.15">
      <c r="B540" s="143" t="s">
        <v>10</v>
      </c>
      <c r="C540" s="143" t="s">
        <v>49</v>
      </c>
      <c r="D540" s="143" t="s">
        <v>257</v>
      </c>
      <c r="E540" s="143" t="s">
        <v>263</v>
      </c>
      <c r="F540" s="143" t="s">
        <v>11</v>
      </c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  <c r="AA540" s="144"/>
      <c r="AB540" s="145">
        <v>0</v>
      </c>
      <c r="AC540" s="145">
        <v>0</v>
      </c>
      <c r="AD540" s="141"/>
      <c r="AE540" s="79">
        <v>0</v>
      </c>
      <c r="AF540" s="164">
        <f t="shared" si="8"/>
        <v>0</v>
      </c>
    </row>
    <row r="541" spans="2:32" x14ac:dyDescent="0.15">
      <c r="B541" s="143" t="s">
        <v>10</v>
      </c>
      <c r="C541" s="143" t="s">
        <v>49</v>
      </c>
      <c r="D541" s="143" t="s">
        <v>257</v>
      </c>
      <c r="E541" s="143" t="s">
        <v>264</v>
      </c>
      <c r="F541" s="143" t="s">
        <v>11</v>
      </c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  <c r="AA541" s="144"/>
      <c r="AB541" s="145">
        <v>-239126.17542977</v>
      </c>
      <c r="AC541" s="145">
        <v>-158418.66000000003</v>
      </c>
      <c r="AD541" s="141"/>
      <c r="AE541" s="79">
        <v>-158418.66000000003</v>
      </c>
      <c r="AF541" s="164">
        <f t="shared" si="8"/>
        <v>0</v>
      </c>
    </row>
    <row r="542" spans="2:32" x14ac:dyDescent="0.15">
      <c r="B542" s="143" t="s">
        <v>10</v>
      </c>
      <c r="C542" s="143" t="s">
        <v>49</v>
      </c>
      <c r="D542" s="143" t="s">
        <v>257</v>
      </c>
      <c r="E542" s="143" t="s">
        <v>265</v>
      </c>
      <c r="F542" s="143" t="s">
        <v>11</v>
      </c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  <c r="AA542" s="144"/>
      <c r="AB542" s="145">
        <v>0</v>
      </c>
      <c r="AC542" s="145">
        <v>0</v>
      </c>
      <c r="AD542" s="141"/>
      <c r="AE542" s="79">
        <v>0</v>
      </c>
      <c r="AF542" s="164">
        <f t="shared" si="8"/>
        <v>0</v>
      </c>
    </row>
    <row r="543" spans="2:32" x14ac:dyDescent="0.15">
      <c r="B543" s="143" t="s">
        <v>10</v>
      </c>
      <c r="C543" s="143" t="s">
        <v>49</v>
      </c>
      <c r="D543" s="143" t="s">
        <v>257</v>
      </c>
      <c r="E543" s="143" t="s">
        <v>266</v>
      </c>
      <c r="F543" s="143" t="s">
        <v>11</v>
      </c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  <c r="AA543" s="144"/>
      <c r="AB543" s="145">
        <v>0</v>
      </c>
      <c r="AC543" s="145">
        <v>0</v>
      </c>
      <c r="AD543" s="141"/>
      <c r="AE543" s="79">
        <v>0</v>
      </c>
      <c r="AF543" s="164">
        <f t="shared" si="8"/>
        <v>0</v>
      </c>
    </row>
    <row r="544" spans="2:32" x14ac:dyDescent="0.15">
      <c r="B544" s="143" t="s">
        <v>10</v>
      </c>
      <c r="C544" s="143" t="s">
        <v>49</v>
      </c>
      <c r="D544" s="143" t="s">
        <v>257</v>
      </c>
      <c r="E544" s="143" t="s">
        <v>267</v>
      </c>
      <c r="F544" s="143" t="s">
        <v>11</v>
      </c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  <c r="AA544" s="144"/>
      <c r="AB544" s="145">
        <v>425591.24368932995</v>
      </c>
      <c r="AC544" s="145">
        <v>505297.91999999993</v>
      </c>
      <c r="AD544" s="141"/>
      <c r="AE544" s="79">
        <v>505297.91999999993</v>
      </c>
      <c r="AF544" s="164">
        <f t="shared" si="8"/>
        <v>0</v>
      </c>
    </row>
    <row r="545" spans="2:32" x14ac:dyDescent="0.15">
      <c r="B545" s="143" t="s">
        <v>10</v>
      </c>
      <c r="C545" s="143" t="s">
        <v>49</v>
      </c>
      <c r="D545" s="143" t="s">
        <v>268</v>
      </c>
      <c r="E545" s="143" t="s">
        <v>269</v>
      </c>
      <c r="F545" s="143" t="s">
        <v>11</v>
      </c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  <c r="AA545" s="144"/>
      <c r="AB545" s="145">
        <v>-402186.43078282999</v>
      </c>
      <c r="AC545" s="145">
        <v>-484455.19999999995</v>
      </c>
      <c r="AD545" s="141"/>
      <c r="AE545" s="79">
        <v>-484455.19999999995</v>
      </c>
      <c r="AF545" s="164">
        <f t="shared" si="8"/>
        <v>0</v>
      </c>
    </row>
    <row r="546" spans="2:32" x14ac:dyDescent="0.15">
      <c r="B546" s="143" t="s">
        <v>10</v>
      </c>
      <c r="C546" s="143" t="s">
        <v>49</v>
      </c>
      <c r="D546" s="143" t="s">
        <v>268</v>
      </c>
      <c r="E546" s="146" t="s">
        <v>270</v>
      </c>
      <c r="F546" s="143" t="s">
        <v>11</v>
      </c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  <c r="AB546" s="145">
        <v>0</v>
      </c>
      <c r="AC546" s="145">
        <v>0</v>
      </c>
      <c r="AD546" s="141"/>
      <c r="AE546" s="79">
        <v>0</v>
      </c>
      <c r="AF546" s="164">
        <f t="shared" si="8"/>
        <v>0</v>
      </c>
    </row>
    <row r="547" spans="2:32" x14ac:dyDescent="0.15">
      <c r="B547" s="143" t="s">
        <v>10</v>
      </c>
      <c r="C547" s="143" t="s">
        <v>49</v>
      </c>
      <c r="D547" s="143" t="s">
        <v>268</v>
      </c>
      <c r="E547" s="146" t="s">
        <v>271</v>
      </c>
      <c r="F547" s="143" t="s">
        <v>11</v>
      </c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  <c r="AB547" s="145">
        <v>0</v>
      </c>
      <c r="AC547" s="145">
        <v>0</v>
      </c>
      <c r="AD547" s="141"/>
      <c r="AE547" s="79">
        <v>0</v>
      </c>
      <c r="AF547" s="164">
        <f t="shared" si="8"/>
        <v>0</v>
      </c>
    </row>
    <row r="548" spans="2:32" x14ac:dyDescent="0.15">
      <c r="B548" s="143" t="s">
        <v>10</v>
      </c>
      <c r="C548" s="143" t="s">
        <v>49</v>
      </c>
      <c r="D548" s="143" t="s">
        <v>268</v>
      </c>
      <c r="E548" s="146" t="s">
        <v>272</v>
      </c>
      <c r="F548" s="143" t="s">
        <v>11</v>
      </c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  <c r="AB548" s="145">
        <v>0</v>
      </c>
      <c r="AC548" s="145">
        <v>0</v>
      </c>
      <c r="AD548" s="141"/>
      <c r="AE548" s="79">
        <v>0</v>
      </c>
      <c r="AF548" s="164">
        <f t="shared" ref="AF548:AF611" si="9">+AE548-AC548</f>
        <v>0</v>
      </c>
    </row>
    <row r="549" spans="2:32" x14ac:dyDescent="0.15">
      <c r="B549" s="143" t="s">
        <v>10</v>
      </c>
      <c r="C549" s="143" t="s">
        <v>49</v>
      </c>
      <c r="D549" s="143" t="s">
        <v>268</v>
      </c>
      <c r="E549" s="146" t="s">
        <v>273</v>
      </c>
      <c r="F549" s="143" t="s">
        <v>11</v>
      </c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  <c r="AB549" s="145">
        <v>-402186.43078282999</v>
      </c>
      <c r="AC549" s="145">
        <v>-484455.19999999995</v>
      </c>
      <c r="AD549" s="141"/>
      <c r="AE549" s="79">
        <v>-484455.19999999995</v>
      </c>
      <c r="AF549" s="164">
        <f t="shared" si="9"/>
        <v>0</v>
      </c>
    </row>
    <row r="550" spans="2:32" x14ac:dyDescent="0.15">
      <c r="B550" s="143" t="s">
        <v>10</v>
      </c>
      <c r="C550" s="143" t="s">
        <v>49</v>
      </c>
      <c r="D550" s="143" t="s">
        <v>268</v>
      </c>
      <c r="E550" s="146" t="s">
        <v>274</v>
      </c>
      <c r="F550" s="143" t="s">
        <v>11</v>
      </c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  <c r="AB550" s="145">
        <v>0</v>
      </c>
      <c r="AC550" s="145">
        <v>0</v>
      </c>
      <c r="AD550" s="141"/>
      <c r="AE550" s="79">
        <v>0</v>
      </c>
      <c r="AF550" s="164">
        <f t="shared" si="9"/>
        <v>0</v>
      </c>
    </row>
    <row r="551" spans="2:32" x14ac:dyDescent="0.15">
      <c r="B551" s="143" t="s">
        <v>10</v>
      </c>
      <c r="C551" s="143" t="s">
        <v>49</v>
      </c>
      <c r="D551" s="143" t="s">
        <v>268</v>
      </c>
      <c r="E551" s="146" t="s">
        <v>275</v>
      </c>
      <c r="F551" s="143" t="s">
        <v>11</v>
      </c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  <c r="AB551" s="145">
        <v>0</v>
      </c>
      <c r="AC551" s="145">
        <v>0</v>
      </c>
      <c r="AD551" s="141"/>
      <c r="AE551" s="79">
        <v>0</v>
      </c>
      <c r="AF551" s="164">
        <f t="shared" si="9"/>
        <v>0</v>
      </c>
    </row>
    <row r="552" spans="2:32" x14ac:dyDescent="0.15">
      <c r="B552" s="143" t="s">
        <v>10</v>
      </c>
      <c r="C552" s="143" t="s">
        <v>49</v>
      </c>
      <c r="D552" s="143" t="s">
        <v>268</v>
      </c>
      <c r="E552" s="143" t="s">
        <v>276</v>
      </c>
      <c r="F552" s="143" t="s">
        <v>11</v>
      </c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  <c r="AA552" s="144"/>
      <c r="AB552" s="145">
        <v>-23404.815482000002</v>
      </c>
      <c r="AC552" s="145">
        <v>-20842.72</v>
      </c>
      <c r="AD552" s="141"/>
      <c r="AE552" s="79">
        <v>-20842.72</v>
      </c>
      <c r="AF552" s="164">
        <f t="shared" si="9"/>
        <v>0</v>
      </c>
    </row>
    <row r="553" spans="2:32" x14ac:dyDescent="0.15">
      <c r="B553" s="143" t="s">
        <v>10</v>
      </c>
      <c r="C553" s="143" t="s">
        <v>49</v>
      </c>
      <c r="D553" s="143" t="s">
        <v>268</v>
      </c>
      <c r="E553" s="143" t="s">
        <v>277</v>
      </c>
      <c r="F553" s="143" t="s">
        <v>11</v>
      </c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  <c r="AB553" s="145">
        <v>0</v>
      </c>
      <c r="AC553" s="145">
        <v>0</v>
      </c>
      <c r="AD553" s="141"/>
      <c r="AE553" s="79">
        <v>0</v>
      </c>
      <c r="AF553" s="164">
        <f t="shared" si="9"/>
        <v>0</v>
      </c>
    </row>
    <row r="554" spans="2:32" x14ac:dyDescent="0.15">
      <c r="B554" s="143" t="s">
        <v>10</v>
      </c>
      <c r="C554" s="143" t="s">
        <v>49</v>
      </c>
      <c r="D554" s="143" t="s">
        <v>268</v>
      </c>
      <c r="E554" s="143" t="s">
        <v>278</v>
      </c>
      <c r="F554" s="143" t="s">
        <v>11</v>
      </c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  <c r="AB554" s="145">
        <v>-2.5755000000000001E-3</v>
      </c>
      <c r="AC554" s="145">
        <v>0</v>
      </c>
      <c r="AD554" s="141"/>
      <c r="AE554" s="79">
        <v>0</v>
      </c>
      <c r="AF554" s="164">
        <f t="shared" si="9"/>
        <v>0</v>
      </c>
    </row>
    <row r="555" spans="2:32" x14ac:dyDescent="0.15">
      <c r="B555" s="143" t="s">
        <v>10</v>
      </c>
      <c r="C555" s="143" t="s">
        <v>49</v>
      </c>
      <c r="D555" s="143" t="s">
        <v>93</v>
      </c>
      <c r="E555" s="143" t="s">
        <v>279</v>
      </c>
      <c r="F555" s="143" t="s">
        <v>11</v>
      </c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  <c r="AB555" s="145">
        <v>0</v>
      </c>
      <c r="AC555" s="145">
        <v>0</v>
      </c>
      <c r="AD555" s="141"/>
      <c r="AE555" s="79">
        <v>0</v>
      </c>
      <c r="AF555" s="164">
        <f t="shared" si="9"/>
        <v>0</v>
      </c>
    </row>
    <row r="556" spans="2:32" x14ac:dyDescent="0.15">
      <c r="B556" s="143" t="s">
        <v>10</v>
      </c>
      <c r="C556" s="143" t="s">
        <v>49</v>
      </c>
      <c r="D556" s="143" t="s">
        <v>93</v>
      </c>
      <c r="E556" s="143" t="s">
        <v>280</v>
      </c>
      <c r="F556" s="143" t="s">
        <v>11</v>
      </c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  <c r="AB556" s="145">
        <v>0</v>
      </c>
      <c r="AC556" s="145">
        <v>0</v>
      </c>
      <c r="AD556" s="141"/>
      <c r="AE556" s="79">
        <v>0</v>
      </c>
      <c r="AF556" s="164">
        <f t="shared" si="9"/>
        <v>0</v>
      </c>
    </row>
    <row r="557" spans="2:32" x14ac:dyDescent="0.15">
      <c r="B557" s="143" t="s">
        <v>10</v>
      </c>
      <c r="C557" s="143" t="s">
        <v>49</v>
      </c>
      <c r="D557" s="143" t="s">
        <v>93</v>
      </c>
      <c r="E557" s="143" t="s">
        <v>281</v>
      </c>
      <c r="F557" s="143" t="s">
        <v>11</v>
      </c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  <c r="AB557" s="145">
        <v>0</v>
      </c>
      <c r="AC557" s="145">
        <v>0</v>
      </c>
      <c r="AD557" s="141"/>
      <c r="AE557" s="79">
        <v>0</v>
      </c>
      <c r="AF557" s="164">
        <f t="shared" si="9"/>
        <v>0</v>
      </c>
    </row>
    <row r="558" spans="2:32" x14ac:dyDescent="0.15">
      <c r="B558" s="143" t="s">
        <v>10</v>
      </c>
      <c r="C558" s="143" t="s">
        <v>49</v>
      </c>
      <c r="D558" s="143" t="s">
        <v>93</v>
      </c>
      <c r="E558" s="146" t="s">
        <v>187</v>
      </c>
      <c r="F558" s="143" t="s">
        <v>11</v>
      </c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  <c r="AB558" s="145">
        <v>0</v>
      </c>
      <c r="AC558" s="145">
        <v>0</v>
      </c>
      <c r="AD558" s="141"/>
      <c r="AE558" s="79">
        <v>0</v>
      </c>
      <c r="AF558" s="164">
        <f t="shared" si="9"/>
        <v>0</v>
      </c>
    </row>
    <row r="559" spans="2:32" x14ac:dyDescent="0.15">
      <c r="B559" s="143" t="s">
        <v>10</v>
      </c>
      <c r="C559" s="143" t="s">
        <v>49</v>
      </c>
      <c r="D559" s="143" t="s">
        <v>93</v>
      </c>
      <c r="E559" s="146" t="s">
        <v>105</v>
      </c>
      <c r="F559" s="143" t="s">
        <v>11</v>
      </c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  <c r="AB559" s="145">
        <v>0</v>
      </c>
      <c r="AC559" s="145">
        <v>0</v>
      </c>
      <c r="AD559" s="141"/>
      <c r="AE559" s="79">
        <v>0</v>
      </c>
      <c r="AF559" s="164">
        <f t="shared" si="9"/>
        <v>0</v>
      </c>
    </row>
    <row r="560" spans="2:32" x14ac:dyDescent="0.15">
      <c r="B560" s="143" t="s">
        <v>10</v>
      </c>
      <c r="C560" s="143" t="s">
        <v>49</v>
      </c>
      <c r="D560" s="143" t="s">
        <v>93</v>
      </c>
      <c r="E560" s="146" t="s">
        <v>106</v>
      </c>
      <c r="F560" s="143" t="s">
        <v>11</v>
      </c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  <c r="AB560" s="145">
        <v>0</v>
      </c>
      <c r="AC560" s="145">
        <v>0</v>
      </c>
      <c r="AD560" s="141"/>
      <c r="AE560" s="79">
        <v>0</v>
      </c>
      <c r="AF560" s="164">
        <f t="shared" si="9"/>
        <v>0</v>
      </c>
    </row>
    <row r="561" spans="2:32" x14ac:dyDescent="0.15">
      <c r="B561" s="143" t="s">
        <v>10</v>
      </c>
      <c r="C561" s="143" t="s">
        <v>49</v>
      </c>
      <c r="D561" s="143" t="s">
        <v>93</v>
      </c>
      <c r="E561" s="146" t="s">
        <v>188</v>
      </c>
      <c r="F561" s="143" t="s">
        <v>11</v>
      </c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  <c r="AB561" s="145">
        <v>0</v>
      </c>
      <c r="AC561" s="145">
        <v>0</v>
      </c>
      <c r="AD561" s="141"/>
      <c r="AE561" s="79">
        <v>0</v>
      </c>
      <c r="AF561" s="164">
        <f t="shared" si="9"/>
        <v>0</v>
      </c>
    </row>
    <row r="562" spans="2:32" x14ac:dyDescent="0.15">
      <c r="B562" s="143" t="s">
        <v>10</v>
      </c>
      <c r="C562" s="143" t="s">
        <v>49</v>
      </c>
      <c r="D562" s="143" t="s">
        <v>93</v>
      </c>
      <c r="E562" s="146" t="s">
        <v>189</v>
      </c>
      <c r="F562" s="143" t="s">
        <v>11</v>
      </c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  <c r="AB562" s="145">
        <v>0</v>
      </c>
      <c r="AC562" s="145">
        <v>0</v>
      </c>
      <c r="AD562" s="141"/>
      <c r="AE562" s="79">
        <v>0</v>
      </c>
      <c r="AF562" s="164">
        <f t="shared" si="9"/>
        <v>0</v>
      </c>
    </row>
    <row r="563" spans="2:32" x14ac:dyDescent="0.15">
      <c r="B563" s="143" t="s">
        <v>10</v>
      </c>
      <c r="C563" s="143" t="s">
        <v>49</v>
      </c>
      <c r="D563" s="143" t="s">
        <v>93</v>
      </c>
      <c r="E563" s="146" t="s">
        <v>109</v>
      </c>
      <c r="F563" s="143" t="s">
        <v>11</v>
      </c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  <c r="AB563" s="145">
        <v>0</v>
      </c>
      <c r="AC563" s="145">
        <v>0</v>
      </c>
      <c r="AD563" s="141"/>
      <c r="AE563" s="79">
        <v>0</v>
      </c>
      <c r="AF563" s="164">
        <f t="shared" si="9"/>
        <v>0</v>
      </c>
    </row>
    <row r="564" spans="2:32" x14ac:dyDescent="0.15">
      <c r="B564" s="143" t="s">
        <v>10</v>
      </c>
      <c r="C564" s="143" t="s">
        <v>49</v>
      </c>
      <c r="D564" s="143" t="s">
        <v>93</v>
      </c>
      <c r="E564" s="146" t="s">
        <v>190</v>
      </c>
      <c r="F564" s="143" t="s">
        <v>11</v>
      </c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  <c r="AB564" s="145">
        <v>0</v>
      </c>
      <c r="AC564" s="145">
        <v>0</v>
      </c>
      <c r="AD564" s="141"/>
      <c r="AE564" s="79">
        <v>0</v>
      </c>
      <c r="AF564" s="164">
        <f t="shared" si="9"/>
        <v>0</v>
      </c>
    </row>
    <row r="565" spans="2:32" x14ac:dyDescent="0.15">
      <c r="B565" s="143" t="s">
        <v>10</v>
      </c>
      <c r="C565" s="143" t="s">
        <v>49</v>
      </c>
      <c r="D565" s="143" t="s">
        <v>93</v>
      </c>
      <c r="E565" s="146" t="s">
        <v>163</v>
      </c>
      <c r="F565" s="143" t="s">
        <v>11</v>
      </c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  <c r="AA565" s="144"/>
      <c r="AB565" s="145">
        <v>0</v>
      </c>
      <c r="AC565" s="145">
        <v>0</v>
      </c>
      <c r="AD565" s="141"/>
      <c r="AE565" s="79">
        <v>0</v>
      </c>
      <c r="AF565" s="164">
        <f t="shared" si="9"/>
        <v>0</v>
      </c>
    </row>
    <row r="566" spans="2:32" x14ac:dyDescent="0.15">
      <c r="B566" s="147" t="s">
        <v>25</v>
      </c>
      <c r="C566" s="147" t="s">
        <v>49</v>
      </c>
      <c r="D566" s="147" t="s">
        <v>257</v>
      </c>
      <c r="E566" s="147" t="s">
        <v>258</v>
      </c>
      <c r="F566" s="147" t="s">
        <v>283</v>
      </c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8"/>
      <c r="V566" s="148"/>
      <c r="W566" s="148"/>
      <c r="X566" s="148"/>
      <c r="Y566" s="148"/>
      <c r="Z566" s="148"/>
      <c r="AA566" s="148"/>
      <c r="AB566" s="149">
        <v>39907.101169999994</v>
      </c>
      <c r="AC566" s="149">
        <v>37179.756217090435</v>
      </c>
      <c r="AD566" s="141"/>
      <c r="AE566" s="79">
        <v>37179.756217090435</v>
      </c>
      <c r="AF566" s="164">
        <f t="shared" si="9"/>
        <v>0</v>
      </c>
    </row>
    <row r="567" spans="2:32" x14ac:dyDescent="0.15">
      <c r="B567" s="147" t="s">
        <v>25</v>
      </c>
      <c r="C567" s="147" t="s">
        <v>49</v>
      </c>
      <c r="D567" s="147" t="s">
        <v>257</v>
      </c>
      <c r="E567" s="147" t="s">
        <v>260</v>
      </c>
      <c r="F567" s="147" t="s">
        <v>283</v>
      </c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  <c r="X567" s="148"/>
      <c r="Y567" s="148"/>
      <c r="Z567" s="148"/>
      <c r="AA567" s="148"/>
      <c r="AB567" s="149">
        <v>0</v>
      </c>
      <c r="AC567" s="149">
        <v>0</v>
      </c>
      <c r="AD567" s="141"/>
      <c r="AE567" s="79">
        <v>0</v>
      </c>
      <c r="AF567" s="164">
        <f t="shared" si="9"/>
        <v>0</v>
      </c>
    </row>
    <row r="568" spans="2:32" x14ac:dyDescent="0.15">
      <c r="B568" s="147" t="s">
        <v>25</v>
      </c>
      <c r="C568" s="147" t="s">
        <v>49</v>
      </c>
      <c r="D568" s="147" t="s">
        <v>257</v>
      </c>
      <c r="E568" s="147" t="s">
        <v>261</v>
      </c>
      <c r="F568" s="147" t="s">
        <v>283</v>
      </c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  <c r="Y568" s="148"/>
      <c r="Z568" s="148"/>
      <c r="AA568" s="148"/>
      <c r="AB568" s="149">
        <v>0</v>
      </c>
      <c r="AC568" s="149">
        <v>0</v>
      </c>
      <c r="AD568" s="141"/>
      <c r="AE568" s="79">
        <v>0</v>
      </c>
      <c r="AF568" s="164">
        <f t="shared" si="9"/>
        <v>0</v>
      </c>
    </row>
    <row r="569" spans="2:32" x14ac:dyDescent="0.15">
      <c r="B569" s="147" t="s">
        <v>25</v>
      </c>
      <c r="C569" s="147" t="s">
        <v>49</v>
      </c>
      <c r="D569" s="147" t="s">
        <v>257</v>
      </c>
      <c r="E569" s="147" t="s">
        <v>262</v>
      </c>
      <c r="F569" s="147" t="s">
        <v>283</v>
      </c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  <c r="Y569" s="148"/>
      <c r="Z569" s="148"/>
      <c r="AA569" s="148"/>
      <c r="AB569" s="149">
        <v>39907.101169999994</v>
      </c>
      <c r="AC569" s="149">
        <v>37179.756217090435</v>
      </c>
      <c r="AD569" s="141"/>
      <c r="AE569" s="79">
        <v>37179.756217090435</v>
      </c>
      <c r="AF569" s="164">
        <f t="shared" si="9"/>
        <v>0</v>
      </c>
    </row>
    <row r="570" spans="2:32" x14ac:dyDescent="0.15">
      <c r="B570" s="147" t="s">
        <v>25</v>
      </c>
      <c r="C570" s="147" t="s">
        <v>49</v>
      </c>
      <c r="D570" s="147" t="s">
        <v>257</v>
      </c>
      <c r="E570" s="147" t="s">
        <v>263</v>
      </c>
      <c r="F570" s="147" t="s">
        <v>283</v>
      </c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8"/>
      <c r="V570" s="148"/>
      <c r="W570" s="148"/>
      <c r="X570" s="148"/>
      <c r="Y570" s="148"/>
      <c r="Z570" s="148"/>
      <c r="AA570" s="148"/>
      <c r="AB570" s="149">
        <v>0</v>
      </c>
      <c r="AC570" s="149">
        <v>0</v>
      </c>
      <c r="AD570" s="141"/>
      <c r="AE570" s="79">
        <v>0</v>
      </c>
      <c r="AF570" s="164">
        <f t="shared" si="9"/>
        <v>0</v>
      </c>
    </row>
    <row r="571" spans="2:32" x14ac:dyDescent="0.15">
      <c r="B571" s="147" t="s">
        <v>25</v>
      </c>
      <c r="C571" s="147" t="s">
        <v>49</v>
      </c>
      <c r="D571" s="147" t="s">
        <v>257</v>
      </c>
      <c r="E571" s="147" t="s">
        <v>264</v>
      </c>
      <c r="F571" s="147" t="s">
        <v>283</v>
      </c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  <c r="Y571" s="148"/>
      <c r="Z571" s="148"/>
      <c r="AA571" s="148"/>
      <c r="AB571" s="149">
        <v>0</v>
      </c>
      <c r="AC571" s="149">
        <v>0</v>
      </c>
      <c r="AD571" s="141"/>
      <c r="AE571" s="79">
        <v>0</v>
      </c>
      <c r="AF571" s="164">
        <f t="shared" si="9"/>
        <v>0</v>
      </c>
    </row>
    <row r="572" spans="2:32" x14ac:dyDescent="0.15">
      <c r="B572" s="147" t="s">
        <v>25</v>
      </c>
      <c r="C572" s="147" t="s">
        <v>49</v>
      </c>
      <c r="D572" s="147" t="s">
        <v>257</v>
      </c>
      <c r="E572" s="147" t="s">
        <v>265</v>
      </c>
      <c r="F572" s="147" t="s">
        <v>283</v>
      </c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  <c r="Y572" s="148"/>
      <c r="Z572" s="148"/>
      <c r="AA572" s="148"/>
      <c r="AB572" s="149">
        <v>0</v>
      </c>
      <c r="AC572" s="149">
        <v>0</v>
      </c>
      <c r="AD572" s="141"/>
      <c r="AE572" s="79">
        <v>0</v>
      </c>
      <c r="AF572" s="164">
        <f t="shared" si="9"/>
        <v>0</v>
      </c>
    </row>
    <row r="573" spans="2:32" x14ac:dyDescent="0.15">
      <c r="B573" s="147" t="s">
        <v>25</v>
      </c>
      <c r="C573" s="147" t="s">
        <v>49</v>
      </c>
      <c r="D573" s="147" t="s">
        <v>257</v>
      </c>
      <c r="E573" s="147" t="s">
        <v>266</v>
      </c>
      <c r="F573" s="147" t="s">
        <v>283</v>
      </c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8"/>
      <c r="V573" s="148"/>
      <c r="W573" s="148"/>
      <c r="X573" s="148"/>
      <c r="Y573" s="148"/>
      <c r="Z573" s="148"/>
      <c r="AA573" s="148"/>
      <c r="AB573" s="149"/>
      <c r="AC573" s="149"/>
      <c r="AD573" s="141"/>
      <c r="AF573" s="164">
        <f t="shared" si="9"/>
        <v>0</v>
      </c>
    </row>
    <row r="574" spans="2:32" x14ac:dyDescent="0.15">
      <c r="B574" s="147" t="s">
        <v>25</v>
      </c>
      <c r="C574" s="147" t="s">
        <v>49</v>
      </c>
      <c r="D574" s="147" t="s">
        <v>257</v>
      </c>
      <c r="E574" s="147" t="s">
        <v>267</v>
      </c>
      <c r="F574" s="147" t="s">
        <v>283</v>
      </c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8"/>
      <c r="V574" s="148"/>
      <c r="W574" s="148"/>
      <c r="X574" s="148"/>
      <c r="Y574" s="148"/>
      <c r="Z574" s="148"/>
      <c r="AA574" s="148"/>
      <c r="AB574" s="149">
        <v>39907.101169999994</v>
      </c>
      <c r="AC574" s="149">
        <v>37179.756217090435</v>
      </c>
      <c r="AD574" s="141"/>
      <c r="AE574" s="79">
        <v>37179.756217090435</v>
      </c>
      <c r="AF574" s="164">
        <f t="shared" si="9"/>
        <v>0</v>
      </c>
    </row>
    <row r="575" spans="2:32" x14ac:dyDescent="0.15">
      <c r="B575" s="147" t="s">
        <v>25</v>
      </c>
      <c r="C575" s="147" t="s">
        <v>49</v>
      </c>
      <c r="D575" s="147" t="s">
        <v>268</v>
      </c>
      <c r="E575" s="147" t="s">
        <v>269</v>
      </c>
      <c r="F575" s="147" t="s">
        <v>283</v>
      </c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  <c r="X575" s="148"/>
      <c r="Y575" s="148"/>
      <c r="Z575" s="148"/>
      <c r="AA575" s="148"/>
      <c r="AB575" s="149">
        <v>-39907.101169999994</v>
      </c>
      <c r="AC575" s="149">
        <v>-37179.756217090435</v>
      </c>
      <c r="AD575" s="141"/>
      <c r="AE575" s="79">
        <v>-37179.756217090435</v>
      </c>
      <c r="AF575" s="164">
        <f t="shared" si="9"/>
        <v>0</v>
      </c>
    </row>
    <row r="576" spans="2:32" x14ac:dyDescent="0.15">
      <c r="B576" s="147" t="s">
        <v>25</v>
      </c>
      <c r="C576" s="147" t="s">
        <v>49</v>
      </c>
      <c r="D576" s="147" t="s">
        <v>268</v>
      </c>
      <c r="E576" s="150" t="s">
        <v>270</v>
      </c>
      <c r="F576" s="147" t="s">
        <v>283</v>
      </c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8"/>
      <c r="V576" s="148"/>
      <c r="W576" s="148"/>
      <c r="X576" s="148"/>
      <c r="Y576" s="148"/>
      <c r="Z576" s="148"/>
      <c r="AA576" s="148"/>
      <c r="AB576" s="149">
        <v>0</v>
      </c>
      <c r="AC576" s="149">
        <v>0</v>
      </c>
      <c r="AD576" s="141"/>
      <c r="AE576" s="79">
        <v>0</v>
      </c>
      <c r="AF576" s="164">
        <f t="shared" si="9"/>
        <v>0</v>
      </c>
    </row>
    <row r="577" spans="2:32" x14ac:dyDescent="0.15">
      <c r="B577" s="147" t="s">
        <v>25</v>
      </c>
      <c r="C577" s="147" t="s">
        <v>49</v>
      </c>
      <c r="D577" s="147" t="s">
        <v>268</v>
      </c>
      <c r="E577" s="150" t="s">
        <v>271</v>
      </c>
      <c r="F577" s="147" t="s">
        <v>283</v>
      </c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8"/>
      <c r="Z577" s="148"/>
      <c r="AA577" s="148"/>
      <c r="AB577" s="149">
        <v>0</v>
      </c>
      <c r="AC577" s="149">
        <v>0</v>
      </c>
      <c r="AD577" s="141"/>
      <c r="AE577" s="79">
        <v>0</v>
      </c>
      <c r="AF577" s="164">
        <f t="shared" si="9"/>
        <v>0</v>
      </c>
    </row>
    <row r="578" spans="2:32" x14ac:dyDescent="0.15">
      <c r="B578" s="147" t="s">
        <v>25</v>
      </c>
      <c r="C578" s="147" t="s">
        <v>49</v>
      </c>
      <c r="D578" s="147" t="s">
        <v>268</v>
      </c>
      <c r="E578" s="150" t="s">
        <v>272</v>
      </c>
      <c r="F578" s="147" t="s">
        <v>283</v>
      </c>
      <c r="G578" s="148"/>
      <c r="H578" s="148"/>
      <c r="I578" s="148"/>
      <c r="J578" s="148"/>
      <c r="K578" s="148"/>
      <c r="L578" s="148"/>
      <c r="M578" s="148"/>
      <c r="N578" s="148"/>
      <c r="O578" s="148"/>
      <c r="P578" s="148"/>
      <c r="Q578" s="148"/>
      <c r="R578" s="148"/>
      <c r="S578" s="148"/>
      <c r="T578" s="148"/>
      <c r="U578" s="148"/>
      <c r="V578" s="148"/>
      <c r="W578" s="148"/>
      <c r="X578" s="148"/>
      <c r="Y578" s="148"/>
      <c r="Z578" s="148"/>
      <c r="AA578" s="148"/>
      <c r="AB578" s="149">
        <v>0</v>
      </c>
      <c r="AC578" s="149">
        <v>0</v>
      </c>
      <c r="AD578" s="141"/>
      <c r="AE578" s="79">
        <v>0</v>
      </c>
      <c r="AF578" s="164">
        <f t="shared" si="9"/>
        <v>0</v>
      </c>
    </row>
    <row r="579" spans="2:32" x14ac:dyDescent="0.15">
      <c r="B579" s="147" t="s">
        <v>25</v>
      </c>
      <c r="C579" s="147" t="s">
        <v>49</v>
      </c>
      <c r="D579" s="147" t="s">
        <v>268</v>
      </c>
      <c r="E579" s="150" t="s">
        <v>273</v>
      </c>
      <c r="F579" s="147" t="s">
        <v>283</v>
      </c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8"/>
      <c r="V579" s="148"/>
      <c r="W579" s="148"/>
      <c r="X579" s="148"/>
      <c r="Y579" s="148"/>
      <c r="Z579" s="148"/>
      <c r="AA579" s="148"/>
      <c r="AB579" s="149">
        <v>0</v>
      </c>
      <c r="AC579" s="149">
        <v>0</v>
      </c>
      <c r="AD579" s="141"/>
      <c r="AE579" s="79">
        <v>0</v>
      </c>
      <c r="AF579" s="164">
        <f t="shared" si="9"/>
        <v>0</v>
      </c>
    </row>
    <row r="580" spans="2:32" x14ac:dyDescent="0.15">
      <c r="B580" s="147" t="s">
        <v>25</v>
      </c>
      <c r="C580" s="147" t="s">
        <v>49</v>
      </c>
      <c r="D580" s="147" t="s">
        <v>268</v>
      </c>
      <c r="E580" s="150" t="s">
        <v>274</v>
      </c>
      <c r="F580" s="147" t="s">
        <v>283</v>
      </c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8"/>
      <c r="V580" s="148"/>
      <c r="W580" s="148"/>
      <c r="X580" s="148"/>
      <c r="Y580" s="148"/>
      <c r="Z580" s="148"/>
      <c r="AA580" s="148"/>
      <c r="AB580" s="149">
        <v>-39117.013754999993</v>
      </c>
      <c r="AC580" s="149">
        <v>-36455.434272425009</v>
      </c>
      <c r="AD580" s="141"/>
      <c r="AE580" s="79">
        <v>-36455.434272425009</v>
      </c>
      <c r="AF580" s="164">
        <f t="shared" si="9"/>
        <v>0</v>
      </c>
    </row>
    <row r="581" spans="2:32" x14ac:dyDescent="0.15">
      <c r="B581" s="147" t="s">
        <v>25</v>
      </c>
      <c r="C581" s="147" t="s">
        <v>49</v>
      </c>
      <c r="D581" s="147" t="s">
        <v>268</v>
      </c>
      <c r="E581" s="150" t="s">
        <v>275</v>
      </c>
      <c r="F581" s="147" t="s">
        <v>283</v>
      </c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8"/>
      <c r="V581" s="148"/>
      <c r="W581" s="148"/>
      <c r="X581" s="148"/>
      <c r="Y581" s="148"/>
      <c r="Z581" s="148"/>
      <c r="AA581" s="148"/>
      <c r="AB581" s="149">
        <v>-790.08741500000008</v>
      </c>
      <c r="AC581" s="149">
        <v>-724.32194466542296</v>
      </c>
      <c r="AD581" s="141"/>
      <c r="AE581" s="79">
        <v>-724.32194466542296</v>
      </c>
      <c r="AF581" s="164">
        <f t="shared" si="9"/>
        <v>0</v>
      </c>
    </row>
    <row r="582" spans="2:32" x14ac:dyDescent="0.15">
      <c r="B582" s="147" t="s">
        <v>25</v>
      </c>
      <c r="C582" s="147" t="s">
        <v>49</v>
      </c>
      <c r="D582" s="147" t="s">
        <v>268</v>
      </c>
      <c r="E582" s="147" t="s">
        <v>276</v>
      </c>
      <c r="F582" s="147" t="s">
        <v>283</v>
      </c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/>
      <c r="W582" s="148"/>
      <c r="X582" s="148"/>
      <c r="Y582" s="148"/>
      <c r="Z582" s="148"/>
      <c r="AA582" s="148"/>
      <c r="AB582" s="149">
        <v>0</v>
      </c>
      <c r="AC582" s="149">
        <v>0</v>
      </c>
      <c r="AD582" s="141"/>
      <c r="AE582" s="79">
        <v>0</v>
      </c>
      <c r="AF582" s="164">
        <f t="shared" si="9"/>
        <v>0</v>
      </c>
    </row>
    <row r="583" spans="2:32" x14ac:dyDescent="0.15">
      <c r="B583" s="147" t="s">
        <v>25</v>
      </c>
      <c r="C583" s="147" t="s">
        <v>49</v>
      </c>
      <c r="D583" s="147" t="s">
        <v>268</v>
      </c>
      <c r="E583" s="147" t="s">
        <v>277</v>
      </c>
      <c r="F583" s="147" t="s">
        <v>283</v>
      </c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8"/>
      <c r="V583" s="148"/>
      <c r="W583" s="148"/>
      <c r="X583" s="148"/>
      <c r="Y583" s="148"/>
      <c r="Z583" s="148"/>
      <c r="AA583" s="148"/>
      <c r="AB583" s="149">
        <v>0</v>
      </c>
      <c r="AC583" s="149">
        <v>0</v>
      </c>
      <c r="AD583" s="141"/>
      <c r="AE583" s="79">
        <v>0</v>
      </c>
      <c r="AF583" s="164">
        <f t="shared" si="9"/>
        <v>0</v>
      </c>
    </row>
    <row r="584" spans="2:32" x14ac:dyDescent="0.15">
      <c r="B584" s="147" t="s">
        <v>25</v>
      </c>
      <c r="C584" s="147" t="s">
        <v>49</v>
      </c>
      <c r="D584" s="147" t="s">
        <v>268</v>
      </c>
      <c r="E584" s="147" t="s">
        <v>278</v>
      </c>
      <c r="F584" s="147" t="s">
        <v>283</v>
      </c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/>
      <c r="W584" s="148"/>
      <c r="X584" s="148"/>
      <c r="Y584" s="148"/>
      <c r="Z584" s="148"/>
      <c r="AA584" s="148"/>
      <c r="AB584" s="149">
        <v>0</v>
      </c>
      <c r="AC584" s="149">
        <v>0</v>
      </c>
      <c r="AD584" s="141"/>
      <c r="AE584" s="79">
        <v>0</v>
      </c>
      <c r="AF584" s="164">
        <f t="shared" si="9"/>
        <v>0</v>
      </c>
    </row>
    <row r="585" spans="2:32" x14ac:dyDescent="0.15">
      <c r="B585" s="147" t="s">
        <v>25</v>
      </c>
      <c r="C585" s="147" t="s">
        <v>49</v>
      </c>
      <c r="D585" s="147" t="s">
        <v>93</v>
      </c>
      <c r="E585" s="147" t="s">
        <v>279</v>
      </c>
      <c r="F585" s="147" t="s">
        <v>283</v>
      </c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  <c r="Y585" s="148"/>
      <c r="Z585" s="148"/>
      <c r="AA585" s="148"/>
      <c r="AB585" s="149">
        <v>0</v>
      </c>
      <c r="AC585" s="149">
        <v>0</v>
      </c>
      <c r="AD585" s="141"/>
      <c r="AE585" s="79">
        <v>0</v>
      </c>
      <c r="AF585" s="164">
        <f t="shared" si="9"/>
        <v>0</v>
      </c>
    </row>
    <row r="586" spans="2:32" x14ac:dyDescent="0.15">
      <c r="B586" s="147" t="s">
        <v>25</v>
      </c>
      <c r="C586" s="147" t="s">
        <v>49</v>
      </c>
      <c r="D586" s="147" t="s">
        <v>93</v>
      </c>
      <c r="E586" s="147" t="s">
        <v>280</v>
      </c>
      <c r="F586" s="147" t="s">
        <v>283</v>
      </c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  <c r="X586" s="148"/>
      <c r="Y586" s="148"/>
      <c r="Z586" s="148"/>
      <c r="AA586" s="148"/>
      <c r="AB586" s="149">
        <v>0</v>
      </c>
      <c r="AC586" s="149">
        <v>0</v>
      </c>
      <c r="AD586" s="141"/>
      <c r="AE586" s="79">
        <v>0</v>
      </c>
      <c r="AF586" s="164">
        <f t="shared" si="9"/>
        <v>0</v>
      </c>
    </row>
    <row r="587" spans="2:32" x14ac:dyDescent="0.15">
      <c r="B587" s="147" t="s">
        <v>25</v>
      </c>
      <c r="C587" s="147" t="s">
        <v>49</v>
      </c>
      <c r="D587" s="147" t="s">
        <v>93</v>
      </c>
      <c r="E587" s="147" t="s">
        <v>281</v>
      </c>
      <c r="F587" s="147" t="s">
        <v>283</v>
      </c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148"/>
      <c r="W587" s="148"/>
      <c r="X587" s="148"/>
      <c r="Y587" s="148"/>
      <c r="Z587" s="148"/>
      <c r="AA587" s="148"/>
      <c r="AB587" s="149">
        <v>0</v>
      </c>
      <c r="AC587" s="149">
        <v>0</v>
      </c>
      <c r="AD587" s="141"/>
      <c r="AE587" s="79">
        <v>0</v>
      </c>
      <c r="AF587" s="164">
        <f t="shared" si="9"/>
        <v>0</v>
      </c>
    </row>
    <row r="588" spans="2:32" x14ac:dyDescent="0.15">
      <c r="B588" s="147" t="s">
        <v>25</v>
      </c>
      <c r="C588" s="147" t="s">
        <v>49</v>
      </c>
      <c r="D588" s="147" t="s">
        <v>93</v>
      </c>
      <c r="E588" s="150" t="s">
        <v>187</v>
      </c>
      <c r="F588" s="147" t="s">
        <v>283</v>
      </c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/>
      <c r="V588" s="148"/>
      <c r="W588" s="148"/>
      <c r="X588" s="148"/>
      <c r="Y588" s="148"/>
      <c r="Z588" s="148"/>
      <c r="AA588" s="148"/>
      <c r="AB588" s="149">
        <v>0</v>
      </c>
      <c r="AC588" s="149">
        <v>0</v>
      </c>
      <c r="AD588" s="141"/>
      <c r="AE588" s="79">
        <v>0</v>
      </c>
      <c r="AF588" s="164">
        <f t="shared" si="9"/>
        <v>0</v>
      </c>
    </row>
    <row r="589" spans="2:32" x14ac:dyDescent="0.15">
      <c r="B589" s="147" t="s">
        <v>25</v>
      </c>
      <c r="C589" s="147" t="s">
        <v>49</v>
      </c>
      <c r="D589" s="147" t="s">
        <v>93</v>
      </c>
      <c r="E589" s="150" t="s">
        <v>105</v>
      </c>
      <c r="F589" s="147" t="s">
        <v>283</v>
      </c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  <c r="Y589" s="148"/>
      <c r="Z589" s="148"/>
      <c r="AA589" s="148"/>
      <c r="AB589" s="149">
        <v>0</v>
      </c>
      <c r="AC589" s="149">
        <v>0</v>
      </c>
      <c r="AD589" s="141"/>
      <c r="AE589" s="79">
        <v>0</v>
      </c>
      <c r="AF589" s="164">
        <f t="shared" si="9"/>
        <v>0</v>
      </c>
    </row>
    <row r="590" spans="2:32" x14ac:dyDescent="0.15">
      <c r="B590" s="147" t="s">
        <v>25</v>
      </c>
      <c r="C590" s="147" t="s">
        <v>49</v>
      </c>
      <c r="D590" s="147" t="s">
        <v>93</v>
      </c>
      <c r="E590" s="150" t="s">
        <v>106</v>
      </c>
      <c r="F590" s="147" t="s">
        <v>283</v>
      </c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8"/>
      <c r="V590" s="148"/>
      <c r="W590" s="148"/>
      <c r="X590" s="148"/>
      <c r="Y590" s="148"/>
      <c r="Z590" s="148"/>
      <c r="AA590" s="148"/>
      <c r="AB590" s="149">
        <v>0</v>
      </c>
      <c r="AC590" s="149">
        <v>0</v>
      </c>
      <c r="AD590" s="141"/>
      <c r="AE590" s="79">
        <v>0</v>
      </c>
      <c r="AF590" s="164">
        <f t="shared" si="9"/>
        <v>0</v>
      </c>
    </row>
    <row r="591" spans="2:32" x14ac:dyDescent="0.15">
      <c r="B591" s="147" t="s">
        <v>25</v>
      </c>
      <c r="C591" s="147" t="s">
        <v>49</v>
      </c>
      <c r="D591" s="147" t="s">
        <v>93</v>
      </c>
      <c r="E591" s="150" t="s">
        <v>188</v>
      </c>
      <c r="F591" s="147" t="s">
        <v>283</v>
      </c>
      <c r="G591" s="148"/>
      <c r="H591" s="148"/>
      <c r="I591" s="148"/>
      <c r="J591" s="148"/>
      <c r="K591" s="148"/>
      <c r="L591" s="148"/>
      <c r="M591" s="148"/>
      <c r="N591" s="148"/>
      <c r="O591" s="148"/>
      <c r="P591" s="148"/>
      <c r="Q591" s="148"/>
      <c r="R591" s="148"/>
      <c r="S591" s="148"/>
      <c r="T591" s="148"/>
      <c r="U591" s="148"/>
      <c r="V591" s="148"/>
      <c r="W591" s="148"/>
      <c r="X591" s="148"/>
      <c r="Y591" s="148"/>
      <c r="Z591" s="148"/>
      <c r="AA591" s="148"/>
      <c r="AB591" s="149">
        <v>0</v>
      </c>
      <c r="AC591" s="149">
        <v>0</v>
      </c>
      <c r="AD591" s="141"/>
      <c r="AE591" s="79">
        <v>0</v>
      </c>
      <c r="AF591" s="164">
        <f t="shared" si="9"/>
        <v>0</v>
      </c>
    </row>
    <row r="592" spans="2:32" x14ac:dyDescent="0.15">
      <c r="B592" s="147" t="s">
        <v>25</v>
      </c>
      <c r="C592" s="147" t="s">
        <v>49</v>
      </c>
      <c r="D592" s="147" t="s">
        <v>93</v>
      </c>
      <c r="E592" s="150" t="s">
        <v>189</v>
      </c>
      <c r="F592" s="147" t="s">
        <v>283</v>
      </c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  <c r="X592" s="148"/>
      <c r="Y592" s="148"/>
      <c r="Z592" s="148"/>
      <c r="AA592" s="148"/>
      <c r="AB592" s="149">
        <v>0</v>
      </c>
      <c r="AC592" s="149">
        <v>0</v>
      </c>
      <c r="AD592" s="141"/>
      <c r="AE592" s="79">
        <v>0</v>
      </c>
      <c r="AF592" s="164">
        <f t="shared" si="9"/>
        <v>0</v>
      </c>
    </row>
    <row r="593" spans="2:32" x14ac:dyDescent="0.15">
      <c r="B593" s="147" t="s">
        <v>25</v>
      </c>
      <c r="C593" s="147" t="s">
        <v>49</v>
      </c>
      <c r="D593" s="147" t="s">
        <v>93</v>
      </c>
      <c r="E593" s="150" t="s">
        <v>109</v>
      </c>
      <c r="F593" s="147" t="s">
        <v>283</v>
      </c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  <c r="Y593" s="148"/>
      <c r="Z593" s="148"/>
      <c r="AA593" s="148"/>
      <c r="AB593" s="149">
        <v>0</v>
      </c>
      <c r="AC593" s="149">
        <v>0</v>
      </c>
      <c r="AD593" s="141"/>
      <c r="AE593" s="79">
        <v>0</v>
      </c>
      <c r="AF593" s="164">
        <f t="shared" si="9"/>
        <v>0</v>
      </c>
    </row>
    <row r="594" spans="2:32" x14ac:dyDescent="0.15">
      <c r="B594" s="147" t="s">
        <v>25</v>
      </c>
      <c r="C594" s="147" t="s">
        <v>49</v>
      </c>
      <c r="D594" s="147" t="s">
        <v>93</v>
      </c>
      <c r="E594" s="150" t="s">
        <v>190</v>
      </c>
      <c r="F594" s="147" t="s">
        <v>283</v>
      </c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  <c r="Y594" s="148"/>
      <c r="Z594" s="148"/>
      <c r="AA594" s="148"/>
      <c r="AB594" s="149">
        <v>0</v>
      </c>
      <c r="AC594" s="149">
        <v>0</v>
      </c>
      <c r="AD594" s="141"/>
      <c r="AE594" s="79">
        <v>0</v>
      </c>
      <c r="AF594" s="164">
        <f t="shared" si="9"/>
        <v>0</v>
      </c>
    </row>
    <row r="595" spans="2:32" x14ac:dyDescent="0.15">
      <c r="B595" s="147" t="s">
        <v>25</v>
      </c>
      <c r="C595" s="147" t="s">
        <v>49</v>
      </c>
      <c r="D595" s="147" t="s">
        <v>93</v>
      </c>
      <c r="E595" s="150" t="s">
        <v>163</v>
      </c>
      <c r="F595" s="147" t="s">
        <v>283</v>
      </c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8"/>
      <c r="V595" s="148"/>
      <c r="W595" s="148"/>
      <c r="X595" s="148"/>
      <c r="Y595" s="148"/>
      <c r="Z595" s="148"/>
      <c r="AA595" s="148"/>
      <c r="AB595" s="149">
        <v>0</v>
      </c>
      <c r="AC595" s="149">
        <v>0</v>
      </c>
      <c r="AD595" s="141"/>
      <c r="AE595" s="79">
        <v>0</v>
      </c>
      <c r="AF595" s="164">
        <f t="shared" si="9"/>
        <v>0</v>
      </c>
    </row>
    <row r="596" spans="2:32" x14ac:dyDescent="0.15">
      <c r="B596" s="143" t="s">
        <v>54</v>
      </c>
      <c r="C596" s="143" t="s">
        <v>49</v>
      </c>
      <c r="D596" s="143" t="s">
        <v>257</v>
      </c>
      <c r="E596" s="143" t="s">
        <v>258</v>
      </c>
      <c r="F596" s="143" t="s">
        <v>283</v>
      </c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  <c r="AB596" s="145">
        <v>1327.5653368361652</v>
      </c>
      <c r="AC596" s="145">
        <v>1361.0065949874852</v>
      </c>
      <c r="AD596" s="141"/>
      <c r="AE596" s="79">
        <v>1360.7363469874851</v>
      </c>
      <c r="AF596" s="164">
        <f t="shared" si="9"/>
        <v>-0.27024800000003779</v>
      </c>
    </row>
    <row r="597" spans="2:32" x14ac:dyDescent="0.15">
      <c r="B597" s="143" t="s">
        <v>54</v>
      </c>
      <c r="C597" s="143" t="s">
        <v>49</v>
      </c>
      <c r="D597" s="143" t="s">
        <v>257</v>
      </c>
      <c r="E597" s="143" t="s">
        <v>260</v>
      </c>
      <c r="F597" s="143" t="s">
        <v>283</v>
      </c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  <c r="AB597" s="145">
        <v>0</v>
      </c>
      <c r="AC597" s="145">
        <v>0</v>
      </c>
      <c r="AD597" s="141"/>
      <c r="AE597" s="79">
        <v>0</v>
      </c>
      <c r="AF597" s="164">
        <f t="shared" si="9"/>
        <v>0</v>
      </c>
    </row>
    <row r="598" spans="2:32" x14ac:dyDescent="0.15">
      <c r="B598" s="143" t="s">
        <v>54</v>
      </c>
      <c r="C598" s="143" t="s">
        <v>49</v>
      </c>
      <c r="D598" s="143" t="s">
        <v>257</v>
      </c>
      <c r="E598" s="143" t="s">
        <v>261</v>
      </c>
      <c r="F598" s="143" t="s">
        <v>283</v>
      </c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  <c r="AB598" s="145">
        <v>0</v>
      </c>
      <c r="AC598" s="145">
        <v>0</v>
      </c>
      <c r="AD598" s="141"/>
      <c r="AE598" s="79">
        <v>0</v>
      </c>
      <c r="AF598" s="164">
        <f t="shared" si="9"/>
        <v>0</v>
      </c>
    </row>
    <row r="599" spans="2:32" x14ac:dyDescent="0.15">
      <c r="B599" s="143" t="s">
        <v>54</v>
      </c>
      <c r="C599" s="143" t="s">
        <v>49</v>
      </c>
      <c r="D599" s="143" t="s">
        <v>257</v>
      </c>
      <c r="E599" s="143" t="s">
        <v>262</v>
      </c>
      <c r="F599" s="143" t="s">
        <v>283</v>
      </c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  <c r="AB599" s="145">
        <v>1327.5653368361652</v>
      </c>
      <c r="AC599" s="145">
        <v>1361.0065949874852</v>
      </c>
      <c r="AD599" s="141"/>
      <c r="AE599" s="79">
        <v>1360.7363469874851</v>
      </c>
      <c r="AF599" s="164">
        <f t="shared" si="9"/>
        <v>-0.27024800000003779</v>
      </c>
    </row>
    <row r="600" spans="2:32" x14ac:dyDescent="0.15">
      <c r="B600" s="143" t="s">
        <v>54</v>
      </c>
      <c r="C600" s="143" t="s">
        <v>49</v>
      </c>
      <c r="D600" s="143" t="s">
        <v>257</v>
      </c>
      <c r="E600" s="143" t="s">
        <v>263</v>
      </c>
      <c r="F600" s="143" t="s">
        <v>283</v>
      </c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  <c r="AB600" s="145">
        <v>0</v>
      </c>
      <c r="AC600" s="145">
        <v>0</v>
      </c>
      <c r="AD600" s="141"/>
      <c r="AE600" s="79">
        <v>0</v>
      </c>
      <c r="AF600" s="164">
        <f t="shared" si="9"/>
        <v>0</v>
      </c>
    </row>
    <row r="601" spans="2:32" x14ac:dyDescent="0.15">
      <c r="B601" s="143" t="s">
        <v>54</v>
      </c>
      <c r="C601" s="143" t="s">
        <v>49</v>
      </c>
      <c r="D601" s="143" t="s">
        <v>257</v>
      </c>
      <c r="E601" s="143" t="s">
        <v>264</v>
      </c>
      <c r="F601" s="143" t="s">
        <v>283</v>
      </c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  <c r="AB601" s="145">
        <v>0</v>
      </c>
      <c r="AC601" s="145">
        <v>0</v>
      </c>
      <c r="AD601" s="141"/>
      <c r="AE601" s="79">
        <v>0</v>
      </c>
      <c r="AF601" s="164">
        <f t="shared" si="9"/>
        <v>0</v>
      </c>
    </row>
    <row r="602" spans="2:32" x14ac:dyDescent="0.15">
      <c r="B602" s="143" t="s">
        <v>54</v>
      </c>
      <c r="C602" s="143" t="s">
        <v>49</v>
      </c>
      <c r="D602" s="143" t="s">
        <v>257</v>
      </c>
      <c r="E602" s="143" t="s">
        <v>265</v>
      </c>
      <c r="F602" s="143" t="s">
        <v>283</v>
      </c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  <c r="AB602" s="145"/>
      <c r="AC602" s="145"/>
      <c r="AD602" s="141"/>
      <c r="AF602" s="164">
        <f t="shared" si="9"/>
        <v>0</v>
      </c>
    </row>
    <row r="603" spans="2:32" x14ac:dyDescent="0.15">
      <c r="B603" s="143" t="s">
        <v>54</v>
      </c>
      <c r="C603" s="143" t="s">
        <v>49</v>
      </c>
      <c r="D603" s="143" t="s">
        <v>257</v>
      </c>
      <c r="E603" s="143" t="s">
        <v>266</v>
      </c>
      <c r="F603" s="143" t="s">
        <v>283</v>
      </c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  <c r="AB603" s="145"/>
      <c r="AC603" s="145"/>
      <c r="AD603" s="141"/>
      <c r="AF603" s="164">
        <f t="shared" si="9"/>
        <v>0</v>
      </c>
    </row>
    <row r="604" spans="2:32" x14ac:dyDescent="0.15">
      <c r="B604" s="143" t="s">
        <v>54</v>
      </c>
      <c r="C604" s="143" t="s">
        <v>49</v>
      </c>
      <c r="D604" s="143" t="s">
        <v>257</v>
      </c>
      <c r="E604" s="143" t="s">
        <v>267</v>
      </c>
      <c r="F604" s="143" t="s">
        <v>283</v>
      </c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  <c r="AA604" s="144"/>
      <c r="AB604" s="145">
        <v>1327.5653368361652</v>
      </c>
      <c r="AC604" s="145">
        <v>1361.0065949874852</v>
      </c>
      <c r="AD604" s="141"/>
      <c r="AE604" s="79">
        <v>1360.7363469874851</v>
      </c>
      <c r="AF604" s="164">
        <f t="shared" si="9"/>
        <v>-0.27024800000003779</v>
      </c>
    </row>
    <row r="605" spans="2:32" x14ac:dyDescent="0.15">
      <c r="B605" s="143" t="s">
        <v>54</v>
      </c>
      <c r="C605" s="143" t="s">
        <v>49</v>
      </c>
      <c r="D605" s="143" t="s">
        <v>268</v>
      </c>
      <c r="E605" s="143" t="s">
        <v>269</v>
      </c>
      <c r="F605" s="143" t="s">
        <v>283</v>
      </c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5">
        <v>-887.61568836399999</v>
      </c>
      <c r="AC605" s="145">
        <v>-915.19078514399985</v>
      </c>
      <c r="AD605" s="141"/>
      <c r="AE605" s="79">
        <v>-914.92053714399981</v>
      </c>
      <c r="AF605" s="164">
        <f t="shared" si="9"/>
        <v>0.27024800000003779</v>
      </c>
    </row>
    <row r="606" spans="2:32" x14ac:dyDescent="0.15">
      <c r="B606" s="143" t="s">
        <v>54</v>
      </c>
      <c r="C606" s="143" t="s">
        <v>49</v>
      </c>
      <c r="D606" s="143" t="s">
        <v>268</v>
      </c>
      <c r="E606" s="146" t="s">
        <v>270</v>
      </c>
      <c r="F606" s="143" t="s">
        <v>283</v>
      </c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5">
        <v>0</v>
      </c>
      <c r="AC606" s="145">
        <v>0</v>
      </c>
      <c r="AD606" s="141"/>
      <c r="AE606" s="79">
        <v>0</v>
      </c>
      <c r="AF606" s="164">
        <f t="shared" si="9"/>
        <v>0</v>
      </c>
    </row>
    <row r="607" spans="2:32" x14ac:dyDescent="0.15">
      <c r="B607" s="143" t="s">
        <v>54</v>
      </c>
      <c r="C607" s="143" t="s">
        <v>49</v>
      </c>
      <c r="D607" s="143" t="s">
        <v>268</v>
      </c>
      <c r="E607" s="146" t="s">
        <v>271</v>
      </c>
      <c r="F607" s="143" t="s">
        <v>283</v>
      </c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5">
        <v>0</v>
      </c>
      <c r="AC607" s="145">
        <v>0</v>
      </c>
      <c r="AD607" s="141"/>
      <c r="AE607" s="79">
        <v>0</v>
      </c>
      <c r="AF607" s="164">
        <f t="shared" si="9"/>
        <v>0</v>
      </c>
    </row>
    <row r="608" spans="2:32" x14ac:dyDescent="0.15">
      <c r="B608" s="143" t="s">
        <v>54</v>
      </c>
      <c r="C608" s="143" t="s">
        <v>49</v>
      </c>
      <c r="D608" s="143" t="s">
        <v>268</v>
      </c>
      <c r="E608" s="146" t="s">
        <v>272</v>
      </c>
      <c r="F608" s="143" t="s">
        <v>283</v>
      </c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5">
        <v>0</v>
      </c>
      <c r="AC608" s="145">
        <v>0</v>
      </c>
      <c r="AD608" s="141"/>
      <c r="AE608" s="79">
        <v>0</v>
      </c>
      <c r="AF608" s="164">
        <f t="shared" si="9"/>
        <v>0</v>
      </c>
    </row>
    <row r="609" spans="2:32" x14ac:dyDescent="0.15">
      <c r="B609" s="143" t="s">
        <v>54</v>
      </c>
      <c r="C609" s="143" t="s">
        <v>49</v>
      </c>
      <c r="D609" s="143" t="s">
        <v>268</v>
      </c>
      <c r="E609" s="146" t="s">
        <v>273</v>
      </c>
      <c r="F609" s="143" t="s">
        <v>283</v>
      </c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5">
        <v>0</v>
      </c>
      <c r="AC609" s="145">
        <v>0</v>
      </c>
      <c r="AD609" s="141"/>
      <c r="AE609" s="79">
        <v>0</v>
      </c>
      <c r="AF609" s="164">
        <f t="shared" si="9"/>
        <v>0</v>
      </c>
    </row>
    <row r="610" spans="2:32" x14ac:dyDescent="0.15">
      <c r="B610" s="143" t="s">
        <v>54</v>
      </c>
      <c r="C610" s="143" t="s">
        <v>49</v>
      </c>
      <c r="D610" s="143" t="s">
        <v>268</v>
      </c>
      <c r="E610" s="146" t="s">
        <v>274</v>
      </c>
      <c r="F610" s="143" t="s">
        <v>283</v>
      </c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5">
        <v>-817.57844548000003</v>
      </c>
      <c r="AC610" s="145">
        <v>-837.01601909999988</v>
      </c>
      <c r="AD610" s="141"/>
      <c r="AE610" s="79">
        <v>-836.74577109999984</v>
      </c>
      <c r="AF610" s="164">
        <f t="shared" si="9"/>
        <v>0.27024800000003779</v>
      </c>
    </row>
    <row r="611" spans="2:32" x14ac:dyDescent="0.15">
      <c r="B611" s="143" t="s">
        <v>54</v>
      </c>
      <c r="C611" s="143" t="s">
        <v>49</v>
      </c>
      <c r="D611" s="143" t="s">
        <v>268</v>
      </c>
      <c r="E611" s="146" t="s">
        <v>275</v>
      </c>
      <c r="F611" s="143" t="s">
        <v>283</v>
      </c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5">
        <v>-70.037242884000008</v>
      </c>
      <c r="AC611" s="145">
        <v>-78.174766043999995</v>
      </c>
      <c r="AD611" s="141"/>
      <c r="AE611" s="79">
        <v>-78.174766043999995</v>
      </c>
      <c r="AF611" s="164">
        <f t="shared" si="9"/>
        <v>0</v>
      </c>
    </row>
    <row r="612" spans="2:32" x14ac:dyDescent="0.15">
      <c r="B612" s="143" t="s">
        <v>54</v>
      </c>
      <c r="C612" s="143" t="s">
        <v>49</v>
      </c>
      <c r="D612" s="143" t="s">
        <v>268</v>
      </c>
      <c r="E612" s="143" t="s">
        <v>276</v>
      </c>
      <c r="F612" s="143" t="s">
        <v>283</v>
      </c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5">
        <v>0</v>
      </c>
      <c r="AC612" s="145">
        <v>0</v>
      </c>
      <c r="AD612" s="141"/>
      <c r="AE612" s="79">
        <v>0</v>
      </c>
      <c r="AF612" s="164">
        <f t="shared" ref="AF612:AF675" si="10">+AE612-AC612</f>
        <v>0</v>
      </c>
    </row>
    <row r="613" spans="2:32" x14ac:dyDescent="0.15">
      <c r="B613" s="143" t="s">
        <v>54</v>
      </c>
      <c r="C613" s="143" t="s">
        <v>49</v>
      </c>
      <c r="D613" s="143" t="s">
        <v>268</v>
      </c>
      <c r="E613" s="143" t="s">
        <v>277</v>
      </c>
      <c r="F613" s="143" t="s">
        <v>283</v>
      </c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5">
        <v>0</v>
      </c>
      <c r="AC613" s="145">
        <v>0</v>
      </c>
      <c r="AD613" s="141"/>
      <c r="AE613" s="79">
        <v>0</v>
      </c>
      <c r="AF613" s="164">
        <f t="shared" si="10"/>
        <v>0</v>
      </c>
    </row>
    <row r="614" spans="2:32" x14ac:dyDescent="0.15">
      <c r="B614" s="143" t="s">
        <v>54</v>
      </c>
      <c r="C614" s="143" t="s">
        <v>49</v>
      </c>
      <c r="D614" s="143" t="s">
        <v>268</v>
      </c>
      <c r="E614" s="143" t="s">
        <v>278</v>
      </c>
      <c r="F614" s="143" t="s">
        <v>283</v>
      </c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5">
        <v>0</v>
      </c>
      <c r="AC614" s="145">
        <v>0</v>
      </c>
      <c r="AD614" s="141"/>
      <c r="AE614" s="79">
        <v>0</v>
      </c>
      <c r="AF614" s="164">
        <f t="shared" si="10"/>
        <v>0</v>
      </c>
    </row>
    <row r="615" spans="2:32" x14ac:dyDescent="0.15">
      <c r="B615" s="143" t="s">
        <v>54</v>
      </c>
      <c r="C615" s="143" t="s">
        <v>49</v>
      </c>
      <c r="D615" s="143" t="s">
        <v>93</v>
      </c>
      <c r="E615" s="143" t="s">
        <v>279</v>
      </c>
      <c r="F615" s="143" t="s">
        <v>283</v>
      </c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5">
        <v>439.94964847216528</v>
      </c>
      <c r="AC615" s="145">
        <v>445.81580984348534</v>
      </c>
      <c r="AD615" s="141"/>
      <c r="AE615" s="79">
        <v>445.81580984348534</v>
      </c>
      <c r="AF615" s="164">
        <f t="shared" si="10"/>
        <v>0</v>
      </c>
    </row>
    <row r="616" spans="2:32" x14ac:dyDescent="0.15">
      <c r="B616" s="143" t="s">
        <v>54</v>
      </c>
      <c r="C616" s="143" t="s">
        <v>49</v>
      </c>
      <c r="D616" s="143" t="s">
        <v>93</v>
      </c>
      <c r="E616" s="143" t="s">
        <v>280</v>
      </c>
      <c r="F616" s="143" t="s">
        <v>283</v>
      </c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5">
        <v>0</v>
      </c>
      <c r="AC616" s="145">
        <v>0</v>
      </c>
      <c r="AD616" s="141"/>
      <c r="AE616" s="79">
        <v>0</v>
      </c>
      <c r="AF616" s="164">
        <f t="shared" si="10"/>
        <v>0</v>
      </c>
    </row>
    <row r="617" spans="2:32" x14ac:dyDescent="0.15">
      <c r="B617" s="143" t="s">
        <v>54</v>
      </c>
      <c r="C617" s="143" t="s">
        <v>49</v>
      </c>
      <c r="D617" s="143" t="s">
        <v>93</v>
      </c>
      <c r="E617" s="143" t="s">
        <v>281</v>
      </c>
      <c r="F617" s="143" t="s">
        <v>283</v>
      </c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5">
        <v>439.94964847216528</v>
      </c>
      <c r="AC617" s="145">
        <v>445.81580984348534</v>
      </c>
      <c r="AD617" s="141"/>
      <c r="AE617" s="79">
        <v>445.81580984348534</v>
      </c>
      <c r="AF617" s="164">
        <f t="shared" si="10"/>
        <v>0</v>
      </c>
    </row>
    <row r="618" spans="2:32" x14ac:dyDescent="0.15">
      <c r="B618" s="143" t="s">
        <v>54</v>
      </c>
      <c r="C618" s="143" t="s">
        <v>49</v>
      </c>
      <c r="D618" s="143" t="s">
        <v>93</v>
      </c>
      <c r="E618" s="146" t="s">
        <v>187</v>
      </c>
      <c r="F618" s="143" t="s">
        <v>283</v>
      </c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5">
        <v>266.48803715948026</v>
      </c>
      <c r="AC618" s="145">
        <v>270.04131157379715</v>
      </c>
      <c r="AD618" s="141"/>
      <c r="AE618" s="79">
        <v>270.04131157379715</v>
      </c>
      <c r="AF618" s="164">
        <f t="shared" si="10"/>
        <v>0</v>
      </c>
    </row>
    <row r="619" spans="2:32" x14ac:dyDescent="0.15">
      <c r="B619" s="143" t="s">
        <v>54</v>
      </c>
      <c r="C619" s="143" t="s">
        <v>49</v>
      </c>
      <c r="D619" s="143" t="s">
        <v>93</v>
      </c>
      <c r="E619" s="146" t="s">
        <v>105</v>
      </c>
      <c r="F619" s="143" t="s">
        <v>283</v>
      </c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5">
        <v>169.77019166579262</v>
      </c>
      <c r="AC619" s="145">
        <v>172.03385830084957</v>
      </c>
      <c r="AD619" s="141"/>
      <c r="AE619" s="79">
        <v>172.03385830084957</v>
      </c>
      <c r="AF619" s="164">
        <f t="shared" si="10"/>
        <v>0</v>
      </c>
    </row>
    <row r="620" spans="2:32" x14ac:dyDescent="0.15">
      <c r="B620" s="143" t="s">
        <v>54</v>
      </c>
      <c r="C620" s="143" t="s">
        <v>49</v>
      </c>
      <c r="D620" s="143" t="s">
        <v>93</v>
      </c>
      <c r="E620" s="146" t="s">
        <v>106</v>
      </c>
      <c r="F620" s="143" t="s">
        <v>283</v>
      </c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5">
        <v>0.55492802599302438</v>
      </c>
      <c r="AC620" s="145">
        <v>0.56232727579637798</v>
      </c>
      <c r="AD620" s="141"/>
      <c r="AE620" s="79">
        <v>0.56232727579637798</v>
      </c>
      <c r="AF620" s="164">
        <f t="shared" si="10"/>
        <v>0</v>
      </c>
    </row>
    <row r="621" spans="2:32" x14ac:dyDescent="0.15">
      <c r="B621" s="143" t="s">
        <v>54</v>
      </c>
      <c r="C621" s="143" t="s">
        <v>49</v>
      </c>
      <c r="D621" s="143" t="s">
        <v>93</v>
      </c>
      <c r="E621" s="146" t="s">
        <v>188</v>
      </c>
      <c r="F621" s="143" t="s">
        <v>283</v>
      </c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5">
        <v>0</v>
      </c>
      <c r="AC621" s="145">
        <v>0</v>
      </c>
      <c r="AD621" s="141"/>
      <c r="AE621" s="79">
        <v>0</v>
      </c>
      <c r="AF621" s="164">
        <f t="shared" si="10"/>
        <v>0</v>
      </c>
    </row>
    <row r="622" spans="2:32" x14ac:dyDescent="0.15">
      <c r="B622" s="143" t="s">
        <v>54</v>
      </c>
      <c r="C622" s="143" t="s">
        <v>49</v>
      </c>
      <c r="D622" s="143" t="s">
        <v>93</v>
      </c>
      <c r="E622" s="146" t="s">
        <v>189</v>
      </c>
      <c r="F622" s="143" t="s">
        <v>283</v>
      </c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5">
        <v>2.1795487317142013</v>
      </c>
      <c r="AC622" s="145">
        <v>2.2086102041379041</v>
      </c>
      <c r="AD622" s="141"/>
      <c r="AE622" s="79">
        <v>2.2086102041379041</v>
      </c>
      <c r="AF622" s="164">
        <f t="shared" si="10"/>
        <v>0</v>
      </c>
    </row>
    <row r="623" spans="2:32" x14ac:dyDescent="0.15">
      <c r="B623" s="143" t="s">
        <v>54</v>
      </c>
      <c r="C623" s="143" t="s">
        <v>49</v>
      </c>
      <c r="D623" s="143" t="s">
        <v>93</v>
      </c>
      <c r="E623" s="146" t="s">
        <v>109</v>
      </c>
      <c r="F623" s="143" t="s">
        <v>283</v>
      </c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5">
        <v>0</v>
      </c>
      <c r="AC623" s="145">
        <v>0</v>
      </c>
      <c r="AD623" s="141"/>
      <c r="AE623" s="79">
        <v>0</v>
      </c>
      <c r="AF623" s="164">
        <f t="shared" si="10"/>
        <v>0</v>
      </c>
    </row>
    <row r="624" spans="2:32" x14ac:dyDescent="0.15">
      <c r="B624" s="143" t="s">
        <v>54</v>
      </c>
      <c r="C624" s="143" t="s">
        <v>49</v>
      </c>
      <c r="D624" s="143" t="s">
        <v>93</v>
      </c>
      <c r="E624" s="146" t="s">
        <v>190</v>
      </c>
      <c r="F624" s="143" t="s">
        <v>283</v>
      </c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5">
        <v>0.23002601757064006</v>
      </c>
      <c r="AC624" s="145">
        <v>0.23309311796123591</v>
      </c>
      <c r="AD624" s="141"/>
      <c r="AE624" s="79">
        <v>0.23309311796123591</v>
      </c>
      <c r="AF624" s="164">
        <f t="shared" si="10"/>
        <v>0</v>
      </c>
    </row>
    <row r="625" spans="2:32" x14ac:dyDescent="0.15">
      <c r="B625" s="143" t="s">
        <v>54</v>
      </c>
      <c r="C625" s="143" t="s">
        <v>49</v>
      </c>
      <c r="D625" s="143" t="s">
        <v>93</v>
      </c>
      <c r="E625" s="146" t="s">
        <v>163</v>
      </c>
      <c r="F625" s="143" t="s">
        <v>283</v>
      </c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5">
        <v>0.72691687161450513</v>
      </c>
      <c r="AC625" s="145">
        <v>0.73660937094308598</v>
      </c>
      <c r="AD625" s="141"/>
      <c r="AE625" s="79">
        <v>0.73660937094308598</v>
      </c>
      <c r="AF625" s="164">
        <f t="shared" si="10"/>
        <v>0</v>
      </c>
    </row>
    <row r="626" spans="2:32" x14ac:dyDescent="0.15">
      <c r="B626" s="147" t="s">
        <v>55</v>
      </c>
      <c r="C626" s="147" t="s">
        <v>49</v>
      </c>
      <c r="D626" s="147" t="s">
        <v>257</v>
      </c>
      <c r="E626" s="147" t="s">
        <v>258</v>
      </c>
      <c r="F626" s="147" t="s">
        <v>283</v>
      </c>
      <c r="G626" s="148"/>
      <c r="H626" s="148"/>
      <c r="I626" s="148"/>
      <c r="J626" s="148"/>
      <c r="K626" s="148"/>
      <c r="L626" s="148"/>
      <c r="M626" s="148"/>
      <c r="N626" s="148"/>
      <c r="O626" s="148"/>
      <c r="P626" s="148"/>
      <c r="Q626" s="148"/>
      <c r="R626" s="148"/>
      <c r="S626" s="148"/>
      <c r="T626" s="148"/>
      <c r="U626" s="148"/>
      <c r="V626" s="148"/>
      <c r="W626" s="148"/>
      <c r="X626" s="148"/>
      <c r="Y626" s="148"/>
      <c r="Z626" s="148"/>
      <c r="AA626" s="148"/>
      <c r="AB626" s="149">
        <v>1822.5749889999997</v>
      </c>
      <c r="AC626" s="149">
        <v>1931.8692930000004</v>
      </c>
      <c r="AD626" s="141"/>
      <c r="AE626" s="79">
        <v>1931.8692930000004</v>
      </c>
      <c r="AF626" s="164">
        <f t="shared" si="10"/>
        <v>0</v>
      </c>
    </row>
    <row r="627" spans="2:32" x14ac:dyDescent="0.15">
      <c r="B627" s="147" t="s">
        <v>55</v>
      </c>
      <c r="C627" s="147" t="s">
        <v>49</v>
      </c>
      <c r="D627" s="147" t="s">
        <v>257</v>
      </c>
      <c r="E627" s="147" t="s">
        <v>260</v>
      </c>
      <c r="F627" s="147" t="s">
        <v>283</v>
      </c>
      <c r="G627" s="148"/>
      <c r="H627" s="148"/>
      <c r="I627" s="148"/>
      <c r="J627" s="148"/>
      <c r="K627" s="148"/>
      <c r="L627" s="148"/>
      <c r="M627" s="148"/>
      <c r="N627" s="148"/>
      <c r="O627" s="148"/>
      <c r="P627" s="148"/>
      <c r="Q627" s="148"/>
      <c r="R627" s="148"/>
      <c r="S627" s="148"/>
      <c r="T627" s="148"/>
      <c r="U627" s="148"/>
      <c r="V627" s="148"/>
      <c r="W627" s="148"/>
      <c r="X627" s="148"/>
      <c r="Y627" s="148"/>
      <c r="Z627" s="148"/>
      <c r="AA627" s="148"/>
      <c r="AB627" s="149">
        <v>0</v>
      </c>
      <c r="AC627" s="149">
        <v>0</v>
      </c>
      <c r="AD627" s="141"/>
      <c r="AE627" s="79">
        <v>0</v>
      </c>
      <c r="AF627" s="164">
        <f t="shared" si="10"/>
        <v>0</v>
      </c>
    </row>
    <row r="628" spans="2:32" x14ac:dyDescent="0.15">
      <c r="B628" s="147" t="s">
        <v>55</v>
      </c>
      <c r="C628" s="147" t="s">
        <v>49</v>
      </c>
      <c r="D628" s="147" t="s">
        <v>257</v>
      </c>
      <c r="E628" s="147" t="s">
        <v>261</v>
      </c>
      <c r="F628" s="147" t="s">
        <v>283</v>
      </c>
      <c r="G628" s="148"/>
      <c r="H628" s="148"/>
      <c r="I628" s="148"/>
      <c r="J628" s="148"/>
      <c r="K628" s="148"/>
      <c r="L628" s="148"/>
      <c r="M628" s="148"/>
      <c r="N628" s="148"/>
      <c r="O628" s="148"/>
      <c r="P628" s="148"/>
      <c r="Q628" s="148"/>
      <c r="R628" s="148"/>
      <c r="S628" s="148"/>
      <c r="T628" s="148"/>
      <c r="U628" s="148"/>
      <c r="V628" s="148"/>
      <c r="W628" s="148"/>
      <c r="X628" s="148"/>
      <c r="Y628" s="148"/>
      <c r="Z628" s="148"/>
      <c r="AA628" s="148"/>
      <c r="AB628" s="149">
        <v>0</v>
      </c>
      <c r="AC628" s="149">
        <v>0</v>
      </c>
      <c r="AD628" s="141"/>
      <c r="AE628" s="79">
        <v>0</v>
      </c>
      <c r="AF628" s="164">
        <f t="shared" si="10"/>
        <v>0</v>
      </c>
    </row>
    <row r="629" spans="2:32" x14ac:dyDescent="0.15">
      <c r="B629" s="147" t="s">
        <v>55</v>
      </c>
      <c r="C629" s="147" t="s">
        <v>49</v>
      </c>
      <c r="D629" s="147" t="s">
        <v>257</v>
      </c>
      <c r="E629" s="147" t="s">
        <v>262</v>
      </c>
      <c r="F629" s="147" t="s">
        <v>283</v>
      </c>
      <c r="G629" s="148"/>
      <c r="H629" s="148"/>
      <c r="I629" s="148"/>
      <c r="J629" s="148"/>
      <c r="K629" s="148"/>
      <c r="L629" s="148"/>
      <c r="M629" s="148"/>
      <c r="N629" s="148"/>
      <c r="O629" s="148"/>
      <c r="P629" s="148"/>
      <c r="Q629" s="148"/>
      <c r="R629" s="148"/>
      <c r="S629" s="148"/>
      <c r="T629" s="148"/>
      <c r="U629" s="148"/>
      <c r="V629" s="148"/>
      <c r="W629" s="148"/>
      <c r="X629" s="148"/>
      <c r="Y629" s="148"/>
      <c r="Z629" s="148"/>
      <c r="AA629" s="148"/>
      <c r="AB629" s="149">
        <v>1822.5749889999997</v>
      </c>
      <c r="AC629" s="149">
        <v>1931.8692930000004</v>
      </c>
      <c r="AD629" s="141"/>
      <c r="AE629" s="79">
        <v>1931.8692930000004</v>
      </c>
      <c r="AF629" s="164">
        <f t="shared" si="10"/>
        <v>0</v>
      </c>
    </row>
    <row r="630" spans="2:32" x14ac:dyDescent="0.15">
      <c r="B630" s="147" t="s">
        <v>55</v>
      </c>
      <c r="C630" s="147" t="s">
        <v>49</v>
      </c>
      <c r="D630" s="147" t="s">
        <v>257</v>
      </c>
      <c r="E630" s="147" t="s">
        <v>263</v>
      </c>
      <c r="F630" s="147" t="s">
        <v>283</v>
      </c>
      <c r="G630" s="148"/>
      <c r="H630" s="148"/>
      <c r="I630" s="148"/>
      <c r="J630" s="148"/>
      <c r="K630" s="148"/>
      <c r="L630" s="148"/>
      <c r="M630" s="148"/>
      <c r="N630" s="148"/>
      <c r="O630" s="148"/>
      <c r="P630" s="148"/>
      <c r="Q630" s="148"/>
      <c r="R630" s="148"/>
      <c r="S630" s="148"/>
      <c r="T630" s="148"/>
      <c r="U630" s="148"/>
      <c r="V630" s="148"/>
      <c r="W630" s="148"/>
      <c r="X630" s="148"/>
      <c r="Y630" s="148"/>
      <c r="Z630" s="148"/>
      <c r="AA630" s="148"/>
      <c r="AB630" s="149">
        <v>0</v>
      </c>
      <c r="AC630" s="149">
        <v>0</v>
      </c>
      <c r="AD630" s="141"/>
      <c r="AE630" s="79">
        <v>0</v>
      </c>
      <c r="AF630" s="164">
        <f t="shared" si="10"/>
        <v>0</v>
      </c>
    </row>
    <row r="631" spans="2:32" x14ac:dyDescent="0.15">
      <c r="B631" s="147" t="s">
        <v>55</v>
      </c>
      <c r="C631" s="147" t="s">
        <v>49</v>
      </c>
      <c r="D631" s="147" t="s">
        <v>257</v>
      </c>
      <c r="E631" s="147" t="s">
        <v>264</v>
      </c>
      <c r="F631" s="147" t="s">
        <v>283</v>
      </c>
      <c r="G631" s="148"/>
      <c r="H631" s="148"/>
      <c r="I631" s="148"/>
      <c r="J631" s="148"/>
      <c r="K631" s="148"/>
      <c r="L631" s="148"/>
      <c r="M631" s="148"/>
      <c r="N631" s="148"/>
      <c r="O631" s="148"/>
      <c r="P631" s="148"/>
      <c r="Q631" s="148"/>
      <c r="R631" s="148"/>
      <c r="S631" s="148"/>
      <c r="T631" s="148"/>
      <c r="U631" s="148"/>
      <c r="V631" s="148"/>
      <c r="W631" s="148"/>
      <c r="X631" s="148"/>
      <c r="Y631" s="148"/>
      <c r="Z631" s="148"/>
      <c r="AA631" s="148"/>
      <c r="AB631" s="149">
        <v>0</v>
      </c>
      <c r="AC631" s="149">
        <v>0</v>
      </c>
      <c r="AD631" s="141"/>
      <c r="AE631" s="79">
        <v>0</v>
      </c>
      <c r="AF631" s="164">
        <f t="shared" si="10"/>
        <v>0</v>
      </c>
    </row>
    <row r="632" spans="2:32" x14ac:dyDescent="0.15">
      <c r="B632" s="147" t="s">
        <v>55</v>
      </c>
      <c r="C632" s="147" t="s">
        <v>49</v>
      </c>
      <c r="D632" s="147" t="s">
        <v>257</v>
      </c>
      <c r="E632" s="147" t="s">
        <v>265</v>
      </c>
      <c r="F632" s="147" t="s">
        <v>283</v>
      </c>
      <c r="G632" s="148"/>
      <c r="H632" s="148"/>
      <c r="I632" s="148"/>
      <c r="J632" s="148"/>
      <c r="K632" s="148"/>
      <c r="L632" s="148"/>
      <c r="M632" s="148"/>
      <c r="N632" s="148"/>
      <c r="O632" s="148"/>
      <c r="P632" s="148"/>
      <c r="Q632" s="148"/>
      <c r="R632" s="148"/>
      <c r="S632" s="148"/>
      <c r="T632" s="148"/>
      <c r="U632" s="148"/>
      <c r="V632" s="148"/>
      <c r="W632" s="148"/>
      <c r="X632" s="148"/>
      <c r="Y632" s="148"/>
      <c r="Z632" s="148"/>
      <c r="AA632" s="148"/>
      <c r="AB632" s="149"/>
      <c r="AC632" s="149"/>
      <c r="AD632" s="141"/>
      <c r="AF632" s="164">
        <f t="shared" si="10"/>
        <v>0</v>
      </c>
    </row>
    <row r="633" spans="2:32" x14ac:dyDescent="0.15">
      <c r="B633" s="147" t="s">
        <v>55</v>
      </c>
      <c r="C633" s="147" t="s">
        <v>49</v>
      </c>
      <c r="D633" s="147" t="s">
        <v>257</v>
      </c>
      <c r="E633" s="147" t="s">
        <v>266</v>
      </c>
      <c r="F633" s="147" t="s">
        <v>283</v>
      </c>
      <c r="G633" s="148"/>
      <c r="H633" s="148"/>
      <c r="I633" s="148"/>
      <c r="J633" s="148"/>
      <c r="K633" s="148"/>
      <c r="L633" s="148"/>
      <c r="M633" s="148"/>
      <c r="N633" s="148"/>
      <c r="O633" s="148"/>
      <c r="P633" s="148"/>
      <c r="Q633" s="148"/>
      <c r="R633" s="148"/>
      <c r="S633" s="148"/>
      <c r="T633" s="148"/>
      <c r="U633" s="148"/>
      <c r="V633" s="148"/>
      <c r="W633" s="148"/>
      <c r="X633" s="148"/>
      <c r="Y633" s="148"/>
      <c r="Z633" s="148"/>
      <c r="AA633" s="148"/>
      <c r="AB633" s="149"/>
      <c r="AC633" s="149"/>
      <c r="AD633" s="141"/>
      <c r="AF633" s="164">
        <f t="shared" si="10"/>
        <v>0</v>
      </c>
    </row>
    <row r="634" spans="2:32" x14ac:dyDescent="0.15">
      <c r="B634" s="147" t="s">
        <v>55</v>
      </c>
      <c r="C634" s="147" t="s">
        <v>49</v>
      </c>
      <c r="D634" s="147" t="s">
        <v>257</v>
      </c>
      <c r="E634" s="147" t="s">
        <v>267</v>
      </c>
      <c r="F634" s="147" t="s">
        <v>283</v>
      </c>
      <c r="G634" s="148"/>
      <c r="H634" s="148"/>
      <c r="I634" s="148"/>
      <c r="J634" s="148"/>
      <c r="K634" s="148"/>
      <c r="L634" s="148"/>
      <c r="M634" s="148"/>
      <c r="N634" s="148"/>
      <c r="O634" s="148"/>
      <c r="P634" s="148"/>
      <c r="Q634" s="148"/>
      <c r="R634" s="148"/>
      <c r="S634" s="148"/>
      <c r="T634" s="148"/>
      <c r="U634" s="148"/>
      <c r="V634" s="148"/>
      <c r="W634" s="148"/>
      <c r="X634" s="148"/>
      <c r="Y634" s="148"/>
      <c r="Z634" s="148"/>
      <c r="AA634" s="148"/>
      <c r="AB634" s="149">
        <v>1822.5749889999997</v>
      </c>
      <c r="AC634" s="149">
        <v>1931.8692930000004</v>
      </c>
      <c r="AD634" s="141"/>
      <c r="AE634" s="79">
        <v>1931.8692930000004</v>
      </c>
      <c r="AF634" s="164">
        <f t="shared" si="10"/>
        <v>0</v>
      </c>
    </row>
    <row r="635" spans="2:32" x14ac:dyDescent="0.15">
      <c r="B635" s="147" t="s">
        <v>55</v>
      </c>
      <c r="C635" s="147" t="s">
        <v>49</v>
      </c>
      <c r="D635" s="147" t="s">
        <v>268</v>
      </c>
      <c r="E635" s="147" t="s">
        <v>269</v>
      </c>
      <c r="F635" s="147" t="s">
        <v>283</v>
      </c>
      <c r="G635" s="148"/>
      <c r="H635" s="148"/>
      <c r="I635" s="148"/>
      <c r="J635" s="148"/>
      <c r="K635" s="148"/>
      <c r="L635" s="148"/>
      <c r="M635" s="148"/>
      <c r="N635" s="148"/>
      <c r="O635" s="148"/>
      <c r="P635" s="148"/>
      <c r="Q635" s="148"/>
      <c r="R635" s="148"/>
      <c r="S635" s="148"/>
      <c r="T635" s="148"/>
      <c r="U635" s="148"/>
      <c r="V635" s="148"/>
      <c r="W635" s="148"/>
      <c r="X635" s="148"/>
      <c r="Y635" s="148"/>
      <c r="Z635" s="148"/>
      <c r="AA635" s="148"/>
      <c r="AB635" s="149">
        <v>-1822.5749889999997</v>
      </c>
      <c r="AC635" s="149">
        <v>-1931.8692930000004</v>
      </c>
      <c r="AD635" s="141"/>
      <c r="AE635" s="79">
        <v>-1931.8692930000004</v>
      </c>
      <c r="AF635" s="164">
        <f t="shared" si="10"/>
        <v>0</v>
      </c>
    </row>
    <row r="636" spans="2:32" x14ac:dyDescent="0.15">
      <c r="B636" s="147" t="s">
        <v>55</v>
      </c>
      <c r="C636" s="147" t="s">
        <v>49</v>
      </c>
      <c r="D636" s="147" t="s">
        <v>268</v>
      </c>
      <c r="E636" s="150" t="s">
        <v>270</v>
      </c>
      <c r="F636" s="147" t="s">
        <v>283</v>
      </c>
      <c r="G636" s="148"/>
      <c r="H636" s="148"/>
      <c r="I636" s="148"/>
      <c r="J636" s="148"/>
      <c r="K636" s="148"/>
      <c r="L636" s="148"/>
      <c r="M636" s="148"/>
      <c r="N636" s="148"/>
      <c r="O636" s="148"/>
      <c r="P636" s="148"/>
      <c r="Q636" s="148"/>
      <c r="R636" s="148"/>
      <c r="S636" s="148"/>
      <c r="T636" s="148"/>
      <c r="U636" s="148"/>
      <c r="V636" s="148"/>
      <c r="W636" s="148"/>
      <c r="X636" s="148"/>
      <c r="Y636" s="148"/>
      <c r="Z636" s="148"/>
      <c r="AA636" s="148"/>
      <c r="AB636" s="149">
        <v>0</v>
      </c>
      <c r="AC636" s="149">
        <v>0</v>
      </c>
      <c r="AD636" s="141"/>
      <c r="AE636" s="79">
        <v>0</v>
      </c>
      <c r="AF636" s="164">
        <f t="shared" si="10"/>
        <v>0</v>
      </c>
    </row>
    <row r="637" spans="2:32" x14ac:dyDescent="0.15">
      <c r="B637" s="147" t="s">
        <v>55</v>
      </c>
      <c r="C637" s="147" t="s">
        <v>49</v>
      </c>
      <c r="D637" s="147" t="s">
        <v>268</v>
      </c>
      <c r="E637" s="150" t="s">
        <v>271</v>
      </c>
      <c r="F637" s="147" t="s">
        <v>283</v>
      </c>
      <c r="G637" s="148"/>
      <c r="H637" s="148"/>
      <c r="I637" s="148"/>
      <c r="J637" s="148"/>
      <c r="K637" s="148"/>
      <c r="L637" s="148"/>
      <c r="M637" s="148"/>
      <c r="N637" s="148"/>
      <c r="O637" s="148"/>
      <c r="P637" s="148"/>
      <c r="Q637" s="148"/>
      <c r="R637" s="148"/>
      <c r="S637" s="148"/>
      <c r="T637" s="148"/>
      <c r="U637" s="148"/>
      <c r="V637" s="148"/>
      <c r="W637" s="148"/>
      <c r="X637" s="148"/>
      <c r="Y637" s="148"/>
      <c r="Z637" s="148"/>
      <c r="AA637" s="148"/>
      <c r="AB637" s="149">
        <v>0</v>
      </c>
      <c r="AC637" s="149">
        <v>0</v>
      </c>
      <c r="AD637" s="141"/>
      <c r="AE637" s="79">
        <v>0</v>
      </c>
      <c r="AF637" s="164">
        <f t="shared" si="10"/>
        <v>0</v>
      </c>
    </row>
    <row r="638" spans="2:32" x14ac:dyDescent="0.15">
      <c r="B638" s="147" t="s">
        <v>55</v>
      </c>
      <c r="C638" s="147" t="s">
        <v>49</v>
      </c>
      <c r="D638" s="147" t="s">
        <v>268</v>
      </c>
      <c r="E638" s="150" t="s">
        <v>272</v>
      </c>
      <c r="F638" s="147" t="s">
        <v>283</v>
      </c>
      <c r="G638" s="148"/>
      <c r="H638" s="148"/>
      <c r="I638" s="148"/>
      <c r="J638" s="148"/>
      <c r="K638" s="148"/>
      <c r="L638" s="148"/>
      <c r="M638" s="148"/>
      <c r="N638" s="148"/>
      <c r="O638" s="148"/>
      <c r="P638" s="148"/>
      <c r="Q638" s="148"/>
      <c r="R638" s="148"/>
      <c r="S638" s="148"/>
      <c r="T638" s="148"/>
      <c r="U638" s="148"/>
      <c r="V638" s="148"/>
      <c r="W638" s="148"/>
      <c r="X638" s="148"/>
      <c r="Y638" s="148"/>
      <c r="Z638" s="148"/>
      <c r="AA638" s="148"/>
      <c r="AB638" s="149">
        <v>0</v>
      </c>
      <c r="AC638" s="149">
        <v>0</v>
      </c>
      <c r="AD638" s="141"/>
      <c r="AE638" s="79">
        <v>0</v>
      </c>
      <c r="AF638" s="164">
        <f t="shared" si="10"/>
        <v>0</v>
      </c>
    </row>
    <row r="639" spans="2:32" x14ac:dyDescent="0.15">
      <c r="B639" s="147" t="s">
        <v>55</v>
      </c>
      <c r="C639" s="147" t="s">
        <v>49</v>
      </c>
      <c r="D639" s="147" t="s">
        <v>268</v>
      </c>
      <c r="E639" s="150" t="s">
        <v>273</v>
      </c>
      <c r="F639" s="147" t="s">
        <v>283</v>
      </c>
      <c r="G639" s="148"/>
      <c r="H639" s="148"/>
      <c r="I639" s="148"/>
      <c r="J639" s="148"/>
      <c r="K639" s="148"/>
      <c r="L639" s="148"/>
      <c r="M639" s="148"/>
      <c r="N639" s="148"/>
      <c r="O639" s="148"/>
      <c r="P639" s="148"/>
      <c r="Q639" s="148"/>
      <c r="R639" s="148"/>
      <c r="S639" s="148"/>
      <c r="T639" s="148"/>
      <c r="U639" s="148"/>
      <c r="V639" s="148"/>
      <c r="W639" s="148"/>
      <c r="X639" s="148"/>
      <c r="Y639" s="148"/>
      <c r="Z639" s="148"/>
      <c r="AA639" s="148"/>
      <c r="AB639" s="149">
        <v>0</v>
      </c>
      <c r="AC639" s="149">
        <v>0</v>
      </c>
      <c r="AD639" s="141"/>
      <c r="AE639" s="79">
        <v>0</v>
      </c>
      <c r="AF639" s="164">
        <f t="shared" si="10"/>
        <v>0</v>
      </c>
    </row>
    <row r="640" spans="2:32" x14ac:dyDescent="0.15">
      <c r="B640" s="147" t="s">
        <v>55</v>
      </c>
      <c r="C640" s="147" t="s">
        <v>49</v>
      </c>
      <c r="D640" s="147" t="s">
        <v>268</v>
      </c>
      <c r="E640" s="150" t="s">
        <v>274</v>
      </c>
      <c r="F640" s="147" t="s">
        <v>283</v>
      </c>
      <c r="G640" s="148"/>
      <c r="H640" s="148"/>
      <c r="I640" s="148"/>
      <c r="J640" s="148"/>
      <c r="K640" s="148"/>
      <c r="L640" s="148"/>
      <c r="M640" s="148"/>
      <c r="N640" s="148"/>
      <c r="O640" s="148"/>
      <c r="P640" s="148"/>
      <c r="Q640" s="148"/>
      <c r="R640" s="148"/>
      <c r="S640" s="148"/>
      <c r="T640" s="148"/>
      <c r="U640" s="148"/>
      <c r="V640" s="148"/>
      <c r="W640" s="148"/>
      <c r="X640" s="148"/>
      <c r="Y640" s="148"/>
      <c r="Z640" s="148"/>
      <c r="AA640" s="148"/>
      <c r="AB640" s="149">
        <v>-1822.5749889999997</v>
      </c>
      <c r="AC640" s="149">
        <v>-1931.8692930000004</v>
      </c>
      <c r="AD640" s="141"/>
      <c r="AE640" s="79">
        <v>-1931.8692930000004</v>
      </c>
      <c r="AF640" s="164">
        <f t="shared" si="10"/>
        <v>0</v>
      </c>
    </row>
    <row r="641" spans="2:32" x14ac:dyDescent="0.15">
      <c r="B641" s="147" t="s">
        <v>55</v>
      </c>
      <c r="C641" s="147" t="s">
        <v>49</v>
      </c>
      <c r="D641" s="147" t="s">
        <v>268</v>
      </c>
      <c r="E641" s="150" t="s">
        <v>275</v>
      </c>
      <c r="F641" s="147" t="s">
        <v>283</v>
      </c>
      <c r="G641" s="148"/>
      <c r="H641" s="148"/>
      <c r="I641" s="148"/>
      <c r="J641" s="148"/>
      <c r="K641" s="148"/>
      <c r="L641" s="148"/>
      <c r="M641" s="148"/>
      <c r="N641" s="148"/>
      <c r="O641" s="148"/>
      <c r="P641" s="148"/>
      <c r="Q641" s="148"/>
      <c r="R641" s="148"/>
      <c r="S641" s="148"/>
      <c r="T641" s="148"/>
      <c r="U641" s="148"/>
      <c r="V641" s="148"/>
      <c r="W641" s="148"/>
      <c r="X641" s="148"/>
      <c r="Y641" s="148"/>
      <c r="Z641" s="148"/>
      <c r="AA641" s="148"/>
      <c r="AB641" s="149">
        <v>0</v>
      </c>
      <c r="AC641" s="149">
        <v>0</v>
      </c>
      <c r="AD641" s="141"/>
      <c r="AE641" s="79">
        <v>0</v>
      </c>
      <c r="AF641" s="164">
        <f t="shared" si="10"/>
        <v>0</v>
      </c>
    </row>
    <row r="642" spans="2:32" x14ac:dyDescent="0.15">
      <c r="B642" s="147" t="s">
        <v>55</v>
      </c>
      <c r="C642" s="147" t="s">
        <v>49</v>
      </c>
      <c r="D642" s="147" t="s">
        <v>268</v>
      </c>
      <c r="E642" s="147" t="s">
        <v>276</v>
      </c>
      <c r="F642" s="147" t="s">
        <v>283</v>
      </c>
      <c r="G642" s="148"/>
      <c r="H642" s="148"/>
      <c r="I642" s="148"/>
      <c r="J642" s="148"/>
      <c r="K642" s="148"/>
      <c r="L642" s="148"/>
      <c r="M642" s="148"/>
      <c r="N642" s="148"/>
      <c r="O642" s="148"/>
      <c r="P642" s="148"/>
      <c r="Q642" s="148"/>
      <c r="R642" s="148"/>
      <c r="S642" s="148"/>
      <c r="T642" s="148"/>
      <c r="U642" s="148"/>
      <c r="V642" s="148"/>
      <c r="W642" s="148"/>
      <c r="X642" s="148"/>
      <c r="Y642" s="148"/>
      <c r="Z642" s="148"/>
      <c r="AA642" s="148"/>
      <c r="AB642" s="149">
        <v>0</v>
      </c>
      <c r="AC642" s="149">
        <v>0</v>
      </c>
      <c r="AD642" s="141"/>
      <c r="AE642" s="79">
        <v>0</v>
      </c>
      <c r="AF642" s="164">
        <f t="shared" si="10"/>
        <v>0</v>
      </c>
    </row>
    <row r="643" spans="2:32" x14ac:dyDescent="0.15">
      <c r="B643" s="147" t="s">
        <v>55</v>
      </c>
      <c r="C643" s="147" t="s">
        <v>49</v>
      </c>
      <c r="D643" s="147" t="s">
        <v>268</v>
      </c>
      <c r="E643" s="147" t="s">
        <v>277</v>
      </c>
      <c r="F643" s="147" t="s">
        <v>283</v>
      </c>
      <c r="G643" s="148"/>
      <c r="H643" s="148"/>
      <c r="I643" s="148"/>
      <c r="J643" s="148"/>
      <c r="K643" s="148"/>
      <c r="L643" s="148"/>
      <c r="M643" s="148"/>
      <c r="N643" s="148"/>
      <c r="O643" s="148"/>
      <c r="P643" s="148"/>
      <c r="Q643" s="148"/>
      <c r="R643" s="148"/>
      <c r="S643" s="148"/>
      <c r="T643" s="148"/>
      <c r="U643" s="148"/>
      <c r="V643" s="148"/>
      <c r="W643" s="148"/>
      <c r="X643" s="148"/>
      <c r="Y643" s="148"/>
      <c r="Z643" s="148"/>
      <c r="AA643" s="148"/>
      <c r="AB643" s="149">
        <v>0</v>
      </c>
      <c r="AC643" s="149">
        <v>0</v>
      </c>
      <c r="AD643" s="141"/>
      <c r="AE643" s="79">
        <v>0</v>
      </c>
      <c r="AF643" s="164">
        <f t="shared" si="10"/>
        <v>0</v>
      </c>
    </row>
    <row r="644" spans="2:32" x14ac:dyDescent="0.15">
      <c r="B644" s="147" t="s">
        <v>55</v>
      </c>
      <c r="C644" s="147" t="s">
        <v>49</v>
      </c>
      <c r="D644" s="147" t="s">
        <v>268</v>
      </c>
      <c r="E644" s="147" t="s">
        <v>278</v>
      </c>
      <c r="F644" s="147" t="s">
        <v>283</v>
      </c>
      <c r="G644" s="148"/>
      <c r="H644" s="148"/>
      <c r="I644" s="148"/>
      <c r="J644" s="148"/>
      <c r="K644" s="148"/>
      <c r="L644" s="148"/>
      <c r="M644" s="148"/>
      <c r="N644" s="148"/>
      <c r="O644" s="148"/>
      <c r="P644" s="148"/>
      <c r="Q644" s="148"/>
      <c r="R644" s="148"/>
      <c r="S644" s="148"/>
      <c r="T644" s="148"/>
      <c r="U644" s="148"/>
      <c r="V644" s="148"/>
      <c r="W644" s="148"/>
      <c r="X644" s="148"/>
      <c r="Y644" s="148"/>
      <c r="Z644" s="148"/>
      <c r="AA644" s="148"/>
      <c r="AB644" s="149">
        <v>0</v>
      </c>
      <c r="AC644" s="149">
        <v>0</v>
      </c>
      <c r="AD644" s="141"/>
      <c r="AE644" s="79">
        <v>0</v>
      </c>
      <c r="AF644" s="164">
        <f t="shared" si="10"/>
        <v>0</v>
      </c>
    </row>
    <row r="645" spans="2:32" x14ac:dyDescent="0.15">
      <c r="B645" s="147" t="s">
        <v>55</v>
      </c>
      <c r="C645" s="147" t="s">
        <v>49</v>
      </c>
      <c r="D645" s="147" t="s">
        <v>93</v>
      </c>
      <c r="E645" s="147" t="s">
        <v>279</v>
      </c>
      <c r="F645" s="147" t="s">
        <v>283</v>
      </c>
      <c r="G645" s="148"/>
      <c r="H645" s="148"/>
      <c r="I645" s="148"/>
      <c r="J645" s="148"/>
      <c r="K645" s="148"/>
      <c r="L645" s="148"/>
      <c r="M645" s="148"/>
      <c r="N645" s="148"/>
      <c r="O645" s="148"/>
      <c r="P645" s="148"/>
      <c r="Q645" s="148"/>
      <c r="R645" s="148"/>
      <c r="S645" s="148"/>
      <c r="T645" s="148"/>
      <c r="U645" s="148"/>
      <c r="V645" s="148"/>
      <c r="W645" s="148"/>
      <c r="X645" s="148"/>
      <c r="Y645" s="148"/>
      <c r="Z645" s="148"/>
      <c r="AA645" s="148"/>
      <c r="AB645" s="149">
        <v>0</v>
      </c>
      <c r="AC645" s="149">
        <v>0</v>
      </c>
      <c r="AD645" s="141"/>
      <c r="AE645" s="79">
        <v>0</v>
      </c>
      <c r="AF645" s="164">
        <f t="shared" si="10"/>
        <v>0</v>
      </c>
    </row>
    <row r="646" spans="2:32" x14ac:dyDescent="0.15">
      <c r="B646" s="147" t="s">
        <v>55</v>
      </c>
      <c r="C646" s="147" t="s">
        <v>49</v>
      </c>
      <c r="D646" s="147" t="s">
        <v>93</v>
      </c>
      <c r="E646" s="147" t="s">
        <v>280</v>
      </c>
      <c r="F646" s="147" t="s">
        <v>283</v>
      </c>
      <c r="G646" s="148"/>
      <c r="H646" s="148"/>
      <c r="I646" s="148"/>
      <c r="J646" s="148"/>
      <c r="K646" s="148"/>
      <c r="L646" s="148"/>
      <c r="M646" s="148"/>
      <c r="N646" s="148"/>
      <c r="O646" s="148"/>
      <c r="P646" s="148"/>
      <c r="Q646" s="148"/>
      <c r="R646" s="148"/>
      <c r="S646" s="148"/>
      <c r="T646" s="148"/>
      <c r="U646" s="148"/>
      <c r="V646" s="148"/>
      <c r="W646" s="148"/>
      <c r="X646" s="148"/>
      <c r="Y646" s="148"/>
      <c r="Z646" s="148"/>
      <c r="AA646" s="148"/>
      <c r="AB646" s="149">
        <v>0</v>
      </c>
      <c r="AC646" s="149">
        <v>0</v>
      </c>
      <c r="AD646" s="141"/>
      <c r="AE646" s="79">
        <v>0</v>
      </c>
      <c r="AF646" s="164">
        <f t="shared" si="10"/>
        <v>0</v>
      </c>
    </row>
    <row r="647" spans="2:32" x14ac:dyDescent="0.15">
      <c r="B647" s="147" t="s">
        <v>55</v>
      </c>
      <c r="C647" s="147" t="s">
        <v>49</v>
      </c>
      <c r="D647" s="147" t="s">
        <v>93</v>
      </c>
      <c r="E647" s="147" t="s">
        <v>281</v>
      </c>
      <c r="F647" s="147" t="s">
        <v>283</v>
      </c>
      <c r="G647" s="148"/>
      <c r="H647" s="148"/>
      <c r="I647" s="148"/>
      <c r="J647" s="148"/>
      <c r="K647" s="148"/>
      <c r="L647" s="148"/>
      <c r="M647" s="148"/>
      <c r="N647" s="148"/>
      <c r="O647" s="148"/>
      <c r="P647" s="148"/>
      <c r="Q647" s="148"/>
      <c r="R647" s="148"/>
      <c r="S647" s="148"/>
      <c r="T647" s="148"/>
      <c r="U647" s="148"/>
      <c r="V647" s="148"/>
      <c r="W647" s="148"/>
      <c r="X647" s="148"/>
      <c r="Y647" s="148"/>
      <c r="Z647" s="148"/>
      <c r="AA647" s="148"/>
      <c r="AB647" s="149">
        <v>0</v>
      </c>
      <c r="AC647" s="149">
        <v>0</v>
      </c>
      <c r="AD647" s="141"/>
      <c r="AE647" s="79">
        <v>0</v>
      </c>
      <c r="AF647" s="164">
        <f t="shared" si="10"/>
        <v>0</v>
      </c>
    </row>
    <row r="648" spans="2:32" x14ac:dyDescent="0.15">
      <c r="B648" s="147" t="s">
        <v>55</v>
      </c>
      <c r="C648" s="147" t="s">
        <v>49</v>
      </c>
      <c r="D648" s="147" t="s">
        <v>93</v>
      </c>
      <c r="E648" s="150" t="s">
        <v>187</v>
      </c>
      <c r="F648" s="147" t="s">
        <v>283</v>
      </c>
      <c r="G648" s="148"/>
      <c r="H648" s="148"/>
      <c r="I648" s="148"/>
      <c r="J648" s="148"/>
      <c r="K648" s="148"/>
      <c r="L648" s="148"/>
      <c r="M648" s="148"/>
      <c r="N648" s="148"/>
      <c r="O648" s="148"/>
      <c r="P648" s="148"/>
      <c r="Q648" s="148"/>
      <c r="R648" s="148"/>
      <c r="S648" s="148"/>
      <c r="T648" s="148"/>
      <c r="U648" s="148"/>
      <c r="V648" s="148"/>
      <c r="W648" s="148"/>
      <c r="X648" s="148"/>
      <c r="Y648" s="148"/>
      <c r="Z648" s="148"/>
      <c r="AA648" s="148"/>
      <c r="AB648" s="149">
        <v>0</v>
      </c>
      <c r="AC648" s="149">
        <v>0</v>
      </c>
      <c r="AD648" s="141"/>
      <c r="AE648" s="79">
        <v>0</v>
      </c>
      <c r="AF648" s="164">
        <f t="shared" si="10"/>
        <v>0</v>
      </c>
    </row>
    <row r="649" spans="2:32" x14ac:dyDescent="0.15">
      <c r="B649" s="147" t="s">
        <v>55</v>
      </c>
      <c r="C649" s="147" t="s">
        <v>49</v>
      </c>
      <c r="D649" s="147" t="s">
        <v>93</v>
      </c>
      <c r="E649" s="150" t="s">
        <v>105</v>
      </c>
      <c r="F649" s="147" t="s">
        <v>283</v>
      </c>
      <c r="G649" s="148"/>
      <c r="H649" s="148"/>
      <c r="I649" s="148"/>
      <c r="J649" s="148"/>
      <c r="K649" s="148"/>
      <c r="L649" s="148"/>
      <c r="M649" s="148"/>
      <c r="N649" s="148"/>
      <c r="O649" s="148"/>
      <c r="P649" s="148"/>
      <c r="Q649" s="148"/>
      <c r="R649" s="148"/>
      <c r="S649" s="148"/>
      <c r="T649" s="148"/>
      <c r="U649" s="148"/>
      <c r="V649" s="148"/>
      <c r="W649" s="148"/>
      <c r="X649" s="148"/>
      <c r="Y649" s="148"/>
      <c r="Z649" s="148"/>
      <c r="AA649" s="148"/>
      <c r="AB649" s="149">
        <v>0</v>
      </c>
      <c r="AC649" s="149">
        <v>0</v>
      </c>
      <c r="AD649" s="141"/>
      <c r="AE649" s="79">
        <v>0</v>
      </c>
      <c r="AF649" s="164">
        <f t="shared" si="10"/>
        <v>0</v>
      </c>
    </row>
    <row r="650" spans="2:32" x14ac:dyDescent="0.15">
      <c r="B650" s="147" t="s">
        <v>55</v>
      </c>
      <c r="C650" s="147" t="s">
        <v>49</v>
      </c>
      <c r="D650" s="147" t="s">
        <v>93</v>
      </c>
      <c r="E650" s="150" t="s">
        <v>106</v>
      </c>
      <c r="F650" s="147" t="s">
        <v>283</v>
      </c>
      <c r="G650" s="148"/>
      <c r="H650" s="148"/>
      <c r="I650" s="148"/>
      <c r="J650" s="148"/>
      <c r="K650" s="148"/>
      <c r="L650" s="148"/>
      <c r="M650" s="148"/>
      <c r="N650" s="148"/>
      <c r="O650" s="148"/>
      <c r="P650" s="148"/>
      <c r="Q650" s="148"/>
      <c r="R650" s="148"/>
      <c r="S650" s="148"/>
      <c r="T650" s="148"/>
      <c r="U650" s="148"/>
      <c r="V650" s="148"/>
      <c r="W650" s="148"/>
      <c r="X650" s="148"/>
      <c r="Y650" s="148"/>
      <c r="Z650" s="148"/>
      <c r="AA650" s="148"/>
      <c r="AB650" s="149">
        <v>0</v>
      </c>
      <c r="AC650" s="149">
        <v>0</v>
      </c>
      <c r="AD650" s="141"/>
      <c r="AE650" s="79">
        <v>0</v>
      </c>
      <c r="AF650" s="164">
        <f t="shared" si="10"/>
        <v>0</v>
      </c>
    </row>
    <row r="651" spans="2:32" x14ac:dyDescent="0.15">
      <c r="B651" s="147" t="s">
        <v>55</v>
      </c>
      <c r="C651" s="147" t="s">
        <v>49</v>
      </c>
      <c r="D651" s="147" t="s">
        <v>93</v>
      </c>
      <c r="E651" s="150" t="s">
        <v>188</v>
      </c>
      <c r="F651" s="147" t="s">
        <v>283</v>
      </c>
      <c r="G651" s="148"/>
      <c r="H651" s="148"/>
      <c r="I651" s="148"/>
      <c r="J651" s="148"/>
      <c r="K651" s="148"/>
      <c r="L651" s="148"/>
      <c r="M651" s="148"/>
      <c r="N651" s="148"/>
      <c r="O651" s="148"/>
      <c r="P651" s="148"/>
      <c r="Q651" s="148"/>
      <c r="R651" s="148"/>
      <c r="S651" s="148"/>
      <c r="T651" s="148"/>
      <c r="U651" s="148"/>
      <c r="V651" s="148"/>
      <c r="W651" s="148"/>
      <c r="X651" s="148"/>
      <c r="Y651" s="148"/>
      <c r="Z651" s="148"/>
      <c r="AA651" s="148"/>
      <c r="AB651" s="149">
        <v>0</v>
      </c>
      <c r="AC651" s="149">
        <v>0</v>
      </c>
      <c r="AD651" s="141"/>
      <c r="AE651" s="79">
        <v>0</v>
      </c>
      <c r="AF651" s="164">
        <f t="shared" si="10"/>
        <v>0</v>
      </c>
    </row>
    <row r="652" spans="2:32" x14ac:dyDescent="0.15">
      <c r="B652" s="147" t="s">
        <v>55</v>
      </c>
      <c r="C652" s="147" t="s">
        <v>49</v>
      </c>
      <c r="D652" s="147" t="s">
        <v>93</v>
      </c>
      <c r="E652" s="150" t="s">
        <v>189</v>
      </c>
      <c r="F652" s="147" t="s">
        <v>283</v>
      </c>
      <c r="G652" s="148"/>
      <c r="H652" s="148"/>
      <c r="I652" s="148"/>
      <c r="J652" s="148"/>
      <c r="K652" s="148"/>
      <c r="L652" s="148"/>
      <c r="M652" s="148"/>
      <c r="N652" s="148"/>
      <c r="O652" s="148"/>
      <c r="P652" s="148"/>
      <c r="Q652" s="148"/>
      <c r="R652" s="148"/>
      <c r="S652" s="148"/>
      <c r="T652" s="148"/>
      <c r="U652" s="148"/>
      <c r="V652" s="148"/>
      <c r="W652" s="148"/>
      <c r="X652" s="148"/>
      <c r="Y652" s="148"/>
      <c r="Z652" s="148"/>
      <c r="AA652" s="148"/>
      <c r="AB652" s="149">
        <v>0</v>
      </c>
      <c r="AC652" s="149">
        <v>0</v>
      </c>
      <c r="AD652" s="141"/>
      <c r="AE652" s="79">
        <v>0</v>
      </c>
      <c r="AF652" s="164">
        <f t="shared" si="10"/>
        <v>0</v>
      </c>
    </row>
    <row r="653" spans="2:32" x14ac:dyDescent="0.15">
      <c r="B653" s="147" t="s">
        <v>55</v>
      </c>
      <c r="C653" s="147" t="s">
        <v>49</v>
      </c>
      <c r="D653" s="147" t="s">
        <v>93</v>
      </c>
      <c r="E653" s="150" t="s">
        <v>109</v>
      </c>
      <c r="F653" s="147" t="s">
        <v>283</v>
      </c>
      <c r="G653" s="148"/>
      <c r="H653" s="148"/>
      <c r="I653" s="148"/>
      <c r="J653" s="148"/>
      <c r="K653" s="148"/>
      <c r="L653" s="148"/>
      <c r="M653" s="148"/>
      <c r="N653" s="148"/>
      <c r="O653" s="148"/>
      <c r="P653" s="148"/>
      <c r="Q653" s="148"/>
      <c r="R653" s="148"/>
      <c r="S653" s="148"/>
      <c r="T653" s="148"/>
      <c r="U653" s="148"/>
      <c r="V653" s="148"/>
      <c r="W653" s="148"/>
      <c r="X653" s="148"/>
      <c r="Y653" s="148"/>
      <c r="Z653" s="148"/>
      <c r="AA653" s="148"/>
      <c r="AB653" s="149">
        <v>0</v>
      </c>
      <c r="AC653" s="149">
        <v>0</v>
      </c>
      <c r="AD653" s="141"/>
      <c r="AE653" s="79">
        <v>0</v>
      </c>
      <c r="AF653" s="164">
        <f t="shared" si="10"/>
        <v>0</v>
      </c>
    </row>
    <row r="654" spans="2:32" x14ac:dyDescent="0.15">
      <c r="B654" s="147" t="s">
        <v>55</v>
      </c>
      <c r="C654" s="147" t="s">
        <v>49</v>
      </c>
      <c r="D654" s="147" t="s">
        <v>93</v>
      </c>
      <c r="E654" s="150" t="s">
        <v>190</v>
      </c>
      <c r="F654" s="147" t="s">
        <v>283</v>
      </c>
      <c r="G654" s="148"/>
      <c r="H654" s="148"/>
      <c r="I654" s="148"/>
      <c r="J654" s="148"/>
      <c r="K654" s="148"/>
      <c r="L654" s="148"/>
      <c r="M654" s="148"/>
      <c r="N654" s="148"/>
      <c r="O654" s="148"/>
      <c r="P654" s="148"/>
      <c r="Q654" s="148"/>
      <c r="R654" s="148"/>
      <c r="S654" s="148"/>
      <c r="T654" s="148"/>
      <c r="U654" s="148"/>
      <c r="V654" s="148"/>
      <c r="W654" s="148"/>
      <c r="X654" s="148"/>
      <c r="Y654" s="148"/>
      <c r="Z654" s="148"/>
      <c r="AA654" s="148"/>
      <c r="AB654" s="149">
        <v>0</v>
      </c>
      <c r="AC654" s="149">
        <v>0</v>
      </c>
      <c r="AD654" s="141"/>
      <c r="AE654" s="79">
        <v>0</v>
      </c>
      <c r="AF654" s="164">
        <f t="shared" si="10"/>
        <v>0</v>
      </c>
    </row>
    <row r="655" spans="2:32" x14ac:dyDescent="0.15">
      <c r="B655" s="147" t="s">
        <v>55</v>
      </c>
      <c r="C655" s="147" t="s">
        <v>49</v>
      </c>
      <c r="D655" s="147" t="s">
        <v>93</v>
      </c>
      <c r="E655" s="150" t="s">
        <v>163</v>
      </c>
      <c r="F655" s="147" t="s">
        <v>283</v>
      </c>
      <c r="G655" s="148"/>
      <c r="H655" s="148"/>
      <c r="I655" s="148"/>
      <c r="J655" s="148"/>
      <c r="K655" s="148"/>
      <c r="L655" s="148"/>
      <c r="M655" s="148"/>
      <c r="N655" s="148"/>
      <c r="O655" s="148"/>
      <c r="P655" s="148"/>
      <c r="Q655" s="148"/>
      <c r="R655" s="148"/>
      <c r="S655" s="148"/>
      <c r="T655" s="148"/>
      <c r="U655" s="148"/>
      <c r="V655" s="148"/>
      <c r="W655" s="148"/>
      <c r="X655" s="148"/>
      <c r="Y655" s="148"/>
      <c r="Z655" s="148"/>
      <c r="AA655" s="148"/>
      <c r="AB655" s="149">
        <v>0</v>
      </c>
      <c r="AC655" s="149">
        <v>0</v>
      </c>
      <c r="AD655" s="141"/>
      <c r="AE655" s="79">
        <v>0</v>
      </c>
      <c r="AF655" s="164">
        <f t="shared" si="10"/>
        <v>0</v>
      </c>
    </row>
    <row r="656" spans="2:32" x14ac:dyDescent="0.15">
      <c r="B656" s="143" t="s">
        <v>284</v>
      </c>
      <c r="C656" s="143" t="s">
        <v>62</v>
      </c>
      <c r="D656" s="143" t="s">
        <v>257</v>
      </c>
      <c r="E656" s="143" t="s">
        <v>258</v>
      </c>
      <c r="F656" s="143" t="s">
        <v>11</v>
      </c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5">
        <v>2407.9964222836916</v>
      </c>
      <c r="AC656" s="145">
        <v>2294.1376053410754</v>
      </c>
      <c r="AD656" s="141"/>
      <c r="AE656" s="79">
        <v>2294.1376053410754</v>
      </c>
      <c r="AF656" s="164">
        <f t="shared" si="10"/>
        <v>0</v>
      </c>
    </row>
    <row r="657" spans="2:32" x14ac:dyDescent="0.15">
      <c r="B657" s="143" t="s">
        <v>284</v>
      </c>
      <c r="C657" s="143" t="s">
        <v>62</v>
      </c>
      <c r="D657" s="143" t="s">
        <v>257</v>
      </c>
      <c r="E657" s="143" t="s">
        <v>260</v>
      </c>
      <c r="F657" s="143" t="s">
        <v>11</v>
      </c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5">
        <v>0</v>
      </c>
      <c r="AC657" s="145">
        <v>0</v>
      </c>
      <c r="AD657" s="141"/>
      <c r="AE657" s="79">
        <v>0</v>
      </c>
      <c r="AF657" s="164">
        <f t="shared" si="10"/>
        <v>0</v>
      </c>
    </row>
    <row r="658" spans="2:32" x14ac:dyDescent="0.15">
      <c r="B658" s="143" t="s">
        <v>284</v>
      </c>
      <c r="C658" s="143" t="s">
        <v>62</v>
      </c>
      <c r="D658" s="143" t="s">
        <v>257</v>
      </c>
      <c r="E658" s="143" t="s">
        <v>261</v>
      </c>
      <c r="F658" s="143" t="s">
        <v>11</v>
      </c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5">
        <v>0</v>
      </c>
      <c r="AC658" s="145">
        <v>0</v>
      </c>
      <c r="AD658" s="141"/>
      <c r="AE658" s="79">
        <v>0</v>
      </c>
      <c r="AF658" s="164">
        <f t="shared" si="10"/>
        <v>0</v>
      </c>
    </row>
    <row r="659" spans="2:32" x14ac:dyDescent="0.15">
      <c r="B659" s="143" t="s">
        <v>284</v>
      </c>
      <c r="C659" s="143" t="s">
        <v>62</v>
      </c>
      <c r="D659" s="143" t="s">
        <v>257</v>
      </c>
      <c r="E659" s="143" t="s">
        <v>262</v>
      </c>
      <c r="F659" s="143" t="s">
        <v>11</v>
      </c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5">
        <v>2407.9964222836916</v>
      </c>
      <c r="AC659" s="145">
        <v>2294.1376053410754</v>
      </c>
      <c r="AD659" s="141"/>
      <c r="AE659" s="79">
        <v>2294.1376053410754</v>
      </c>
      <c r="AF659" s="164">
        <f t="shared" si="10"/>
        <v>0</v>
      </c>
    </row>
    <row r="660" spans="2:32" x14ac:dyDescent="0.15">
      <c r="B660" s="143" t="s">
        <v>284</v>
      </c>
      <c r="C660" s="143" t="s">
        <v>62</v>
      </c>
      <c r="D660" s="143" t="s">
        <v>257</v>
      </c>
      <c r="E660" s="143" t="s">
        <v>263</v>
      </c>
      <c r="F660" s="143" t="s">
        <v>11</v>
      </c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5">
        <v>0</v>
      </c>
      <c r="AC660" s="145">
        <v>0</v>
      </c>
      <c r="AD660" s="141"/>
      <c r="AE660" s="79">
        <v>0</v>
      </c>
      <c r="AF660" s="164">
        <f t="shared" si="10"/>
        <v>0</v>
      </c>
    </row>
    <row r="661" spans="2:32" x14ac:dyDescent="0.15">
      <c r="B661" s="143" t="s">
        <v>284</v>
      </c>
      <c r="C661" s="143" t="s">
        <v>62</v>
      </c>
      <c r="D661" s="143" t="s">
        <v>257</v>
      </c>
      <c r="E661" s="143" t="s">
        <v>264</v>
      </c>
      <c r="F661" s="143" t="s">
        <v>11</v>
      </c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5">
        <v>-722.39892668510765</v>
      </c>
      <c r="AC661" s="145">
        <v>-688.24128160232272</v>
      </c>
      <c r="AD661" s="141"/>
      <c r="AE661" s="79">
        <v>-688.24128160232272</v>
      </c>
      <c r="AF661" s="164">
        <f t="shared" si="10"/>
        <v>0</v>
      </c>
    </row>
    <row r="662" spans="2:32" x14ac:dyDescent="0.15">
      <c r="B662" s="143" t="s">
        <v>284</v>
      </c>
      <c r="C662" s="143" t="s">
        <v>62</v>
      </c>
      <c r="D662" s="143" t="s">
        <v>257</v>
      </c>
      <c r="E662" s="143" t="s">
        <v>265</v>
      </c>
      <c r="F662" s="143" t="s">
        <v>11</v>
      </c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5">
        <v>0</v>
      </c>
      <c r="AC662" s="145">
        <v>0</v>
      </c>
      <c r="AD662" s="141"/>
      <c r="AE662" s="79">
        <v>0</v>
      </c>
      <c r="AF662" s="164">
        <f t="shared" si="10"/>
        <v>0</v>
      </c>
    </row>
    <row r="663" spans="2:32" x14ac:dyDescent="0.15">
      <c r="B663" s="143" t="s">
        <v>284</v>
      </c>
      <c r="C663" s="143" t="s">
        <v>62</v>
      </c>
      <c r="D663" s="143" t="s">
        <v>257</v>
      </c>
      <c r="E663" s="143" t="s">
        <v>266</v>
      </c>
      <c r="F663" s="143" t="s">
        <v>11</v>
      </c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5"/>
      <c r="AC663" s="145"/>
      <c r="AD663" s="141"/>
      <c r="AF663" s="164">
        <f t="shared" si="10"/>
        <v>0</v>
      </c>
    </row>
    <row r="664" spans="2:32" x14ac:dyDescent="0.15">
      <c r="B664" s="143" t="s">
        <v>284</v>
      </c>
      <c r="C664" s="143" t="s">
        <v>62</v>
      </c>
      <c r="D664" s="143" t="s">
        <v>257</v>
      </c>
      <c r="E664" s="143" t="s">
        <v>267</v>
      </c>
      <c r="F664" s="143" t="s">
        <v>11</v>
      </c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5">
        <v>1685.5974955985839</v>
      </c>
      <c r="AC664" s="145">
        <v>1605.8963237387527</v>
      </c>
      <c r="AD664" s="141"/>
      <c r="AE664" s="79">
        <v>1605.8963237387527</v>
      </c>
      <c r="AF664" s="164">
        <f t="shared" si="10"/>
        <v>0</v>
      </c>
    </row>
    <row r="665" spans="2:32" x14ac:dyDescent="0.15">
      <c r="B665" s="143" t="s">
        <v>284</v>
      </c>
      <c r="C665" s="143" t="s">
        <v>62</v>
      </c>
      <c r="D665" s="143" t="s">
        <v>268</v>
      </c>
      <c r="E665" s="143" t="s">
        <v>269</v>
      </c>
      <c r="F665" s="143" t="s">
        <v>11</v>
      </c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5">
        <v>-1685.5974955985839</v>
      </c>
      <c r="AC665" s="145">
        <v>-1605.8963237387527</v>
      </c>
      <c r="AD665" s="141"/>
      <c r="AE665" s="79">
        <v>-1605.8963237387527</v>
      </c>
      <c r="AF665" s="164">
        <f t="shared" si="10"/>
        <v>0</v>
      </c>
    </row>
    <row r="666" spans="2:32" x14ac:dyDescent="0.15">
      <c r="B666" s="143" t="s">
        <v>284</v>
      </c>
      <c r="C666" s="143" t="s">
        <v>62</v>
      </c>
      <c r="D666" s="143" t="s">
        <v>268</v>
      </c>
      <c r="E666" s="146" t="s">
        <v>270</v>
      </c>
      <c r="F666" s="143" t="s">
        <v>11</v>
      </c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5">
        <v>0</v>
      </c>
      <c r="AC666" s="145">
        <v>0</v>
      </c>
      <c r="AD666" s="141"/>
      <c r="AE666" s="79">
        <v>0</v>
      </c>
      <c r="AF666" s="164">
        <f t="shared" si="10"/>
        <v>0</v>
      </c>
    </row>
    <row r="667" spans="2:32" x14ac:dyDescent="0.15">
      <c r="B667" s="143" t="s">
        <v>284</v>
      </c>
      <c r="C667" s="143" t="s">
        <v>62</v>
      </c>
      <c r="D667" s="143" t="s">
        <v>268</v>
      </c>
      <c r="E667" s="146" t="s">
        <v>271</v>
      </c>
      <c r="F667" s="143" t="s">
        <v>11</v>
      </c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5">
        <v>0</v>
      </c>
      <c r="AC667" s="145">
        <v>0</v>
      </c>
      <c r="AD667" s="141"/>
      <c r="AE667" s="79">
        <v>0</v>
      </c>
      <c r="AF667" s="164">
        <f t="shared" si="10"/>
        <v>0</v>
      </c>
    </row>
    <row r="668" spans="2:32" x14ac:dyDescent="0.15">
      <c r="B668" s="143" t="s">
        <v>284</v>
      </c>
      <c r="C668" s="143" t="s">
        <v>62</v>
      </c>
      <c r="D668" s="143" t="s">
        <v>268</v>
      </c>
      <c r="E668" s="146" t="s">
        <v>272</v>
      </c>
      <c r="F668" s="143" t="s">
        <v>11</v>
      </c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5">
        <v>0</v>
      </c>
      <c r="AC668" s="145">
        <v>0</v>
      </c>
      <c r="AD668" s="141"/>
      <c r="AE668" s="79">
        <v>0</v>
      </c>
      <c r="AF668" s="164">
        <f t="shared" si="10"/>
        <v>0</v>
      </c>
    </row>
    <row r="669" spans="2:32" x14ac:dyDescent="0.15">
      <c r="B669" s="143" t="s">
        <v>284</v>
      </c>
      <c r="C669" s="143" t="s">
        <v>62</v>
      </c>
      <c r="D669" s="143" t="s">
        <v>268</v>
      </c>
      <c r="E669" s="146" t="s">
        <v>273</v>
      </c>
      <c r="F669" s="143" t="s">
        <v>11</v>
      </c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5">
        <v>0</v>
      </c>
      <c r="AC669" s="145">
        <v>0</v>
      </c>
      <c r="AD669" s="141"/>
      <c r="AE669" s="79">
        <v>0</v>
      </c>
      <c r="AF669" s="164">
        <f t="shared" si="10"/>
        <v>0</v>
      </c>
    </row>
    <row r="670" spans="2:32" x14ac:dyDescent="0.15">
      <c r="B670" s="143" t="s">
        <v>284</v>
      </c>
      <c r="C670" s="143" t="s">
        <v>62</v>
      </c>
      <c r="D670" s="143" t="s">
        <v>268</v>
      </c>
      <c r="E670" s="146" t="s">
        <v>274</v>
      </c>
      <c r="F670" s="143" t="s">
        <v>11</v>
      </c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5">
        <v>-1685.5974955985839</v>
      </c>
      <c r="AC670" s="145">
        <v>-1605.8963237387527</v>
      </c>
      <c r="AD670" s="141"/>
      <c r="AE670" s="79">
        <v>-1605.8963237387527</v>
      </c>
      <c r="AF670" s="164">
        <f t="shared" si="10"/>
        <v>0</v>
      </c>
    </row>
    <row r="671" spans="2:32" x14ac:dyDescent="0.15">
      <c r="B671" s="143" t="s">
        <v>284</v>
      </c>
      <c r="C671" s="143" t="s">
        <v>62</v>
      </c>
      <c r="D671" s="143" t="s">
        <v>268</v>
      </c>
      <c r="E671" s="146" t="s">
        <v>275</v>
      </c>
      <c r="F671" s="143" t="s">
        <v>11</v>
      </c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5">
        <v>0</v>
      </c>
      <c r="AC671" s="145">
        <v>0</v>
      </c>
      <c r="AD671" s="141"/>
      <c r="AE671" s="79">
        <v>0</v>
      </c>
      <c r="AF671" s="164">
        <f t="shared" si="10"/>
        <v>0</v>
      </c>
    </row>
    <row r="672" spans="2:32" x14ac:dyDescent="0.15">
      <c r="B672" s="143" t="s">
        <v>284</v>
      </c>
      <c r="C672" s="143" t="s">
        <v>62</v>
      </c>
      <c r="D672" s="143" t="s">
        <v>268</v>
      </c>
      <c r="E672" s="143" t="s">
        <v>276</v>
      </c>
      <c r="F672" s="143" t="s">
        <v>11</v>
      </c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5">
        <v>0</v>
      </c>
      <c r="AC672" s="145">
        <v>0</v>
      </c>
      <c r="AD672" s="141"/>
      <c r="AE672" s="79">
        <v>0</v>
      </c>
      <c r="AF672" s="164">
        <f t="shared" si="10"/>
        <v>0</v>
      </c>
    </row>
    <row r="673" spans="2:32" x14ac:dyDescent="0.15">
      <c r="B673" s="143" t="s">
        <v>284</v>
      </c>
      <c r="C673" s="143" t="s">
        <v>62</v>
      </c>
      <c r="D673" s="143" t="s">
        <v>268</v>
      </c>
      <c r="E673" s="143" t="s">
        <v>277</v>
      </c>
      <c r="F673" s="143" t="s">
        <v>11</v>
      </c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5">
        <v>0</v>
      </c>
      <c r="AC673" s="145">
        <v>0</v>
      </c>
      <c r="AD673" s="141"/>
      <c r="AE673" s="79">
        <v>0</v>
      </c>
      <c r="AF673" s="164">
        <f t="shared" si="10"/>
        <v>0</v>
      </c>
    </row>
    <row r="674" spans="2:32" x14ac:dyDescent="0.15">
      <c r="B674" s="143" t="s">
        <v>284</v>
      </c>
      <c r="C674" s="143" t="s">
        <v>62</v>
      </c>
      <c r="D674" s="143" t="s">
        <v>268</v>
      </c>
      <c r="E674" s="143" t="s">
        <v>278</v>
      </c>
      <c r="F674" s="143" t="s">
        <v>11</v>
      </c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5">
        <v>0</v>
      </c>
      <c r="AC674" s="145">
        <v>0</v>
      </c>
      <c r="AD674" s="141"/>
      <c r="AE674" s="79">
        <v>0</v>
      </c>
      <c r="AF674" s="164">
        <f t="shared" si="10"/>
        <v>0</v>
      </c>
    </row>
    <row r="675" spans="2:32" x14ac:dyDescent="0.15">
      <c r="B675" s="143" t="s">
        <v>284</v>
      </c>
      <c r="C675" s="143" t="s">
        <v>62</v>
      </c>
      <c r="D675" s="143" t="s">
        <v>93</v>
      </c>
      <c r="E675" s="143" t="s">
        <v>279</v>
      </c>
      <c r="F675" s="143" t="s">
        <v>11</v>
      </c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5">
        <v>0</v>
      </c>
      <c r="AC675" s="145">
        <v>0</v>
      </c>
      <c r="AD675" s="141"/>
      <c r="AE675" s="79">
        <v>0</v>
      </c>
      <c r="AF675" s="164">
        <f t="shared" si="10"/>
        <v>0</v>
      </c>
    </row>
    <row r="676" spans="2:32" x14ac:dyDescent="0.15">
      <c r="B676" s="143" t="s">
        <v>284</v>
      </c>
      <c r="C676" s="143" t="s">
        <v>62</v>
      </c>
      <c r="D676" s="143" t="s">
        <v>93</v>
      </c>
      <c r="E676" s="143" t="s">
        <v>280</v>
      </c>
      <c r="F676" s="143" t="s">
        <v>11</v>
      </c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5">
        <v>0</v>
      </c>
      <c r="AC676" s="145">
        <v>0</v>
      </c>
      <c r="AD676" s="141"/>
      <c r="AE676" s="79">
        <v>0</v>
      </c>
      <c r="AF676" s="164">
        <f t="shared" ref="AF676:AF739" si="11">+AE676-AC676</f>
        <v>0</v>
      </c>
    </row>
    <row r="677" spans="2:32" x14ac:dyDescent="0.15">
      <c r="B677" s="143" t="s">
        <v>284</v>
      </c>
      <c r="C677" s="143" t="s">
        <v>62</v>
      </c>
      <c r="D677" s="143" t="s">
        <v>93</v>
      </c>
      <c r="E677" s="143" t="s">
        <v>281</v>
      </c>
      <c r="F677" s="143" t="s">
        <v>11</v>
      </c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5">
        <v>0</v>
      </c>
      <c r="AC677" s="145">
        <v>0</v>
      </c>
      <c r="AD677" s="141"/>
      <c r="AE677" s="79">
        <v>0</v>
      </c>
      <c r="AF677" s="164">
        <f t="shared" si="11"/>
        <v>0</v>
      </c>
    </row>
    <row r="678" spans="2:32" x14ac:dyDescent="0.15">
      <c r="B678" s="143" t="s">
        <v>284</v>
      </c>
      <c r="C678" s="143" t="s">
        <v>62</v>
      </c>
      <c r="D678" s="143" t="s">
        <v>93</v>
      </c>
      <c r="E678" s="146" t="s">
        <v>187</v>
      </c>
      <c r="F678" s="143" t="s">
        <v>11</v>
      </c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5">
        <v>0</v>
      </c>
      <c r="AC678" s="145">
        <v>0</v>
      </c>
      <c r="AD678" s="141"/>
      <c r="AE678" s="79">
        <v>0</v>
      </c>
      <c r="AF678" s="164">
        <f t="shared" si="11"/>
        <v>0</v>
      </c>
    </row>
    <row r="679" spans="2:32" x14ac:dyDescent="0.15">
      <c r="B679" s="143" t="s">
        <v>284</v>
      </c>
      <c r="C679" s="143" t="s">
        <v>62</v>
      </c>
      <c r="D679" s="143" t="s">
        <v>93</v>
      </c>
      <c r="E679" s="146" t="s">
        <v>105</v>
      </c>
      <c r="F679" s="143" t="s">
        <v>11</v>
      </c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5">
        <v>0</v>
      </c>
      <c r="AC679" s="145">
        <v>0</v>
      </c>
      <c r="AD679" s="141"/>
      <c r="AE679" s="79">
        <v>0</v>
      </c>
      <c r="AF679" s="164">
        <f t="shared" si="11"/>
        <v>0</v>
      </c>
    </row>
    <row r="680" spans="2:32" x14ac:dyDescent="0.15">
      <c r="B680" s="143" t="s">
        <v>284</v>
      </c>
      <c r="C680" s="143" t="s">
        <v>62</v>
      </c>
      <c r="D680" s="143" t="s">
        <v>93</v>
      </c>
      <c r="E680" s="146" t="s">
        <v>106</v>
      </c>
      <c r="F680" s="143" t="s">
        <v>11</v>
      </c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5">
        <v>0</v>
      </c>
      <c r="AC680" s="145">
        <v>0</v>
      </c>
      <c r="AD680" s="141"/>
      <c r="AE680" s="79">
        <v>0</v>
      </c>
      <c r="AF680" s="164">
        <f t="shared" si="11"/>
        <v>0</v>
      </c>
    </row>
    <row r="681" spans="2:32" x14ac:dyDescent="0.15">
      <c r="B681" s="143" t="s">
        <v>284</v>
      </c>
      <c r="C681" s="143" t="s">
        <v>62</v>
      </c>
      <c r="D681" s="143" t="s">
        <v>93</v>
      </c>
      <c r="E681" s="146" t="s">
        <v>188</v>
      </c>
      <c r="F681" s="143" t="s">
        <v>11</v>
      </c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5">
        <v>0</v>
      </c>
      <c r="AC681" s="145">
        <v>0</v>
      </c>
      <c r="AD681" s="141"/>
      <c r="AE681" s="79">
        <v>0</v>
      </c>
      <c r="AF681" s="164">
        <f t="shared" si="11"/>
        <v>0</v>
      </c>
    </row>
    <row r="682" spans="2:32" x14ac:dyDescent="0.15">
      <c r="B682" s="143" t="s">
        <v>284</v>
      </c>
      <c r="C682" s="143" t="s">
        <v>62</v>
      </c>
      <c r="D682" s="143" t="s">
        <v>93</v>
      </c>
      <c r="E682" s="146" t="s">
        <v>189</v>
      </c>
      <c r="F682" s="143" t="s">
        <v>11</v>
      </c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5">
        <v>0</v>
      </c>
      <c r="AC682" s="145">
        <v>0</v>
      </c>
      <c r="AD682" s="141"/>
      <c r="AE682" s="79">
        <v>0</v>
      </c>
      <c r="AF682" s="164">
        <f t="shared" si="11"/>
        <v>0</v>
      </c>
    </row>
    <row r="683" spans="2:32" x14ac:dyDescent="0.15">
      <c r="B683" s="143" t="s">
        <v>284</v>
      </c>
      <c r="C683" s="143" t="s">
        <v>62</v>
      </c>
      <c r="D683" s="143" t="s">
        <v>93</v>
      </c>
      <c r="E683" s="146" t="s">
        <v>109</v>
      </c>
      <c r="F683" s="143" t="s">
        <v>11</v>
      </c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5">
        <v>0</v>
      </c>
      <c r="AC683" s="145">
        <v>0</v>
      </c>
      <c r="AD683" s="141"/>
      <c r="AE683" s="79">
        <v>0</v>
      </c>
      <c r="AF683" s="164">
        <f t="shared" si="11"/>
        <v>0</v>
      </c>
    </row>
    <row r="684" spans="2:32" x14ac:dyDescent="0.15">
      <c r="B684" s="143" t="s">
        <v>284</v>
      </c>
      <c r="C684" s="143" t="s">
        <v>62</v>
      </c>
      <c r="D684" s="143" t="s">
        <v>93</v>
      </c>
      <c r="E684" s="146" t="s">
        <v>190</v>
      </c>
      <c r="F684" s="143" t="s">
        <v>11</v>
      </c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5">
        <v>0</v>
      </c>
      <c r="AC684" s="145">
        <v>0</v>
      </c>
      <c r="AD684" s="141"/>
      <c r="AE684" s="79">
        <v>0</v>
      </c>
      <c r="AF684" s="164">
        <f t="shared" si="11"/>
        <v>0</v>
      </c>
    </row>
    <row r="685" spans="2:32" x14ac:dyDescent="0.15">
      <c r="B685" s="143" t="s">
        <v>284</v>
      </c>
      <c r="C685" s="143" t="s">
        <v>62</v>
      </c>
      <c r="D685" s="143" t="s">
        <v>93</v>
      </c>
      <c r="E685" s="146" t="s">
        <v>163</v>
      </c>
      <c r="F685" s="143" t="s">
        <v>11</v>
      </c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5">
        <v>0</v>
      </c>
      <c r="AC685" s="145">
        <v>0</v>
      </c>
      <c r="AD685" s="141"/>
      <c r="AE685" s="79">
        <v>0</v>
      </c>
      <c r="AF685" s="164">
        <f t="shared" si="11"/>
        <v>0</v>
      </c>
    </row>
    <row r="686" spans="2:32" x14ac:dyDescent="0.15">
      <c r="B686" s="147" t="s">
        <v>69</v>
      </c>
      <c r="C686" s="147" t="s">
        <v>62</v>
      </c>
      <c r="D686" s="147" t="s">
        <v>257</v>
      </c>
      <c r="E686" s="147" t="s">
        <v>258</v>
      </c>
      <c r="F686" s="147" t="s">
        <v>259</v>
      </c>
      <c r="G686" s="148"/>
      <c r="H686" s="148"/>
      <c r="I686" s="148"/>
      <c r="J686" s="148"/>
      <c r="K686" s="148"/>
      <c r="L686" s="148"/>
      <c r="M686" s="148"/>
      <c r="N686" s="148"/>
      <c r="O686" s="148"/>
      <c r="P686" s="148"/>
      <c r="Q686" s="148"/>
      <c r="R686" s="148"/>
      <c r="S686" s="148"/>
      <c r="T686" s="148"/>
      <c r="U686" s="148"/>
      <c r="V686" s="148"/>
      <c r="W686" s="148"/>
      <c r="X686" s="148"/>
      <c r="Y686" s="148"/>
      <c r="Z686" s="148"/>
      <c r="AA686" s="148"/>
      <c r="AB686" s="149">
        <v>0</v>
      </c>
      <c r="AC686" s="149">
        <v>0</v>
      </c>
      <c r="AD686" s="141"/>
      <c r="AE686" s="79">
        <v>0</v>
      </c>
      <c r="AF686" s="164">
        <f t="shared" si="11"/>
        <v>0</v>
      </c>
    </row>
    <row r="687" spans="2:32" x14ac:dyDescent="0.15">
      <c r="B687" s="147" t="s">
        <v>69</v>
      </c>
      <c r="C687" s="147" t="s">
        <v>62</v>
      </c>
      <c r="D687" s="147" t="s">
        <v>257</v>
      </c>
      <c r="E687" s="147" t="s">
        <v>260</v>
      </c>
      <c r="F687" s="147" t="s">
        <v>259</v>
      </c>
      <c r="G687" s="148"/>
      <c r="H687" s="148"/>
      <c r="I687" s="148"/>
      <c r="J687" s="148"/>
      <c r="K687" s="148"/>
      <c r="L687" s="148"/>
      <c r="M687" s="148"/>
      <c r="N687" s="148"/>
      <c r="O687" s="148"/>
      <c r="P687" s="148"/>
      <c r="Q687" s="148"/>
      <c r="R687" s="148"/>
      <c r="S687" s="148"/>
      <c r="T687" s="148"/>
      <c r="U687" s="148"/>
      <c r="V687" s="148"/>
      <c r="W687" s="148"/>
      <c r="X687" s="148"/>
      <c r="Y687" s="148"/>
      <c r="Z687" s="148"/>
      <c r="AA687" s="148"/>
      <c r="AB687" s="149">
        <v>72.748550999999992</v>
      </c>
      <c r="AC687" s="149">
        <v>83.52855000000001</v>
      </c>
      <c r="AD687" s="141"/>
      <c r="AE687" s="79">
        <v>83.52855000000001</v>
      </c>
      <c r="AF687" s="164">
        <f t="shared" si="11"/>
        <v>0</v>
      </c>
    </row>
    <row r="688" spans="2:32" x14ac:dyDescent="0.15">
      <c r="B688" s="147" t="s">
        <v>69</v>
      </c>
      <c r="C688" s="147" t="s">
        <v>62</v>
      </c>
      <c r="D688" s="147" t="s">
        <v>257</v>
      </c>
      <c r="E688" s="147" t="s">
        <v>261</v>
      </c>
      <c r="F688" s="147" t="s">
        <v>259</v>
      </c>
      <c r="G688" s="148"/>
      <c r="H688" s="148"/>
      <c r="I688" s="148"/>
      <c r="J688" s="148"/>
      <c r="K688" s="148"/>
      <c r="L688" s="148"/>
      <c r="M688" s="148"/>
      <c r="N688" s="148"/>
      <c r="O688" s="148"/>
      <c r="P688" s="148"/>
      <c r="Q688" s="148"/>
      <c r="R688" s="148"/>
      <c r="S688" s="148"/>
      <c r="T688" s="148"/>
      <c r="U688" s="148"/>
      <c r="V688" s="148"/>
      <c r="W688" s="148"/>
      <c r="X688" s="148"/>
      <c r="Y688" s="148"/>
      <c r="Z688" s="148"/>
      <c r="AA688" s="148"/>
      <c r="AB688" s="149">
        <v>-16.635940399999996</v>
      </c>
      <c r="AC688" s="149">
        <v>-22.690901966930809</v>
      </c>
      <c r="AD688" s="141"/>
      <c r="AE688" s="79">
        <v>-22.690901966930809</v>
      </c>
      <c r="AF688" s="164">
        <f t="shared" si="11"/>
        <v>0</v>
      </c>
    </row>
    <row r="689" spans="2:32" x14ac:dyDescent="0.15">
      <c r="B689" s="147" t="s">
        <v>69</v>
      </c>
      <c r="C689" s="147" t="s">
        <v>62</v>
      </c>
      <c r="D689" s="147" t="s">
        <v>257</v>
      </c>
      <c r="E689" s="147" t="s">
        <v>262</v>
      </c>
      <c r="F689" s="147" t="s">
        <v>259</v>
      </c>
      <c r="G689" s="148"/>
      <c r="H689" s="148"/>
      <c r="I689" s="148"/>
      <c r="J689" s="148"/>
      <c r="K689" s="148"/>
      <c r="L689" s="148"/>
      <c r="M689" s="148"/>
      <c r="N689" s="148"/>
      <c r="O689" s="148"/>
      <c r="P689" s="148"/>
      <c r="Q689" s="148"/>
      <c r="R689" s="148"/>
      <c r="S689" s="148"/>
      <c r="T689" s="148"/>
      <c r="U689" s="148"/>
      <c r="V689" s="148"/>
      <c r="W689" s="148"/>
      <c r="X689" s="148"/>
      <c r="Y689" s="148"/>
      <c r="Z689" s="148"/>
      <c r="AA689" s="148"/>
      <c r="AB689" s="149">
        <v>56.112610599999996</v>
      </c>
      <c r="AC689" s="149">
        <v>60.8376480330692</v>
      </c>
      <c r="AD689" s="141"/>
      <c r="AE689" s="79">
        <v>60.8376480330692</v>
      </c>
      <c r="AF689" s="164">
        <f t="shared" si="11"/>
        <v>0</v>
      </c>
    </row>
    <row r="690" spans="2:32" x14ac:dyDescent="0.15">
      <c r="B690" s="147" t="s">
        <v>69</v>
      </c>
      <c r="C690" s="147" t="s">
        <v>62</v>
      </c>
      <c r="D690" s="147" t="s">
        <v>257</v>
      </c>
      <c r="E690" s="147" t="s">
        <v>263</v>
      </c>
      <c r="F690" s="147" t="s">
        <v>259</v>
      </c>
      <c r="G690" s="148"/>
      <c r="H690" s="148"/>
      <c r="I690" s="148"/>
      <c r="J690" s="148"/>
      <c r="K690" s="148"/>
      <c r="L690" s="148"/>
      <c r="M690" s="148"/>
      <c r="N690" s="148"/>
      <c r="O690" s="148"/>
      <c r="P690" s="148"/>
      <c r="Q690" s="148"/>
      <c r="R690" s="148"/>
      <c r="S690" s="148"/>
      <c r="T690" s="148"/>
      <c r="U690" s="148"/>
      <c r="V690" s="148"/>
      <c r="W690" s="148"/>
      <c r="X690" s="148"/>
      <c r="Y690" s="148"/>
      <c r="Z690" s="148"/>
      <c r="AA690" s="148"/>
      <c r="AB690" s="149">
        <v>0</v>
      </c>
      <c r="AC690" s="149">
        <v>0</v>
      </c>
      <c r="AD690" s="141"/>
      <c r="AE690" s="79">
        <v>0</v>
      </c>
      <c r="AF690" s="164">
        <f t="shared" si="11"/>
        <v>0</v>
      </c>
    </row>
    <row r="691" spans="2:32" x14ac:dyDescent="0.15">
      <c r="B691" s="147" t="s">
        <v>69</v>
      </c>
      <c r="C691" s="147" t="s">
        <v>62</v>
      </c>
      <c r="D691" s="147" t="s">
        <v>257</v>
      </c>
      <c r="E691" s="147" t="s">
        <v>264</v>
      </c>
      <c r="F691" s="147" t="s">
        <v>259</v>
      </c>
      <c r="G691" s="148"/>
      <c r="H691" s="148"/>
      <c r="I691" s="148"/>
      <c r="J691" s="148"/>
      <c r="K691" s="148"/>
      <c r="L691" s="148"/>
      <c r="M691" s="148"/>
      <c r="N691" s="148"/>
      <c r="O691" s="148"/>
      <c r="P691" s="148"/>
      <c r="Q691" s="148"/>
      <c r="R691" s="148"/>
      <c r="S691" s="148"/>
      <c r="T691" s="148"/>
      <c r="U691" s="148"/>
      <c r="V691" s="148"/>
      <c r="W691" s="148"/>
      <c r="X691" s="148"/>
      <c r="Y691" s="148"/>
      <c r="Z691" s="148"/>
      <c r="AA691" s="148"/>
      <c r="AB691" s="149">
        <v>0</v>
      </c>
      <c r="AC691" s="149">
        <v>0</v>
      </c>
      <c r="AD691" s="141"/>
      <c r="AE691" s="79">
        <v>0</v>
      </c>
      <c r="AF691" s="164">
        <f t="shared" si="11"/>
        <v>0</v>
      </c>
    </row>
    <row r="692" spans="2:32" x14ac:dyDescent="0.15">
      <c r="B692" s="147" t="s">
        <v>69</v>
      </c>
      <c r="C692" s="147" t="s">
        <v>62</v>
      </c>
      <c r="D692" s="147" t="s">
        <v>257</v>
      </c>
      <c r="E692" s="147" t="s">
        <v>265</v>
      </c>
      <c r="F692" s="147" t="s">
        <v>259</v>
      </c>
      <c r="G692" s="148"/>
      <c r="H692" s="148"/>
      <c r="I692" s="148"/>
      <c r="J692" s="148"/>
      <c r="K692" s="148"/>
      <c r="L692" s="148"/>
      <c r="M692" s="148"/>
      <c r="N692" s="148"/>
      <c r="O692" s="148"/>
      <c r="P692" s="148"/>
      <c r="Q692" s="148"/>
      <c r="R692" s="148"/>
      <c r="S692" s="148"/>
      <c r="T692" s="148"/>
      <c r="U692" s="148"/>
      <c r="V692" s="148"/>
      <c r="W692" s="148"/>
      <c r="X692" s="148"/>
      <c r="Y692" s="148"/>
      <c r="Z692" s="148"/>
      <c r="AA692" s="148"/>
      <c r="AB692" s="149">
        <v>0</v>
      </c>
      <c r="AC692" s="149">
        <v>0</v>
      </c>
      <c r="AD692" s="141"/>
      <c r="AE692" s="79">
        <v>0</v>
      </c>
      <c r="AF692" s="164">
        <f t="shared" si="11"/>
        <v>0</v>
      </c>
    </row>
    <row r="693" spans="2:32" x14ac:dyDescent="0.15">
      <c r="B693" s="147" t="s">
        <v>69</v>
      </c>
      <c r="C693" s="147" t="s">
        <v>62</v>
      </c>
      <c r="D693" s="147" t="s">
        <v>257</v>
      </c>
      <c r="E693" s="147" t="s">
        <v>266</v>
      </c>
      <c r="F693" s="147" t="s">
        <v>259</v>
      </c>
      <c r="G693" s="148"/>
      <c r="H693" s="148"/>
      <c r="I693" s="148"/>
      <c r="J693" s="148"/>
      <c r="K693" s="148"/>
      <c r="L693" s="148"/>
      <c r="M693" s="148"/>
      <c r="N693" s="148"/>
      <c r="O693" s="148"/>
      <c r="P693" s="148"/>
      <c r="Q693" s="148"/>
      <c r="R693" s="148"/>
      <c r="S693" s="148"/>
      <c r="T693" s="148"/>
      <c r="U693" s="148"/>
      <c r="V693" s="148"/>
      <c r="W693" s="148"/>
      <c r="X693" s="148"/>
      <c r="Y693" s="148"/>
      <c r="Z693" s="148"/>
      <c r="AA693" s="148"/>
      <c r="AB693" s="149"/>
      <c r="AC693" s="149"/>
      <c r="AD693" s="141"/>
      <c r="AF693" s="164">
        <f t="shared" si="11"/>
        <v>0</v>
      </c>
    </row>
    <row r="694" spans="2:32" x14ac:dyDescent="0.15">
      <c r="B694" s="147" t="s">
        <v>69</v>
      </c>
      <c r="C694" s="147" t="s">
        <v>62</v>
      </c>
      <c r="D694" s="147" t="s">
        <v>257</v>
      </c>
      <c r="E694" s="147" t="s">
        <v>267</v>
      </c>
      <c r="F694" s="147" t="s">
        <v>259</v>
      </c>
      <c r="G694" s="148"/>
      <c r="H694" s="148"/>
      <c r="I694" s="148"/>
      <c r="J694" s="148"/>
      <c r="K694" s="148"/>
      <c r="L694" s="148"/>
      <c r="M694" s="148"/>
      <c r="N694" s="148"/>
      <c r="O694" s="148"/>
      <c r="P694" s="148"/>
      <c r="Q694" s="148"/>
      <c r="R694" s="148"/>
      <c r="S694" s="148"/>
      <c r="T694" s="148"/>
      <c r="U694" s="148"/>
      <c r="V694" s="148"/>
      <c r="W694" s="148"/>
      <c r="X694" s="148"/>
      <c r="Y694" s="148"/>
      <c r="Z694" s="148"/>
      <c r="AA694" s="148"/>
      <c r="AB694" s="149">
        <v>56.112610599999996</v>
      </c>
      <c r="AC694" s="149">
        <v>60.8376480330692</v>
      </c>
      <c r="AD694" s="141"/>
      <c r="AE694" s="79">
        <v>60.8376480330692</v>
      </c>
      <c r="AF694" s="164">
        <f t="shared" si="11"/>
        <v>0</v>
      </c>
    </row>
    <row r="695" spans="2:32" x14ac:dyDescent="0.15">
      <c r="B695" s="147" t="s">
        <v>69</v>
      </c>
      <c r="C695" s="147" t="s">
        <v>62</v>
      </c>
      <c r="D695" s="147" t="s">
        <v>268</v>
      </c>
      <c r="E695" s="147" t="s">
        <v>269</v>
      </c>
      <c r="F695" s="147" t="s">
        <v>259</v>
      </c>
      <c r="G695" s="148"/>
      <c r="H695" s="148"/>
      <c r="I695" s="148"/>
      <c r="J695" s="148"/>
      <c r="K695" s="148"/>
      <c r="L695" s="148"/>
      <c r="M695" s="148"/>
      <c r="N695" s="148"/>
      <c r="O695" s="148"/>
      <c r="P695" s="148"/>
      <c r="Q695" s="148"/>
      <c r="R695" s="148"/>
      <c r="S695" s="148"/>
      <c r="T695" s="148"/>
      <c r="U695" s="148"/>
      <c r="V695" s="148"/>
      <c r="W695" s="148"/>
      <c r="X695" s="148"/>
      <c r="Y695" s="148"/>
      <c r="Z695" s="148"/>
      <c r="AA695" s="148"/>
      <c r="AB695" s="149">
        <v>0</v>
      </c>
      <c r="AC695" s="149">
        <v>0</v>
      </c>
      <c r="AD695" s="141"/>
      <c r="AE695" s="79">
        <v>0</v>
      </c>
      <c r="AF695" s="164">
        <f t="shared" si="11"/>
        <v>0</v>
      </c>
    </row>
    <row r="696" spans="2:32" x14ac:dyDescent="0.15">
      <c r="B696" s="147" t="s">
        <v>69</v>
      </c>
      <c r="C696" s="147" t="s">
        <v>62</v>
      </c>
      <c r="D696" s="147" t="s">
        <v>268</v>
      </c>
      <c r="E696" s="150" t="s">
        <v>270</v>
      </c>
      <c r="F696" s="147" t="s">
        <v>259</v>
      </c>
      <c r="G696" s="148"/>
      <c r="H696" s="148"/>
      <c r="I696" s="148"/>
      <c r="J696" s="148"/>
      <c r="K696" s="148"/>
      <c r="L696" s="148"/>
      <c r="M696" s="148"/>
      <c r="N696" s="148"/>
      <c r="O696" s="148"/>
      <c r="P696" s="148"/>
      <c r="Q696" s="148"/>
      <c r="R696" s="148"/>
      <c r="S696" s="148"/>
      <c r="T696" s="148"/>
      <c r="U696" s="148"/>
      <c r="V696" s="148"/>
      <c r="W696" s="148"/>
      <c r="X696" s="148"/>
      <c r="Y696" s="148"/>
      <c r="Z696" s="148"/>
      <c r="AA696" s="148"/>
      <c r="AB696" s="149">
        <v>0</v>
      </c>
      <c r="AC696" s="149">
        <v>0</v>
      </c>
      <c r="AD696" s="141"/>
      <c r="AE696" s="79">
        <v>0</v>
      </c>
      <c r="AF696" s="164">
        <f t="shared" si="11"/>
        <v>0</v>
      </c>
    </row>
    <row r="697" spans="2:32" x14ac:dyDescent="0.15">
      <c r="B697" s="147" t="s">
        <v>69</v>
      </c>
      <c r="C697" s="147" t="s">
        <v>62</v>
      </c>
      <c r="D697" s="147" t="s">
        <v>268</v>
      </c>
      <c r="E697" s="150" t="s">
        <v>271</v>
      </c>
      <c r="F697" s="147" t="s">
        <v>259</v>
      </c>
      <c r="G697" s="148"/>
      <c r="H697" s="148"/>
      <c r="I697" s="148"/>
      <c r="J697" s="148"/>
      <c r="K697" s="148"/>
      <c r="L697" s="148"/>
      <c r="M697" s="148"/>
      <c r="N697" s="148"/>
      <c r="O697" s="148"/>
      <c r="P697" s="148"/>
      <c r="Q697" s="148"/>
      <c r="R697" s="148"/>
      <c r="S697" s="148"/>
      <c r="T697" s="148"/>
      <c r="U697" s="148"/>
      <c r="V697" s="148"/>
      <c r="W697" s="148"/>
      <c r="X697" s="148"/>
      <c r="Y697" s="148"/>
      <c r="Z697" s="148"/>
      <c r="AA697" s="148"/>
      <c r="AB697" s="149">
        <v>0</v>
      </c>
      <c r="AC697" s="149">
        <v>0</v>
      </c>
      <c r="AD697" s="141"/>
      <c r="AE697" s="79">
        <v>0</v>
      </c>
      <c r="AF697" s="164">
        <f t="shared" si="11"/>
        <v>0</v>
      </c>
    </row>
    <row r="698" spans="2:32" x14ac:dyDescent="0.15">
      <c r="B698" s="147" t="s">
        <v>69</v>
      </c>
      <c r="C698" s="147" t="s">
        <v>62</v>
      </c>
      <c r="D698" s="147" t="s">
        <v>268</v>
      </c>
      <c r="E698" s="150" t="s">
        <v>272</v>
      </c>
      <c r="F698" s="147" t="s">
        <v>259</v>
      </c>
      <c r="G698" s="148"/>
      <c r="H698" s="148"/>
      <c r="I698" s="148"/>
      <c r="J698" s="148"/>
      <c r="K698" s="148"/>
      <c r="L698" s="148"/>
      <c r="M698" s="148"/>
      <c r="N698" s="148"/>
      <c r="O698" s="148"/>
      <c r="P698" s="148"/>
      <c r="Q698" s="148"/>
      <c r="R698" s="148"/>
      <c r="S698" s="148"/>
      <c r="T698" s="148"/>
      <c r="U698" s="148"/>
      <c r="V698" s="148"/>
      <c r="W698" s="148"/>
      <c r="X698" s="148"/>
      <c r="Y698" s="148"/>
      <c r="Z698" s="148"/>
      <c r="AA698" s="148"/>
      <c r="AB698" s="149">
        <v>0</v>
      </c>
      <c r="AC698" s="149">
        <v>0</v>
      </c>
      <c r="AD698" s="141"/>
      <c r="AE698" s="79">
        <v>0</v>
      </c>
      <c r="AF698" s="164">
        <f t="shared" si="11"/>
        <v>0</v>
      </c>
    </row>
    <row r="699" spans="2:32" x14ac:dyDescent="0.15">
      <c r="B699" s="147" t="s">
        <v>69</v>
      </c>
      <c r="C699" s="147" t="s">
        <v>62</v>
      </c>
      <c r="D699" s="147" t="s">
        <v>268</v>
      </c>
      <c r="E699" s="150" t="s">
        <v>273</v>
      </c>
      <c r="F699" s="147" t="s">
        <v>259</v>
      </c>
      <c r="G699" s="148"/>
      <c r="H699" s="148"/>
      <c r="I699" s="148"/>
      <c r="J699" s="148"/>
      <c r="K699" s="148"/>
      <c r="L699" s="148"/>
      <c r="M699" s="148"/>
      <c r="N699" s="148"/>
      <c r="O699" s="148"/>
      <c r="P699" s="148"/>
      <c r="Q699" s="148"/>
      <c r="R699" s="148"/>
      <c r="S699" s="148"/>
      <c r="T699" s="148"/>
      <c r="U699" s="148"/>
      <c r="V699" s="148"/>
      <c r="W699" s="148"/>
      <c r="X699" s="148"/>
      <c r="Y699" s="148"/>
      <c r="Z699" s="148"/>
      <c r="AA699" s="148"/>
      <c r="AB699" s="149">
        <v>0</v>
      </c>
      <c r="AC699" s="149">
        <v>0</v>
      </c>
      <c r="AD699" s="141"/>
      <c r="AE699" s="79">
        <v>0</v>
      </c>
      <c r="AF699" s="164">
        <f t="shared" si="11"/>
        <v>0</v>
      </c>
    </row>
    <row r="700" spans="2:32" x14ac:dyDescent="0.15">
      <c r="B700" s="147" t="s">
        <v>69</v>
      </c>
      <c r="C700" s="147" t="s">
        <v>62</v>
      </c>
      <c r="D700" s="147" t="s">
        <v>268</v>
      </c>
      <c r="E700" s="150" t="s">
        <v>274</v>
      </c>
      <c r="F700" s="147" t="s">
        <v>259</v>
      </c>
      <c r="G700" s="148"/>
      <c r="H700" s="148"/>
      <c r="I700" s="148"/>
      <c r="J700" s="148"/>
      <c r="K700" s="148"/>
      <c r="L700" s="148"/>
      <c r="M700" s="148"/>
      <c r="N700" s="148"/>
      <c r="O700" s="148"/>
      <c r="P700" s="148"/>
      <c r="Q700" s="148"/>
      <c r="R700" s="148"/>
      <c r="S700" s="148"/>
      <c r="T700" s="148"/>
      <c r="U700" s="148"/>
      <c r="V700" s="148"/>
      <c r="W700" s="148"/>
      <c r="X700" s="148"/>
      <c r="Y700" s="148"/>
      <c r="Z700" s="148"/>
      <c r="AA700" s="148"/>
      <c r="AB700" s="149">
        <v>0</v>
      </c>
      <c r="AC700" s="149">
        <v>0</v>
      </c>
      <c r="AD700" s="141"/>
      <c r="AE700" s="79">
        <v>0</v>
      </c>
      <c r="AF700" s="164">
        <f t="shared" si="11"/>
        <v>0</v>
      </c>
    </row>
    <row r="701" spans="2:32" x14ac:dyDescent="0.15">
      <c r="B701" s="147" t="s">
        <v>69</v>
      </c>
      <c r="C701" s="147" t="s">
        <v>62</v>
      </c>
      <c r="D701" s="147" t="s">
        <v>268</v>
      </c>
      <c r="E701" s="150" t="s">
        <v>275</v>
      </c>
      <c r="F701" s="147" t="s">
        <v>259</v>
      </c>
      <c r="G701" s="148"/>
      <c r="H701" s="148"/>
      <c r="I701" s="148"/>
      <c r="J701" s="148"/>
      <c r="K701" s="148"/>
      <c r="L701" s="148"/>
      <c r="M701" s="148"/>
      <c r="N701" s="148"/>
      <c r="O701" s="148"/>
      <c r="P701" s="148"/>
      <c r="Q701" s="148"/>
      <c r="R701" s="148"/>
      <c r="S701" s="148"/>
      <c r="T701" s="148"/>
      <c r="U701" s="148"/>
      <c r="V701" s="148"/>
      <c r="W701" s="148"/>
      <c r="X701" s="148"/>
      <c r="Y701" s="148"/>
      <c r="Z701" s="148"/>
      <c r="AA701" s="148"/>
      <c r="AB701" s="149">
        <v>0</v>
      </c>
      <c r="AC701" s="149">
        <v>0</v>
      </c>
      <c r="AD701" s="141"/>
      <c r="AE701" s="79">
        <v>0</v>
      </c>
      <c r="AF701" s="164">
        <f t="shared" si="11"/>
        <v>0</v>
      </c>
    </row>
    <row r="702" spans="2:32" x14ac:dyDescent="0.15">
      <c r="B702" s="147" t="s">
        <v>69</v>
      </c>
      <c r="C702" s="147" t="s">
        <v>62</v>
      </c>
      <c r="D702" s="147" t="s">
        <v>268</v>
      </c>
      <c r="E702" s="147" t="s">
        <v>276</v>
      </c>
      <c r="F702" s="147" t="s">
        <v>259</v>
      </c>
      <c r="G702" s="148"/>
      <c r="H702" s="148"/>
      <c r="I702" s="148"/>
      <c r="J702" s="148"/>
      <c r="K702" s="148"/>
      <c r="L702" s="148"/>
      <c r="M702" s="148"/>
      <c r="N702" s="148"/>
      <c r="O702" s="148"/>
      <c r="P702" s="148"/>
      <c r="Q702" s="148"/>
      <c r="R702" s="148"/>
      <c r="S702" s="148"/>
      <c r="T702" s="148"/>
      <c r="U702" s="148"/>
      <c r="V702" s="148"/>
      <c r="W702" s="148"/>
      <c r="X702" s="148"/>
      <c r="Y702" s="148"/>
      <c r="Z702" s="148"/>
      <c r="AA702" s="148"/>
      <c r="AB702" s="149">
        <v>0</v>
      </c>
      <c r="AC702" s="149">
        <v>0</v>
      </c>
      <c r="AD702" s="141"/>
      <c r="AE702" s="79">
        <v>0</v>
      </c>
      <c r="AF702" s="164">
        <f t="shared" si="11"/>
        <v>0</v>
      </c>
    </row>
    <row r="703" spans="2:32" x14ac:dyDescent="0.15">
      <c r="B703" s="147" t="s">
        <v>69</v>
      </c>
      <c r="C703" s="147" t="s">
        <v>62</v>
      </c>
      <c r="D703" s="147" t="s">
        <v>268</v>
      </c>
      <c r="E703" s="147" t="s">
        <v>277</v>
      </c>
      <c r="F703" s="147" t="s">
        <v>259</v>
      </c>
      <c r="G703" s="148"/>
      <c r="H703" s="148"/>
      <c r="I703" s="148"/>
      <c r="J703" s="148"/>
      <c r="K703" s="148"/>
      <c r="L703" s="148"/>
      <c r="M703" s="148"/>
      <c r="N703" s="148"/>
      <c r="O703" s="148"/>
      <c r="P703" s="148"/>
      <c r="Q703" s="148"/>
      <c r="R703" s="148"/>
      <c r="S703" s="148"/>
      <c r="T703" s="148"/>
      <c r="U703" s="148"/>
      <c r="V703" s="148"/>
      <c r="W703" s="148"/>
      <c r="X703" s="148"/>
      <c r="Y703" s="148"/>
      <c r="Z703" s="148"/>
      <c r="AA703" s="148"/>
      <c r="AB703" s="149">
        <v>0</v>
      </c>
      <c r="AC703" s="149">
        <v>0</v>
      </c>
      <c r="AD703" s="141"/>
      <c r="AE703" s="79">
        <v>0</v>
      </c>
      <c r="AF703" s="164">
        <f t="shared" si="11"/>
        <v>0</v>
      </c>
    </row>
    <row r="704" spans="2:32" x14ac:dyDescent="0.15">
      <c r="B704" s="147" t="s">
        <v>69</v>
      </c>
      <c r="C704" s="147" t="s">
        <v>62</v>
      </c>
      <c r="D704" s="147" t="s">
        <v>268</v>
      </c>
      <c r="E704" s="147" t="s">
        <v>278</v>
      </c>
      <c r="F704" s="147" t="s">
        <v>259</v>
      </c>
      <c r="G704" s="148"/>
      <c r="H704" s="148"/>
      <c r="I704" s="148"/>
      <c r="J704" s="148"/>
      <c r="K704" s="148"/>
      <c r="L704" s="148"/>
      <c r="M704" s="148"/>
      <c r="N704" s="148"/>
      <c r="O704" s="148"/>
      <c r="P704" s="148"/>
      <c r="Q704" s="148"/>
      <c r="R704" s="148"/>
      <c r="S704" s="148"/>
      <c r="T704" s="148"/>
      <c r="U704" s="148"/>
      <c r="V704" s="148"/>
      <c r="W704" s="148"/>
      <c r="X704" s="148"/>
      <c r="Y704" s="148"/>
      <c r="Z704" s="148"/>
      <c r="AA704" s="148"/>
      <c r="AB704" s="149">
        <v>0</v>
      </c>
      <c r="AC704" s="149">
        <v>0</v>
      </c>
      <c r="AD704" s="141"/>
      <c r="AE704" s="79">
        <v>0</v>
      </c>
      <c r="AF704" s="164">
        <f t="shared" si="11"/>
        <v>0</v>
      </c>
    </row>
    <row r="705" spans="2:32" x14ac:dyDescent="0.15">
      <c r="B705" s="147" t="s">
        <v>69</v>
      </c>
      <c r="C705" s="147" t="s">
        <v>62</v>
      </c>
      <c r="D705" s="147" t="s">
        <v>93</v>
      </c>
      <c r="E705" s="147" t="s">
        <v>279</v>
      </c>
      <c r="F705" s="147" t="s">
        <v>259</v>
      </c>
      <c r="G705" s="148"/>
      <c r="H705" s="148"/>
      <c r="I705" s="148"/>
      <c r="J705" s="148"/>
      <c r="K705" s="148"/>
      <c r="L705" s="148"/>
      <c r="M705" s="148"/>
      <c r="N705" s="148"/>
      <c r="O705" s="148"/>
      <c r="P705" s="148"/>
      <c r="Q705" s="148"/>
      <c r="R705" s="148"/>
      <c r="S705" s="148"/>
      <c r="T705" s="148"/>
      <c r="U705" s="148"/>
      <c r="V705" s="148"/>
      <c r="W705" s="148"/>
      <c r="X705" s="148"/>
      <c r="Y705" s="148"/>
      <c r="Z705" s="148"/>
      <c r="AA705" s="148"/>
      <c r="AB705" s="149">
        <v>56.112610599999996</v>
      </c>
      <c r="AC705" s="149">
        <v>60.8376480330692</v>
      </c>
      <c r="AD705" s="141"/>
      <c r="AE705" s="79">
        <v>60.8376480330692</v>
      </c>
      <c r="AF705" s="164">
        <f t="shared" si="11"/>
        <v>0</v>
      </c>
    </row>
    <row r="706" spans="2:32" x14ac:dyDescent="0.15">
      <c r="B706" s="147" t="s">
        <v>69</v>
      </c>
      <c r="C706" s="147" t="s">
        <v>62</v>
      </c>
      <c r="D706" s="147" t="s">
        <v>93</v>
      </c>
      <c r="E706" s="147" t="s">
        <v>280</v>
      </c>
      <c r="F706" s="147" t="s">
        <v>259</v>
      </c>
      <c r="G706" s="148"/>
      <c r="H706" s="148"/>
      <c r="I706" s="148"/>
      <c r="J706" s="148"/>
      <c r="K706" s="148"/>
      <c r="L706" s="148"/>
      <c r="M706" s="148"/>
      <c r="N706" s="148"/>
      <c r="O706" s="148"/>
      <c r="P706" s="148"/>
      <c r="Q706" s="148"/>
      <c r="R706" s="148"/>
      <c r="S706" s="148"/>
      <c r="T706" s="148"/>
      <c r="U706" s="148"/>
      <c r="V706" s="148"/>
      <c r="W706" s="148"/>
      <c r="X706" s="148"/>
      <c r="Y706" s="148"/>
      <c r="Z706" s="148"/>
      <c r="AA706" s="148"/>
      <c r="AB706" s="149">
        <v>0</v>
      </c>
      <c r="AC706" s="149">
        <v>0</v>
      </c>
      <c r="AD706" s="141"/>
      <c r="AE706" s="79">
        <v>0</v>
      </c>
      <c r="AF706" s="164">
        <f t="shared" si="11"/>
        <v>0</v>
      </c>
    </row>
    <row r="707" spans="2:32" x14ac:dyDescent="0.15">
      <c r="B707" s="147" t="s">
        <v>69</v>
      </c>
      <c r="C707" s="147" t="s">
        <v>62</v>
      </c>
      <c r="D707" s="147" t="s">
        <v>93</v>
      </c>
      <c r="E707" s="147" t="s">
        <v>281</v>
      </c>
      <c r="F707" s="147" t="s">
        <v>259</v>
      </c>
      <c r="G707" s="148"/>
      <c r="H707" s="148"/>
      <c r="I707" s="148"/>
      <c r="J707" s="148"/>
      <c r="K707" s="148"/>
      <c r="L707" s="148"/>
      <c r="M707" s="148"/>
      <c r="N707" s="148"/>
      <c r="O707" s="148"/>
      <c r="P707" s="148"/>
      <c r="Q707" s="148"/>
      <c r="R707" s="148"/>
      <c r="S707" s="148"/>
      <c r="T707" s="148"/>
      <c r="U707" s="148"/>
      <c r="V707" s="148"/>
      <c r="W707" s="148"/>
      <c r="X707" s="148"/>
      <c r="Y707" s="148"/>
      <c r="Z707" s="148"/>
      <c r="AA707" s="148"/>
      <c r="AB707" s="149">
        <v>56.112610599999996</v>
      </c>
      <c r="AC707" s="149">
        <v>60.8376480330692</v>
      </c>
      <c r="AD707" s="141"/>
      <c r="AE707" s="79">
        <v>60.8376480330692</v>
      </c>
      <c r="AF707" s="164">
        <f t="shared" si="11"/>
        <v>0</v>
      </c>
    </row>
    <row r="708" spans="2:32" x14ac:dyDescent="0.15">
      <c r="B708" s="147" t="s">
        <v>69</v>
      </c>
      <c r="C708" s="147" t="s">
        <v>62</v>
      </c>
      <c r="D708" s="147" t="s">
        <v>93</v>
      </c>
      <c r="E708" s="150" t="s">
        <v>187</v>
      </c>
      <c r="F708" s="147" t="s">
        <v>259</v>
      </c>
      <c r="G708" s="148"/>
      <c r="H708" s="148"/>
      <c r="I708" s="148"/>
      <c r="J708" s="148"/>
      <c r="K708" s="148"/>
      <c r="L708" s="148"/>
      <c r="M708" s="148"/>
      <c r="N708" s="148"/>
      <c r="O708" s="148"/>
      <c r="P708" s="148"/>
      <c r="Q708" s="148"/>
      <c r="R708" s="148"/>
      <c r="S708" s="148"/>
      <c r="T708" s="148"/>
      <c r="U708" s="148"/>
      <c r="V708" s="148"/>
      <c r="W708" s="148"/>
      <c r="X708" s="148"/>
      <c r="Y708" s="148"/>
      <c r="Z708" s="148"/>
      <c r="AA708" s="148"/>
      <c r="AB708" s="149">
        <v>0</v>
      </c>
      <c r="AC708" s="149">
        <v>0</v>
      </c>
      <c r="AD708" s="141"/>
      <c r="AE708" s="79">
        <v>0</v>
      </c>
      <c r="AF708" s="164">
        <f t="shared" si="11"/>
        <v>0</v>
      </c>
    </row>
    <row r="709" spans="2:32" x14ac:dyDescent="0.15">
      <c r="B709" s="147" t="s">
        <v>69</v>
      </c>
      <c r="C709" s="147" t="s">
        <v>62</v>
      </c>
      <c r="D709" s="147" t="s">
        <v>93</v>
      </c>
      <c r="E709" s="150" t="s">
        <v>105</v>
      </c>
      <c r="F709" s="147" t="s">
        <v>259</v>
      </c>
      <c r="G709" s="148"/>
      <c r="H709" s="148"/>
      <c r="I709" s="148"/>
      <c r="J709" s="148"/>
      <c r="K709" s="148"/>
      <c r="L709" s="148"/>
      <c r="M709" s="148"/>
      <c r="N709" s="148"/>
      <c r="O709" s="148"/>
      <c r="P709" s="148"/>
      <c r="Q709" s="148"/>
      <c r="R709" s="148"/>
      <c r="S709" s="148"/>
      <c r="T709" s="148"/>
      <c r="U709" s="148"/>
      <c r="V709" s="148"/>
      <c r="W709" s="148"/>
      <c r="X709" s="148"/>
      <c r="Y709" s="148"/>
      <c r="Z709" s="148"/>
      <c r="AA709" s="148"/>
      <c r="AB709" s="149">
        <v>0</v>
      </c>
      <c r="AC709" s="149">
        <v>0</v>
      </c>
      <c r="AD709" s="141"/>
      <c r="AE709" s="79">
        <v>0</v>
      </c>
      <c r="AF709" s="164">
        <f t="shared" si="11"/>
        <v>0</v>
      </c>
    </row>
    <row r="710" spans="2:32" x14ac:dyDescent="0.15">
      <c r="B710" s="147" t="s">
        <v>69</v>
      </c>
      <c r="C710" s="147" t="s">
        <v>62</v>
      </c>
      <c r="D710" s="147" t="s">
        <v>93</v>
      </c>
      <c r="E710" s="150" t="s">
        <v>106</v>
      </c>
      <c r="F710" s="147" t="s">
        <v>259</v>
      </c>
      <c r="G710" s="148"/>
      <c r="H710" s="148"/>
      <c r="I710" s="148"/>
      <c r="J710" s="148"/>
      <c r="K710" s="148"/>
      <c r="L710" s="148"/>
      <c r="M710" s="148"/>
      <c r="N710" s="148"/>
      <c r="O710" s="148"/>
      <c r="P710" s="148"/>
      <c r="Q710" s="148"/>
      <c r="R710" s="148"/>
      <c r="S710" s="148"/>
      <c r="T710" s="148"/>
      <c r="U710" s="148"/>
      <c r="V710" s="148"/>
      <c r="W710" s="148"/>
      <c r="X710" s="148"/>
      <c r="Y710" s="148"/>
      <c r="Z710" s="148"/>
      <c r="AA710" s="148"/>
      <c r="AB710" s="149">
        <v>0</v>
      </c>
      <c r="AC710" s="149">
        <v>0</v>
      </c>
      <c r="AD710" s="141"/>
      <c r="AE710" s="79">
        <v>0</v>
      </c>
      <c r="AF710" s="164">
        <f t="shared" si="11"/>
        <v>0</v>
      </c>
    </row>
    <row r="711" spans="2:32" x14ac:dyDescent="0.15">
      <c r="B711" s="147" t="s">
        <v>69</v>
      </c>
      <c r="C711" s="147" t="s">
        <v>62</v>
      </c>
      <c r="D711" s="147" t="s">
        <v>93</v>
      </c>
      <c r="E711" s="150" t="s">
        <v>188</v>
      </c>
      <c r="F711" s="147" t="s">
        <v>259</v>
      </c>
      <c r="G711" s="148"/>
      <c r="H711" s="148"/>
      <c r="I711" s="148"/>
      <c r="J711" s="148"/>
      <c r="K711" s="148"/>
      <c r="L711" s="148"/>
      <c r="M711" s="148"/>
      <c r="N711" s="148"/>
      <c r="O711" s="148"/>
      <c r="P711" s="148"/>
      <c r="Q711" s="148"/>
      <c r="R711" s="148"/>
      <c r="S711" s="148"/>
      <c r="T711" s="148"/>
      <c r="U711" s="148"/>
      <c r="V711" s="148"/>
      <c r="W711" s="148"/>
      <c r="X711" s="148"/>
      <c r="Y711" s="148"/>
      <c r="Z711" s="148"/>
      <c r="AA711" s="148"/>
      <c r="AB711" s="149">
        <v>0</v>
      </c>
      <c r="AC711" s="149">
        <v>0</v>
      </c>
      <c r="AD711" s="141"/>
      <c r="AE711" s="79">
        <v>0</v>
      </c>
      <c r="AF711" s="164">
        <f t="shared" si="11"/>
        <v>0</v>
      </c>
    </row>
    <row r="712" spans="2:32" x14ac:dyDescent="0.15">
      <c r="B712" s="147" t="s">
        <v>69</v>
      </c>
      <c r="C712" s="147" t="s">
        <v>62</v>
      </c>
      <c r="D712" s="147" t="s">
        <v>93</v>
      </c>
      <c r="E712" s="150" t="s">
        <v>189</v>
      </c>
      <c r="F712" s="147" t="s">
        <v>259</v>
      </c>
      <c r="G712" s="148"/>
      <c r="H712" s="148"/>
      <c r="I712" s="148"/>
      <c r="J712" s="148"/>
      <c r="K712" s="148"/>
      <c r="L712" s="148"/>
      <c r="M712" s="148"/>
      <c r="N712" s="148"/>
      <c r="O712" s="148"/>
      <c r="P712" s="148"/>
      <c r="Q712" s="148"/>
      <c r="R712" s="148"/>
      <c r="S712" s="148"/>
      <c r="T712" s="148"/>
      <c r="U712" s="148"/>
      <c r="V712" s="148"/>
      <c r="W712" s="148"/>
      <c r="X712" s="148"/>
      <c r="Y712" s="148"/>
      <c r="Z712" s="148"/>
      <c r="AA712" s="148"/>
      <c r="AB712" s="149">
        <v>0</v>
      </c>
      <c r="AC712" s="149">
        <v>0</v>
      </c>
      <c r="AD712" s="141"/>
      <c r="AE712" s="79">
        <v>0</v>
      </c>
      <c r="AF712" s="164">
        <f t="shared" si="11"/>
        <v>0</v>
      </c>
    </row>
    <row r="713" spans="2:32" x14ac:dyDescent="0.15">
      <c r="B713" s="147" t="s">
        <v>69</v>
      </c>
      <c r="C713" s="147" t="s">
        <v>62</v>
      </c>
      <c r="D713" s="147" t="s">
        <v>93</v>
      </c>
      <c r="E713" s="150" t="s">
        <v>109</v>
      </c>
      <c r="F713" s="147" t="s">
        <v>259</v>
      </c>
      <c r="G713" s="148"/>
      <c r="H713" s="148"/>
      <c r="I713" s="148"/>
      <c r="J713" s="148"/>
      <c r="K713" s="148"/>
      <c r="L713" s="148"/>
      <c r="M713" s="148"/>
      <c r="N713" s="148"/>
      <c r="O713" s="148"/>
      <c r="P713" s="148"/>
      <c r="Q713" s="148"/>
      <c r="R713" s="148"/>
      <c r="S713" s="148"/>
      <c r="T713" s="148"/>
      <c r="U713" s="148"/>
      <c r="V713" s="148"/>
      <c r="W713" s="148"/>
      <c r="X713" s="148"/>
      <c r="Y713" s="148"/>
      <c r="Z713" s="148"/>
      <c r="AA713" s="148"/>
      <c r="AB713" s="149">
        <v>0</v>
      </c>
      <c r="AC713" s="149">
        <v>0</v>
      </c>
      <c r="AD713" s="141"/>
      <c r="AE713" s="79">
        <v>0</v>
      </c>
      <c r="AF713" s="164">
        <f t="shared" si="11"/>
        <v>0</v>
      </c>
    </row>
    <row r="714" spans="2:32" x14ac:dyDescent="0.15">
      <c r="B714" s="147" t="s">
        <v>69</v>
      </c>
      <c r="C714" s="147" t="s">
        <v>62</v>
      </c>
      <c r="D714" s="147" t="s">
        <v>93</v>
      </c>
      <c r="E714" s="150" t="s">
        <v>190</v>
      </c>
      <c r="F714" s="147" t="s">
        <v>259</v>
      </c>
      <c r="G714" s="148"/>
      <c r="H714" s="148"/>
      <c r="I714" s="148"/>
      <c r="J714" s="148"/>
      <c r="K714" s="148"/>
      <c r="L714" s="148"/>
      <c r="M714" s="148"/>
      <c r="N714" s="148"/>
      <c r="O714" s="148"/>
      <c r="P714" s="148"/>
      <c r="Q714" s="148"/>
      <c r="R714" s="148"/>
      <c r="S714" s="148"/>
      <c r="T714" s="148"/>
      <c r="U714" s="148"/>
      <c r="V714" s="148"/>
      <c r="W714" s="148"/>
      <c r="X714" s="148"/>
      <c r="Y714" s="148"/>
      <c r="Z714" s="148"/>
      <c r="AA714" s="148"/>
      <c r="AB714" s="149">
        <v>0</v>
      </c>
      <c r="AC714" s="149">
        <v>0</v>
      </c>
      <c r="AD714" s="141"/>
      <c r="AE714" s="79">
        <v>0</v>
      </c>
      <c r="AF714" s="164">
        <f t="shared" si="11"/>
        <v>0</v>
      </c>
    </row>
    <row r="715" spans="2:32" x14ac:dyDescent="0.15">
      <c r="B715" s="147" t="s">
        <v>69</v>
      </c>
      <c r="C715" s="147" t="s">
        <v>62</v>
      </c>
      <c r="D715" s="147" t="s">
        <v>93</v>
      </c>
      <c r="E715" s="150" t="s">
        <v>163</v>
      </c>
      <c r="F715" s="147" t="s">
        <v>259</v>
      </c>
      <c r="G715" s="148"/>
      <c r="H715" s="148"/>
      <c r="I715" s="148"/>
      <c r="J715" s="148"/>
      <c r="K715" s="148"/>
      <c r="L715" s="148"/>
      <c r="M715" s="148"/>
      <c r="N715" s="148"/>
      <c r="O715" s="148"/>
      <c r="P715" s="148"/>
      <c r="Q715" s="148"/>
      <c r="R715" s="148"/>
      <c r="S715" s="148"/>
      <c r="T715" s="148"/>
      <c r="U715" s="148"/>
      <c r="V715" s="148"/>
      <c r="W715" s="148"/>
      <c r="X715" s="148"/>
      <c r="Y715" s="148"/>
      <c r="Z715" s="148"/>
      <c r="AA715" s="148"/>
      <c r="AB715" s="149">
        <v>56.112610599999996</v>
      </c>
      <c r="AC715" s="149">
        <v>60.8376480330692</v>
      </c>
      <c r="AD715" s="141"/>
      <c r="AE715" s="79">
        <v>60.8376480330692</v>
      </c>
      <c r="AF715" s="164">
        <f t="shared" si="11"/>
        <v>0</v>
      </c>
    </row>
    <row r="716" spans="2:32" x14ac:dyDescent="0.15">
      <c r="B716" s="143" t="s">
        <v>65</v>
      </c>
      <c r="C716" s="143" t="s">
        <v>62</v>
      </c>
      <c r="D716" s="143" t="s">
        <v>257</v>
      </c>
      <c r="E716" s="143" t="s">
        <v>258</v>
      </c>
      <c r="F716" s="143" t="s">
        <v>259</v>
      </c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5">
        <v>0</v>
      </c>
      <c r="AC716" s="145">
        <v>0</v>
      </c>
      <c r="AD716" s="141"/>
      <c r="AE716" s="79">
        <v>0</v>
      </c>
      <c r="AF716" s="164">
        <f t="shared" si="11"/>
        <v>0</v>
      </c>
    </row>
    <row r="717" spans="2:32" x14ac:dyDescent="0.15">
      <c r="B717" s="143" t="s">
        <v>65</v>
      </c>
      <c r="C717" s="143" t="s">
        <v>62</v>
      </c>
      <c r="D717" s="143" t="s">
        <v>257</v>
      </c>
      <c r="E717" s="143" t="s">
        <v>260</v>
      </c>
      <c r="F717" s="143" t="s">
        <v>259</v>
      </c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5">
        <v>0.22022164</v>
      </c>
      <c r="AC717" s="145">
        <v>4.0765035190000001</v>
      </c>
      <c r="AD717" s="141"/>
      <c r="AE717" s="79">
        <v>4.0765035190000001</v>
      </c>
      <c r="AF717" s="164">
        <f t="shared" si="11"/>
        <v>0</v>
      </c>
    </row>
    <row r="718" spans="2:32" x14ac:dyDescent="0.15">
      <c r="B718" s="143" t="s">
        <v>65</v>
      </c>
      <c r="C718" s="143" t="s">
        <v>62</v>
      </c>
      <c r="D718" s="143" t="s">
        <v>257</v>
      </c>
      <c r="E718" s="143" t="s">
        <v>261</v>
      </c>
      <c r="F718" s="143" t="s">
        <v>259</v>
      </c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5">
        <v>0</v>
      </c>
      <c r="AC718" s="145">
        <v>0</v>
      </c>
      <c r="AD718" s="141"/>
      <c r="AE718" s="79">
        <v>0</v>
      </c>
      <c r="AF718" s="164">
        <f t="shared" si="11"/>
        <v>0</v>
      </c>
    </row>
    <row r="719" spans="2:32" x14ac:dyDescent="0.15">
      <c r="B719" s="143" t="s">
        <v>65</v>
      </c>
      <c r="C719" s="143" t="s">
        <v>62</v>
      </c>
      <c r="D719" s="143" t="s">
        <v>257</v>
      </c>
      <c r="E719" s="143" t="s">
        <v>262</v>
      </c>
      <c r="F719" s="143" t="s">
        <v>259</v>
      </c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5">
        <v>0.22022164</v>
      </c>
      <c r="AC719" s="145">
        <v>4.0765035190000001</v>
      </c>
      <c r="AD719" s="141"/>
      <c r="AE719" s="79">
        <v>4.0765035190000001</v>
      </c>
      <c r="AF719" s="164">
        <f t="shared" si="11"/>
        <v>0</v>
      </c>
    </row>
    <row r="720" spans="2:32" x14ac:dyDescent="0.15">
      <c r="B720" s="143" t="s">
        <v>65</v>
      </c>
      <c r="C720" s="143" t="s">
        <v>62</v>
      </c>
      <c r="D720" s="143" t="s">
        <v>257</v>
      </c>
      <c r="E720" s="143" t="s">
        <v>263</v>
      </c>
      <c r="F720" s="143" t="s">
        <v>259</v>
      </c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5">
        <v>0</v>
      </c>
      <c r="AC720" s="145">
        <v>0</v>
      </c>
      <c r="AD720" s="141"/>
      <c r="AE720" s="79">
        <v>0</v>
      </c>
      <c r="AF720" s="164">
        <f t="shared" si="11"/>
        <v>0</v>
      </c>
    </row>
    <row r="721" spans="2:32" x14ac:dyDescent="0.15">
      <c r="B721" s="143" t="s">
        <v>65</v>
      </c>
      <c r="C721" s="143" t="s">
        <v>62</v>
      </c>
      <c r="D721" s="143" t="s">
        <v>257</v>
      </c>
      <c r="E721" s="143" t="s">
        <v>264</v>
      </c>
      <c r="F721" s="143" t="s">
        <v>259</v>
      </c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5">
        <v>0</v>
      </c>
      <c r="AC721" s="145">
        <v>0</v>
      </c>
      <c r="AD721" s="141"/>
      <c r="AE721" s="79">
        <v>0</v>
      </c>
      <c r="AF721" s="164">
        <f t="shared" si="11"/>
        <v>0</v>
      </c>
    </row>
    <row r="722" spans="2:32" x14ac:dyDescent="0.15">
      <c r="B722" s="143" t="s">
        <v>65</v>
      </c>
      <c r="C722" s="143" t="s">
        <v>62</v>
      </c>
      <c r="D722" s="143" t="s">
        <v>257</v>
      </c>
      <c r="E722" s="143" t="s">
        <v>265</v>
      </c>
      <c r="F722" s="143" t="s">
        <v>259</v>
      </c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5"/>
      <c r="AC722" s="145"/>
      <c r="AD722" s="141"/>
      <c r="AF722" s="164">
        <f t="shared" si="11"/>
        <v>0</v>
      </c>
    </row>
    <row r="723" spans="2:32" x14ac:dyDescent="0.15">
      <c r="B723" s="143" t="s">
        <v>65</v>
      </c>
      <c r="C723" s="143" t="s">
        <v>62</v>
      </c>
      <c r="D723" s="143" t="s">
        <v>257</v>
      </c>
      <c r="E723" s="143" t="s">
        <v>266</v>
      </c>
      <c r="F723" s="143" t="s">
        <v>259</v>
      </c>
      <c r="G723" s="144"/>
      <c r="H723" s="144"/>
      <c r="I723" s="144"/>
      <c r="J723" s="144"/>
      <c r="K723" s="144"/>
      <c r="L723" s="144"/>
      <c r="M723" s="144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  <c r="AA723" s="144"/>
      <c r="AB723" s="145"/>
      <c r="AC723" s="145"/>
      <c r="AD723" s="141"/>
      <c r="AF723" s="164">
        <f t="shared" si="11"/>
        <v>0</v>
      </c>
    </row>
    <row r="724" spans="2:32" x14ac:dyDescent="0.15">
      <c r="B724" s="143" t="s">
        <v>65</v>
      </c>
      <c r="C724" s="143" t="s">
        <v>62</v>
      </c>
      <c r="D724" s="143" t="s">
        <v>257</v>
      </c>
      <c r="E724" s="143" t="s">
        <v>267</v>
      </c>
      <c r="F724" s="143" t="s">
        <v>259</v>
      </c>
      <c r="G724" s="144"/>
      <c r="H724" s="144"/>
      <c r="I724" s="144"/>
      <c r="J724" s="144"/>
      <c r="K724" s="144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  <c r="AA724" s="144"/>
      <c r="AB724" s="145">
        <v>0.22022164</v>
      </c>
      <c r="AC724" s="145">
        <v>4.0765035190000001</v>
      </c>
      <c r="AD724" s="141"/>
      <c r="AE724" s="79">
        <v>4.0765035190000001</v>
      </c>
      <c r="AF724" s="164">
        <f t="shared" si="11"/>
        <v>0</v>
      </c>
    </row>
    <row r="725" spans="2:32" x14ac:dyDescent="0.15">
      <c r="B725" s="143" t="s">
        <v>65</v>
      </c>
      <c r="C725" s="143" t="s">
        <v>62</v>
      </c>
      <c r="D725" s="143" t="s">
        <v>268</v>
      </c>
      <c r="E725" s="143" t="s">
        <v>269</v>
      </c>
      <c r="F725" s="143" t="s">
        <v>259</v>
      </c>
      <c r="G725" s="144"/>
      <c r="H725" s="144"/>
      <c r="I725" s="144"/>
      <c r="J725" s="144"/>
      <c r="K725" s="144"/>
      <c r="L725" s="144"/>
      <c r="M725" s="144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  <c r="AA725" s="144"/>
      <c r="AB725" s="145">
        <v>205.21346863529237</v>
      </c>
      <c r="AC725" s="145">
        <v>192.04981335520776</v>
      </c>
      <c r="AD725" s="141"/>
      <c r="AE725" s="79">
        <v>192.04981335520776</v>
      </c>
      <c r="AF725" s="164">
        <f t="shared" si="11"/>
        <v>0</v>
      </c>
    </row>
    <row r="726" spans="2:32" x14ac:dyDescent="0.15">
      <c r="B726" s="143" t="s">
        <v>65</v>
      </c>
      <c r="C726" s="143" t="s">
        <v>62</v>
      </c>
      <c r="D726" s="143" t="s">
        <v>268</v>
      </c>
      <c r="E726" s="146" t="s">
        <v>270</v>
      </c>
      <c r="F726" s="143" t="s">
        <v>259</v>
      </c>
      <c r="G726" s="144"/>
      <c r="H726" s="144"/>
      <c r="I726" s="144"/>
      <c r="J726" s="144"/>
      <c r="K726" s="144"/>
      <c r="L726" s="144"/>
      <c r="M726" s="144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  <c r="AA726" s="144"/>
      <c r="AB726" s="145">
        <v>0</v>
      </c>
      <c r="AC726" s="145">
        <v>0</v>
      </c>
      <c r="AD726" s="141"/>
      <c r="AE726" s="79">
        <v>0</v>
      </c>
      <c r="AF726" s="164">
        <f t="shared" si="11"/>
        <v>0</v>
      </c>
    </row>
    <row r="727" spans="2:32" x14ac:dyDescent="0.15">
      <c r="B727" s="143" t="s">
        <v>65</v>
      </c>
      <c r="C727" s="143" t="s">
        <v>62</v>
      </c>
      <c r="D727" s="143" t="s">
        <v>268</v>
      </c>
      <c r="E727" s="146" t="s">
        <v>271</v>
      </c>
      <c r="F727" s="143" t="s">
        <v>259</v>
      </c>
      <c r="G727" s="144"/>
      <c r="H727" s="144"/>
      <c r="I727" s="144"/>
      <c r="J727" s="144"/>
      <c r="K727" s="144"/>
      <c r="L727" s="144"/>
      <c r="M727" s="144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  <c r="AA727" s="144"/>
      <c r="AB727" s="145">
        <v>205.21346863529237</v>
      </c>
      <c r="AC727" s="145">
        <v>192.04981335520776</v>
      </c>
      <c r="AD727" s="141"/>
      <c r="AE727" s="79">
        <v>192.04981335520776</v>
      </c>
      <c r="AF727" s="164">
        <f t="shared" si="11"/>
        <v>0</v>
      </c>
    </row>
    <row r="728" spans="2:32" x14ac:dyDescent="0.15">
      <c r="B728" s="143" t="s">
        <v>65</v>
      </c>
      <c r="C728" s="143" t="s">
        <v>62</v>
      </c>
      <c r="D728" s="143" t="s">
        <v>268</v>
      </c>
      <c r="E728" s="146" t="s">
        <v>272</v>
      </c>
      <c r="F728" s="143" t="s">
        <v>259</v>
      </c>
      <c r="G728" s="144"/>
      <c r="H728" s="144"/>
      <c r="I728" s="144"/>
      <c r="J728" s="144"/>
      <c r="K728" s="144"/>
      <c r="L728" s="144"/>
      <c r="M728" s="144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  <c r="AA728" s="144"/>
      <c r="AB728" s="145">
        <v>0</v>
      </c>
      <c r="AC728" s="145">
        <v>0</v>
      </c>
      <c r="AD728" s="141"/>
      <c r="AE728" s="79">
        <v>0</v>
      </c>
      <c r="AF728" s="164">
        <f t="shared" si="11"/>
        <v>0</v>
      </c>
    </row>
    <row r="729" spans="2:32" x14ac:dyDescent="0.15">
      <c r="B729" s="143" t="s">
        <v>65</v>
      </c>
      <c r="C729" s="143" t="s">
        <v>62</v>
      </c>
      <c r="D729" s="143" t="s">
        <v>268</v>
      </c>
      <c r="E729" s="146" t="s">
        <v>273</v>
      </c>
      <c r="F729" s="143" t="s">
        <v>259</v>
      </c>
      <c r="G729" s="144"/>
      <c r="H729" s="144"/>
      <c r="I729" s="144"/>
      <c r="J729" s="144"/>
      <c r="K729" s="144"/>
      <c r="L729" s="144"/>
      <c r="M729" s="144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  <c r="AA729" s="144"/>
      <c r="AB729" s="145">
        <v>0</v>
      </c>
      <c r="AC729" s="145">
        <v>0</v>
      </c>
      <c r="AD729" s="141"/>
      <c r="AE729" s="79">
        <v>0</v>
      </c>
      <c r="AF729" s="164">
        <f t="shared" si="11"/>
        <v>0</v>
      </c>
    </row>
    <row r="730" spans="2:32" x14ac:dyDescent="0.15">
      <c r="B730" s="143" t="s">
        <v>65</v>
      </c>
      <c r="C730" s="143" t="s">
        <v>62</v>
      </c>
      <c r="D730" s="143" t="s">
        <v>268</v>
      </c>
      <c r="E730" s="146" t="s">
        <v>274</v>
      </c>
      <c r="F730" s="143" t="s">
        <v>259</v>
      </c>
      <c r="G730" s="144"/>
      <c r="H730" s="144"/>
      <c r="I730" s="144"/>
      <c r="J730" s="144"/>
      <c r="K730" s="144"/>
      <c r="L730" s="144"/>
      <c r="M730" s="144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  <c r="AA730" s="144"/>
      <c r="AB730" s="145">
        <v>0</v>
      </c>
      <c r="AC730" s="145">
        <v>0</v>
      </c>
      <c r="AD730" s="141"/>
      <c r="AE730" s="79">
        <v>0</v>
      </c>
      <c r="AF730" s="164">
        <f t="shared" si="11"/>
        <v>0</v>
      </c>
    </row>
    <row r="731" spans="2:32" x14ac:dyDescent="0.15">
      <c r="B731" s="143" t="s">
        <v>65</v>
      </c>
      <c r="C731" s="143" t="s">
        <v>62</v>
      </c>
      <c r="D731" s="143" t="s">
        <v>268</v>
      </c>
      <c r="E731" s="146" t="s">
        <v>275</v>
      </c>
      <c r="F731" s="143" t="s">
        <v>259</v>
      </c>
      <c r="G731" s="144"/>
      <c r="H731" s="144"/>
      <c r="I731" s="144"/>
      <c r="J731" s="144"/>
      <c r="K731" s="144"/>
      <c r="L731" s="144"/>
      <c r="M731" s="144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  <c r="AA731" s="144"/>
      <c r="AB731" s="145">
        <v>0</v>
      </c>
      <c r="AC731" s="145">
        <v>0</v>
      </c>
      <c r="AD731" s="141"/>
      <c r="AE731" s="79">
        <v>0</v>
      </c>
      <c r="AF731" s="164">
        <f t="shared" si="11"/>
        <v>0</v>
      </c>
    </row>
    <row r="732" spans="2:32" x14ac:dyDescent="0.15">
      <c r="B732" s="143" t="s">
        <v>65</v>
      </c>
      <c r="C732" s="143" t="s">
        <v>62</v>
      </c>
      <c r="D732" s="143" t="s">
        <v>268</v>
      </c>
      <c r="E732" s="143" t="s">
        <v>276</v>
      </c>
      <c r="F732" s="143" t="s">
        <v>259</v>
      </c>
      <c r="G732" s="144"/>
      <c r="H732" s="144"/>
      <c r="I732" s="144"/>
      <c r="J732" s="144"/>
      <c r="K732" s="144"/>
      <c r="L732" s="144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  <c r="AA732" s="144"/>
      <c r="AB732" s="145">
        <v>0</v>
      </c>
      <c r="AC732" s="145">
        <v>0</v>
      </c>
      <c r="AD732" s="141"/>
      <c r="AE732" s="79">
        <v>0</v>
      </c>
      <c r="AF732" s="164">
        <f t="shared" si="11"/>
        <v>0</v>
      </c>
    </row>
    <row r="733" spans="2:32" x14ac:dyDescent="0.15">
      <c r="B733" s="143" t="s">
        <v>65</v>
      </c>
      <c r="C733" s="143" t="s">
        <v>62</v>
      </c>
      <c r="D733" s="143" t="s">
        <v>268</v>
      </c>
      <c r="E733" s="143" t="s">
        <v>277</v>
      </c>
      <c r="F733" s="143" t="s">
        <v>259</v>
      </c>
      <c r="G733" s="144"/>
      <c r="H733" s="144"/>
      <c r="I733" s="144"/>
      <c r="J733" s="144"/>
      <c r="K733" s="144"/>
      <c r="L733" s="144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  <c r="AA733" s="144"/>
      <c r="AB733" s="145">
        <v>0</v>
      </c>
      <c r="AC733" s="145">
        <v>0</v>
      </c>
      <c r="AD733" s="141"/>
      <c r="AE733" s="79">
        <v>0</v>
      </c>
      <c r="AF733" s="164">
        <f t="shared" si="11"/>
        <v>0</v>
      </c>
    </row>
    <row r="734" spans="2:32" x14ac:dyDescent="0.15">
      <c r="B734" s="143" t="s">
        <v>65</v>
      </c>
      <c r="C734" s="143" t="s">
        <v>62</v>
      </c>
      <c r="D734" s="143" t="s">
        <v>268</v>
      </c>
      <c r="E734" s="143" t="s">
        <v>278</v>
      </c>
      <c r="F734" s="143" t="s">
        <v>259</v>
      </c>
      <c r="G734" s="144"/>
      <c r="H734" s="144"/>
      <c r="I734" s="144"/>
      <c r="J734" s="144"/>
      <c r="K734" s="144"/>
      <c r="L734" s="144"/>
      <c r="M734" s="144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  <c r="AA734" s="144"/>
      <c r="AB734" s="145">
        <v>0</v>
      </c>
      <c r="AC734" s="145">
        <v>0</v>
      </c>
      <c r="AD734" s="141"/>
      <c r="AE734" s="79">
        <v>0</v>
      </c>
      <c r="AF734" s="164">
        <f t="shared" si="11"/>
        <v>0</v>
      </c>
    </row>
    <row r="735" spans="2:32" x14ac:dyDescent="0.15">
      <c r="B735" s="143" t="s">
        <v>65</v>
      </c>
      <c r="C735" s="143" t="s">
        <v>62</v>
      </c>
      <c r="D735" s="143" t="s">
        <v>93</v>
      </c>
      <c r="E735" s="143" t="s">
        <v>279</v>
      </c>
      <c r="F735" s="143" t="s">
        <v>259</v>
      </c>
      <c r="G735" s="144"/>
      <c r="H735" s="144"/>
      <c r="I735" s="144"/>
      <c r="J735" s="144"/>
      <c r="K735" s="144"/>
      <c r="L735" s="144"/>
      <c r="M735" s="144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  <c r="AA735" s="144"/>
      <c r="AB735" s="145">
        <v>205.43369027529238</v>
      </c>
      <c r="AC735" s="145">
        <v>196.12631687420776</v>
      </c>
      <c r="AD735" s="141"/>
      <c r="AE735" s="79">
        <v>196.12631687420776</v>
      </c>
      <c r="AF735" s="164">
        <f t="shared" si="11"/>
        <v>0</v>
      </c>
    </row>
    <row r="736" spans="2:32" x14ac:dyDescent="0.15">
      <c r="B736" s="143" t="s">
        <v>65</v>
      </c>
      <c r="C736" s="143" t="s">
        <v>62</v>
      </c>
      <c r="D736" s="143" t="s">
        <v>93</v>
      </c>
      <c r="E736" s="143" t="s">
        <v>280</v>
      </c>
      <c r="F736" s="143" t="s">
        <v>259</v>
      </c>
      <c r="G736" s="144"/>
      <c r="H736" s="144"/>
      <c r="I736" s="144"/>
      <c r="J736" s="144"/>
      <c r="K736" s="144"/>
      <c r="L736" s="144"/>
      <c r="M736" s="144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  <c r="AA736" s="144"/>
      <c r="AB736" s="145">
        <v>0</v>
      </c>
      <c r="AC736" s="145">
        <v>0</v>
      </c>
      <c r="AD736" s="141"/>
      <c r="AE736" s="79">
        <v>0</v>
      </c>
      <c r="AF736" s="164">
        <f t="shared" si="11"/>
        <v>0</v>
      </c>
    </row>
    <row r="737" spans="2:32" x14ac:dyDescent="0.15">
      <c r="B737" s="143" t="s">
        <v>65</v>
      </c>
      <c r="C737" s="143" t="s">
        <v>62</v>
      </c>
      <c r="D737" s="143" t="s">
        <v>93</v>
      </c>
      <c r="E737" s="143" t="s">
        <v>281</v>
      </c>
      <c r="F737" s="143" t="s">
        <v>259</v>
      </c>
      <c r="G737" s="144"/>
      <c r="H737" s="144"/>
      <c r="I737" s="144"/>
      <c r="J737" s="144"/>
      <c r="K737" s="144"/>
      <c r="L737" s="144"/>
      <c r="M737" s="144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  <c r="AA737" s="144"/>
      <c r="AB737" s="145">
        <v>205.43369027529238</v>
      </c>
      <c r="AC737" s="145">
        <v>196.12631687420776</v>
      </c>
      <c r="AD737" s="141"/>
      <c r="AE737" s="79">
        <v>196.12631687420776</v>
      </c>
      <c r="AF737" s="164">
        <f t="shared" si="11"/>
        <v>0</v>
      </c>
    </row>
    <row r="738" spans="2:32" x14ac:dyDescent="0.15">
      <c r="B738" s="143" t="s">
        <v>65</v>
      </c>
      <c r="C738" s="143" t="s">
        <v>62</v>
      </c>
      <c r="D738" s="143" t="s">
        <v>93</v>
      </c>
      <c r="E738" s="146" t="s">
        <v>187</v>
      </c>
      <c r="F738" s="143" t="s">
        <v>259</v>
      </c>
      <c r="G738" s="144"/>
      <c r="H738" s="144"/>
      <c r="I738" s="144"/>
      <c r="J738" s="144"/>
      <c r="K738" s="144"/>
      <c r="L738" s="144"/>
      <c r="M738" s="144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  <c r="AA738" s="144"/>
      <c r="AB738" s="145">
        <v>129.78286910493301</v>
      </c>
      <c r="AC738" s="145">
        <v>118.65212535864846</v>
      </c>
      <c r="AD738" s="141"/>
      <c r="AE738" s="79">
        <v>118.65212535864846</v>
      </c>
      <c r="AF738" s="164">
        <f t="shared" si="11"/>
        <v>0</v>
      </c>
    </row>
    <row r="739" spans="2:32" x14ac:dyDescent="0.15">
      <c r="B739" s="143" t="s">
        <v>65</v>
      </c>
      <c r="C739" s="143" t="s">
        <v>62</v>
      </c>
      <c r="D739" s="143" t="s">
        <v>93</v>
      </c>
      <c r="E739" s="146" t="s">
        <v>105</v>
      </c>
      <c r="F739" s="143" t="s">
        <v>259</v>
      </c>
      <c r="G739" s="144"/>
      <c r="H739" s="144"/>
      <c r="I739" s="144"/>
      <c r="J739" s="144"/>
      <c r="K739" s="144"/>
      <c r="L739" s="144"/>
      <c r="M739" s="144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  <c r="AA739" s="144"/>
      <c r="AB739" s="145">
        <v>41.269414439333396</v>
      </c>
      <c r="AC739" s="145">
        <v>36.797354611818506</v>
      </c>
      <c r="AD739" s="141"/>
      <c r="AE739" s="79">
        <v>36.797354611818506</v>
      </c>
      <c r="AF739" s="164">
        <f t="shared" si="11"/>
        <v>0</v>
      </c>
    </row>
    <row r="740" spans="2:32" x14ac:dyDescent="0.15">
      <c r="B740" s="143" t="s">
        <v>65</v>
      </c>
      <c r="C740" s="143" t="s">
        <v>62</v>
      </c>
      <c r="D740" s="143" t="s">
        <v>93</v>
      </c>
      <c r="E740" s="146" t="s">
        <v>106</v>
      </c>
      <c r="F740" s="143" t="s">
        <v>259</v>
      </c>
      <c r="G740" s="144"/>
      <c r="H740" s="144"/>
      <c r="I740" s="144"/>
      <c r="J740" s="144"/>
      <c r="K740" s="144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  <c r="AA740" s="144"/>
      <c r="AB740" s="145">
        <v>2.0845128597968644E-2</v>
      </c>
      <c r="AC740" s="145">
        <v>2.1049726201823618E-2</v>
      </c>
      <c r="AD740" s="141"/>
      <c r="AE740" s="79">
        <v>2.1049726201823618E-2</v>
      </c>
      <c r="AF740" s="164">
        <f t="shared" ref="AF740:AF803" si="12">+AE740-AC740</f>
        <v>0</v>
      </c>
    </row>
    <row r="741" spans="2:32" x14ac:dyDescent="0.15">
      <c r="B741" s="143" t="s">
        <v>65</v>
      </c>
      <c r="C741" s="143" t="s">
        <v>62</v>
      </c>
      <c r="D741" s="143" t="s">
        <v>93</v>
      </c>
      <c r="E741" s="146" t="s">
        <v>188</v>
      </c>
      <c r="F741" s="143" t="s">
        <v>259</v>
      </c>
      <c r="G741" s="144"/>
      <c r="H741" s="144"/>
      <c r="I741" s="144"/>
      <c r="J741" s="144"/>
      <c r="K741" s="144"/>
      <c r="L741" s="144"/>
      <c r="M741" s="144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  <c r="AA741" s="144"/>
      <c r="AB741" s="145">
        <v>0</v>
      </c>
      <c r="AC741" s="145">
        <v>0</v>
      </c>
      <c r="AD741" s="141"/>
      <c r="AE741" s="79">
        <v>0</v>
      </c>
      <c r="AF741" s="164">
        <f t="shared" si="12"/>
        <v>0</v>
      </c>
    </row>
    <row r="742" spans="2:32" x14ac:dyDescent="0.15">
      <c r="B742" s="143" t="s">
        <v>65</v>
      </c>
      <c r="C742" s="143" t="s">
        <v>62</v>
      </c>
      <c r="D742" s="143" t="s">
        <v>93</v>
      </c>
      <c r="E742" s="146" t="s">
        <v>189</v>
      </c>
      <c r="F742" s="143" t="s">
        <v>259</v>
      </c>
      <c r="G742" s="144"/>
      <c r="H742" s="144"/>
      <c r="I742" s="144"/>
      <c r="J742" s="144"/>
      <c r="K742" s="144"/>
      <c r="L742" s="144"/>
      <c r="M742" s="144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  <c r="AA742" s="144"/>
      <c r="AB742" s="145">
        <v>4.8866691980047148E-3</v>
      </c>
      <c r="AC742" s="145">
        <v>4.7999004235511613E-3</v>
      </c>
      <c r="AD742" s="141"/>
      <c r="AE742" s="79">
        <v>4.7999004235511613E-3</v>
      </c>
      <c r="AF742" s="164">
        <f t="shared" si="12"/>
        <v>0</v>
      </c>
    </row>
    <row r="743" spans="2:32" x14ac:dyDescent="0.15">
      <c r="B743" s="143" t="s">
        <v>65</v>
      </c>
      <c r="C743" s="143" t="s">
        <v>62</v>
      </c>
      <c r="D743" s="143" t="s">
        <v>93</v>
      </c>
      <c r="E743" s="146" t="s">
        <v>109</v>
      </c>
      <c r="F743" s="143" t="s">
        <v>259</v>
      </c>
      <c r="G743" s="144"/>
      <c r="H743" s="144"/>
      <c r="I743" s="144"/>
      <c r="J743" s="144"/>
      <c r="K743" s="144"/>
      <c r="L743" s="144"/>
      <c r="M743" s="144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  <c r="AA743" s="144"/>
      <c r="AB743" s="145">
        <v>5.8108963617087275E-3</v>
      </c>
      <c r="AC743" s="145">
        <v>5.5306537322554004E-3</v>
      </c>
      <c r="AD743" s="141"/>
      <c r="AE743" s="79">
        <v>5.5306537322554004E-3</v>
      </c>
      <c r="AF743" s="164">
        <f t="shared" si="12"/>
        <v>0</v>
      </c>
    </row>
    <row r="744" spans="2:32" x14ac:dyDescent="0.15">
      <c r="B744" s="143" t="s">
        <v>65</v>
      </c>
      <c r="C744" s="143" t="s">
        <v>62</v>
      </c>
      <c r="D744" s="143" t="s">
        <v>93</v>
      </c>
      <c r="E744" s="146" t="s">
        <v>190</v>
      </c>
      <c r="F744" s="143" t="s">
        <v>259</v>
      </c>
      <c r="G744" s="144"/>
      <c r="H744" s="144"/>
      <c r="I744" s="144"/>
      <c r="J744" s="144"/>
      <c r="K744" s="144"/>
      <c r="L744" s="144"/>
      <c r="M744" s="144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  <c r="AA744" s="144"/>
      <c r="AB744" s="145">
        <v>5.2747299888462315E-2</v>
      </c>
      <c r="AC744" s="145">
        <v>5.4509173920774194E-2</v>
      </c>
      <c r="AD744" s="141"/>
      <c r="AE744" s="79">
        <v>5.4509173920774194E-2</v>
      </c>
      <c r="AF744" s="164">
        <f t="shared" si="12"/>
        <v>0</v>
      </c>
    </row>
    <row r="745" spans="2:32" x14ac:dyDescent="0.15">
      <c r="B745" s="143" t="s">
        <v>65</v>
      </c>
      <c r="C745" s="143" t="s">
        <v>62</v>
      </c>
      <c r="D745" s="143" t="s">
        <v>93</v>
      </c>
      <c r="E745" s="146" t="s">
        <v>163</v>
      </c>
      <c r="F745" s="143" t="s">
        <v>259</v>
      </c>
      <c r="G745" s="144"/>
      <c r="H745" s="144"/>
      <c r="I745" s="144"/>
      <c r="J745" s="144"/>
      <c r="K745" s="144"/>
      <c r="L745" s="144"/>
      <c r="M745" s="144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  <c r="AA745" s="144"/>
      <c r="AB745" s="145">
        <v>34.297116736979831</v>
      </c>
      <c r="AC745" s="145">
        <v>40.590947449462398</v>
      </c>
      <c r="AD745" s="141"/>
      <c r="AE745" s="79">
        <v>40.590947449462398</v>
      </c>
      <c r="AF745" s="164">
        <f t="shared" si="12"/>
        <v>0</v>
      </c>
    </row>
    <row r="746" spans="2:32" x14ac:dyDescent="0.15">
      <c r="B746" s="147" t="s">
        <v>70</v>
      </c>
      <c r="C746" s="147" t="s">
        <v>62</v>
      </c>
      <c r="D746" s="147" t="s">
        <v>257</v>
      </c>
      <c r="E746" s="147" t="s">
        <v>258</v>
      </c>
      <c r="F746" s="147" t="s">
        <v>282</v>
      </c>
      <c r="G746" s="148"/>
      <c r="H746" s="148"/>
      <c r="I746" s="148"/>
      <c r="J746" s="148"/>
      <c r="K746" s="148"/>
      <c r="L746" s="148"/>
      <c r="M746" s="148"/>
      <c r="N746" s="148"/>
      <c r="O746" s="148"/>
      <c r="P746" s="148"/>
      <c r="Q746" s="148"/>
      <c r="R746" s="148"/>
      <c r="S746" s="148"/>
      <c r="T746" s="148"/>
      <c r="U746" s="148"/>
      <c r="V746" s="148"/>
      <c r="W746" s="148"/>
      <c r="X746" s="148"/>
      <c r="Y746" s="148"/>
      <c r="Z746" s="148"/>
      <c r="AA746" s="148"/>
      <c r="AB746" s="149">
        <v>0</v>
      </c>
      <c r="AC746" s="149">
        <v>0</v>
      </c>
      <c r="AD746" s="141"/>
      <c r="AE746" s="79">
        <v>0</v>
      </c>
      <c r="AF746" s="164">
        <f t="shared" si="12"/>
        <v>0</v>
      </c>
    </row>
    <row r="747" spans="2:32" x14ac:dyDescent="0.15">
      <c r="B747" s="147" t="s">
        <v>70</v>
      </c>
      <c r="C747" s="147" t="s">
        <v>62</v>
      </c>
      <c r="D747" s="147" t="s">
        <v>257</v>
      </c>
      <c r="E747" s="147" t="s">
        <v>260</v>
      </c>
      <c r="F747" s="147" t="s">
        <v>282</v>
      </c>
      <c r="G747" s="148"/>
      <c r="H747" s="148"/>
      <c r="I747" s="148"/>
      <c r="J747" s="148"/>
      <c r="K747" s="148"/>
      <c r="L747" s="148"/>
      <c r="M747" s="148"/>
      <c r="N747" s="148"/>
      <c r="O747" s="148"/>
      <c r="P747" s="148"/>
      <c r="Q747" s="148"/>
      <c r="R747" s="148"/>
      <c r="S747" s="148"/>
      <c r="T747" s="148"/>
      <c r="U747" s="148"/>
      <c r="V747" s="148"/>
      <c r="W747" s="148"/>
      <c r="X747" s="148"/>
      <c r="Y747" s="148"/>
      <c r="Z747" s="148"/>
      <c r="AA747" s="148"/>
      <c r="AB747" s="149">
        <v>6234.9920348093383</v>
      </c>
      <c r="AC747" s="149">
        <v>6814.9871301563762</v>
      </c>
      <c r="AD747" s="141"/>
      <c r="AE747" s="79">
        <v>6814.9871301563762</v>
      </c>
      <c r="AF747" s="164">
        <f t="shared" si="12"/>
        <v>0</v>
      </c>
    </row>
    <row r="748" spans="2:32" x14ac:dyDescent="0.15">
      <c r="B748" s="147" t="s">
        <v>70</v>
      </c>
      <c r="C748" s="147" t="s">
        <v>62</v>
      </c>
      <c r="D748" s="147" t="s">
        <v>257</v>
      </c>
      <c r="E748" s="147" t="s">
        <v>261</v>
      </c>
      <c r="F748" s="147" t="s">
        <v>282</v>
      </c>
      <c r="G748" s="148"/>
      <c r="H748" s="148"/>
      <c r="I748" s="148"/>
      <c r="J748" s="148"/>
      <c r="K748" s="148"/>
      <c r="L748" s="148"/>
      <c r="M748" s="148"/>
      <c r="N748" s="148"/>
      <c r="O748" s="148"/>
      <c r="P748" s="148"/>
      <c r="Q748" s="148"/>
      <c r="R748" s="148"/>
      <c r="S748" s="148"/>
      <c r="T748" s="148"/>
      <c r="U748" s="148"/>
      <c r="V748" s="148"/>
      <c r="W748" s="148"/>
      <c r="X748" s="148"/>
      <c r="Y748" s="148"/>
      <c r="Z748" s="148"/>
      <c r="AA748" s="148"/>
      <c r="AB748" s="149">
        <v>6.9229999999999983</v>
      </c>
      <c r="AC748" s="149">
        <v>10.957000000000004</v>
      </c>
      <c r="AD748" s="141"/>
      <c r="AE748" s="79">
        <v>10.957000000000004</v>
      </c>
      <c r="AF748" s="164">
        <f t="shared" si="12"/>
        <v>0</v>
      </c>
    </row>
    <row r="749" spans="2:32" x14ac:dyDescent="0.15">
      <c r="B749" s="147" t="s">
        <v>70</v>
      </c>
      <c r="C749" s="147" t="s">
        <v>62</v>
      </c>
      <c r="D749" s="147" t="s">
        <v>257</v>
      </c>
      <c r="E749" s="147" t="s">
        <v>262</v>
      </c>
      <c r="F749" s="147" t="s">
        <v>282</v>
      </c>
      <c r="G749" s="148"/>
      <c r="H749" s="148"/>
      <c r="I749" s="148"/>
      <c r="J749" s="148"/>
      <c r="K749" s="148"/>
      <c r="L749" s="148"/>
      <c r="M749" s="148"/>
      <c r="N749" s="148"/>
      <c r="O749" s="148"/>
      <c r="P749" s="148"/>
      <c r="Q749" s="148"/>
      <c r="R749" s="148"/>
      <c r="S749" s="148"/>
      <c r="T749" s="148"/>
      <c r="U749" s="148"/>
      <c r="V749" s="148"/>
      <c r="W749" s="148"/>
      <c r="X749" s="148"/>
      <c r="Y749" s="148"/>
      <c r="Z749" s="148"/>
      <c r="AA749" s="148"/>
      <c r="AB749" s="149">
        <v>6241.9150348093381</v>
      </c>
      <c r="AC749" s="149">
        <v>6825.9441301563766</v>
      </c>
      <c r="AD749" s="141"/>
      <c r="AE749" s="79">
        <v>6825.9441301563766</v>
      </c>
      <c r="AF749" s="164">
        <f t="shared" si="12"/>
        <v>0</v>
      </c>
    </row>
    <row r="750" spans="2:32" x14ac:dyDescent="0.15">
      <c r="B750" s="147" t="s">
        <v>70</v>
      </c>
      <c r="C750" s="147" t="s">
        <v>62</v>
      </c>
      <c r="D750" s="147" t="s">
        <v>257</v>
      </c>
      <c r="E750" s="147" t="s">
        <v>263</v>
      </c>
      <c r="F750" s="147" t="s">
        <v>282</v>
      </c>
      <c r="G750" s="148"/>
      <c r="H750" s="148"/>
      <c r="I750" s="148"/>
      <c r="J750" s="148"/>
      <c r="K750" s="148"/>
      <c r="L750" s="148"/>
      <c r="M750" s="148"/>
      <c r="N750" s="148"/>
      <c r="O750" s="148"/>
      <c r="P750" s="148"/>
      <c r="Q750" s="148"/>
      <c r="R750" s="148"/>
      <c r="S750" s="148"/>
      <c r="T750" s="148"/>
      <c r="U750" s="148"/>
      <c r="V750" s="148"/>
      <c r="W750" s="148"/>
      <c r="X750" s="148"/>
      <c r="Y750" s="148"/>
      <c r="Z750" s="148"/>
      <c r="AA750" s="148"/>
      <c r="AB750" s="149">
        <v>0</v>
      </c>
      <c r="AC750" s="149">
        <v>0</v>
      </c>
      <c r="AD750" s="141"/>
      <c r="AE750" s="79">
        <v>0</v>
      </c>
      <c r="AF750" s="164">
        <f t="shared" si="12"/>
        <v>0</v>
      </c>
    </row>
    <row r="751" spans="2:32" x14ac:dyDescent="0.15">
      <c r="B751" s="147" t="s">
        <v>70</v>
      </c>
      <c r="C751" s="147" t="s">
        <v>62</v>
      </c>
      <c r="D751" s="147" t="s">
        <v>257</v>
      </c>
      <c r="E751" s="147" t="s">
        <v>264</v>
      </c>
      <c r="F751" s="147" t="s">
        <v>282</v>
      </c>
      <c r="G751" s="148"/>
      <c r="H751" s="148"/>
      <c r="I751" s="148"/>
      <c r="J751" s="148"/>
      <c r="K751" s="148"/>
      <c r="L751" s="148"/>
      <c r="M751" s="148"/>
      <c r="N751" s="148"/>
      <c r="O751" s="148"/>
      <c r="P751" s="148"/>
      <c r="Q751" s="148"/>
      <c r="R751" s="148"/>
      <c r="S751" s="148"/>
      <c r="T751" s="148"/>
      <c r="U751" s="148"/>
      <c r="V751" s="148"/>
      <c r="W751" s="148"/>
      <c r="X751" s="148"/>
      <c r="Y751" s="148"/>
      <c r="Z751" s="148"/>
      <c r="AA751" s="148"/>
      <c r="AB751" s="149">
        <v>0</v>
      </c>
      <c r="AC751" s="149">
        <v>0</v>
      </c>
      <c r="AD751" s="141"/>
      <c r="AE751" s="79">
        <v>0</v>
      </c>
      <c r="AF751" s="164">
        <f t="shared" si="12"/>
        <v>0</v>
      </c>
    </row>
    <row r="752" spans="2:32" x14ac:dyDescent="0.15">
      <c r="B752" s="147" t="s">
        <v>70</v>
      </c>
      <c r="C752" s="147" t="s">
        <v>62</v>
      </c>
      <c r="D752" s="147" t="s">
        <v>257</v>
      </c>
      <c r="E752" s="147" t="s">
        <v>265</v>
      </c>
      <c r="F752" s="147" t="s">
        <v>282</v>
      </c>
      <c r="G752" s="148"/>
      <c r="H752" s="148"/>
      <c r="I752" s="148"/>
      <c r="J752" s="148"/>
      <c r="K752" s="148"/>
      <c r="L752" s="148"/>
      <c r="M752" s="148"/>
      <c r="N752" s="148"/>
      <c r="O752" s="148"/>
      <c r="P752" s="148"/>
      <c r="Q752" s="148"/>
      <c r="R752" s="148"/>
      <c r="S752" s="148"/>
      <c r="T752" s="148"/>
      <c r="U752" s="148"/>
      <c r="V752" s="148"/>
      <c r="W752" s="148"/>
      <c r="X752" s="148"/>
      <c r="Y752" s="148"/>
      <c r="Z752" s="148"/>
      <c r="AA752" s="148"/>
      <c r="AB752" s="149">
        <v>0</v>
      </c>
      <c r="AC752" s="149">
        <v>0</v>
      </c>
      <c r="AD752" s="141"/>
      <c r="AE752" s="79">
        <v>0</v>
      </c>
      <c r="AF752" s="164">
        <f t="shared" si="12"/>
        <v>0</v>
      </c>
    </row>
    <row r="753" spans="2:32" x14ac:dyDescent="0.15">
      <c r="B753" s="147" t="s">
        <v>70</v>
      </c>
      <c r="C753" s="147" t="s">
        <v>62</v>
      </c>
      <c r="D753" s="147" t="s">
        <v>257</v>
      </c>
      <c r="E753" s="147" t="s">
        <v>266</v>
      </c>
      <c r="F753" s="147" t="s">
        <v>282</v>
      </c>
      <c r="G753" s="148"/>
      <c r="H753" s="148"/>
      <c r="I753" s="148"/>
      <c r="J753" s="148"/>
      <c r="K753" s="148"/>
      <c r="L753" s="148"/>
      <c r="M753" s="148"/>
      <c r="N753" s="148"/>
      <c r="O753" s="148"/>
      <c r="P753" s="148"/>
      <c r="Q753" s="148"/>
      <c r="R753" s="148"/>
      <c r="S753" s="148"/>
      <c r="T753" s="148"/>
      <c r="U753" s="148"/>
      <c r="V753" s="148"/>
      <c r="W753" s="148"/>
      <c r="X753" s="148"/>
      <c r="Y753" s="148"/>
      <c r="Z753" s="148"/>
      <c r="AA753" s="148"/>
      <c r="AB753" s="149">
        <v>0</v>
      </c>
      <c r="AC753" s="149">
        <v>0</v>
      </c>
      <c r="AD753" s="141"/>
      <c r="AE753" s="79">
        <v>0</v>
      </c>
      <c r="AF753" s="164">
        <f t="shared" si="12"/>
        <v>0</v>
      </c>
    </row>
    <row r="754" spans="2:32" x14ac:dyDescent="0.15">
      <c r="B754" s="147" t="s">
        <v>70</v>
      </c>
      <c r="C754" s="147" t="s">
        <v>62</v>
      </c>
      <c r="D754" s="147" t="s">
        <v>257</v>
      </c>
      <c r="E754" s="147" t="s">
        <v>267</v>
      </c>
      <c r="F754" s="147" t="s">
        <v>282</v>
      </c>
      <c r="G754" s="148"/>
      <c r="H754" s="148"/>
      <c r="I754" s="148"/>
      <c r="J754" s="148"/>
      <c r="K754" s="148"/>
      <c r="L754" s="148"/>
      <c r="M754" s="148"/>
      <c r="N754" s="148"/>
      <c r="O754" s="148"/>
      <c r="P754" s="148"/>
      <c r="Q754" s="148"/>
      <c r="R754" s="148"/>
      <c r="S754" s="148"/>
      <c r="T754" s="148"/>
      <c r="U754" s="148"/>
      <c r="V754" s="148"/>
      <c r="W754" s="148"/>
      <c r="X754" s="148"/>
      <c r="Y754" s="148"/>
      <c r="Z754" s="148"/>
      <c r="AA754" s="148"/>
      <c r="AB754" s="149">
        <v>6241.9150348093381</v>
      </c>
      <c r="AC754" s="149">
        <v>6825.9441301563766</v>
      </c>
      <c r="AD754" s="141"/>
      <c r="AE754" s="79">
        <v>6825.9441301563766</v>
      </c>
      <c r="AF754" s="164">
        <f t="shared" si="12"/>
        <v>0</v>
      </c>
    </row>
    <row r="755" spans="2:32" x14ac:dyDescent="0.15">
      <c r="B755" s="147" t="s">
        <v>70</v>
      </c>
      <c r="C755" s="147" t="s">
        <v>62</v>
      </c>
      <c r="D755" s="147" t="s">
        <v>268</v>
      </c>
      <c r="E755" s="147" t="s">
        <v>269</v>
      </c>
      <c r="F755" s="147" t="s">
        <v>282</v>
      </c>
      <c r="G755" s="148"/>
      <c r="H755" s="148"/>
      <c r="I755" s="148"/>
      <c r="J755" s="148"/>
      <c r="K755" s="148"/>
      <c r="L755" s="148"/>
      <c r="M755" s="148"/>
      <c r="N755" s="148"/>
      <c r="O755" s="148"/>
      <c r="P755" s="148"/>
      <c r="Q755" s="148"/>
      <c r="R755" s="148"/>
      <c r="S755" s="148"/>
      <c r="T755" s="148"/>
      <c r="U755" s="148"/>
      <c r="V755" s="148"/>
      <c r="W755" s="148"/>
      <c r="X755" s="148"/>
      <c r="Y755" s="148"/>
      <c r="Z755" s="148"/>
      <c r="AA755" s="148"/>
      <c r="AB755" s="149">
        <v>16051.932520000002</v>
      </c>
      <c r="AC755" s="149">
        <v>14323.151579999998</v>
      </c>
      <c r="AD755" s="141"/>
      <c r="AE755" s="79">
        <v>14323.151579999998</v>
      </c>
      <c r="AF755" s="164">
        <f t="shared" si="12"/>
        <v>0</v>
      </c>
    </row>
    <row r="756" spans="2:32" x14ac:dyDescent="0.15">
      <c r="B756" s="147" t="s">
        <v>70</v>
      </c>
      <c r="C756" s="147" t="s">
        <v>62</v>
      </c>
      <c r="D756" s="147" t="s">
        <v>268</v>
      </c>
      <c r="E756" s="150" t="s">
        <v>270</v>
      </c>
      <c r="F756" s="147" t="s">
        <v>282</v>
      </c>
      <c r="G756" s="148"/>
      <c r="H756" s="148"/>
      <c r="I756" s="148"/>
      <c r="J756" s="148"/>
      <c r="K756" s="148"/>
      <c r="L756" s="148"/>
      <c r="M756" s="148"/>
      <c r="N756" s="148"/>
      <c r="O756" s="148"/>
      <c r="P756" s="148"/>
      <c r="Q756" s="148"/>
      <c r="R756" s="148"/>
      <c r="S756" s="148"/>
      <c r="T756" s="148"/>
      <c r="U756" s="148"/>
      <c r="V756" s="148"/>
      <c r="W756" s="148"/>
      <c r="X756" s="148"/>
      <c r="Y756" s="148"/>
      <c r="Z756" s="148"/>
      <c r="AA756" s="148"/>
      <c r="AB756" s="149">
        <v>0</v>
      </c>
      <c r="AC756" s="149">
        <v>0</v>
      </c>
      <c r="AD756" s="141"/>
      <c r="AE756" s="79">
        <v>0</v>
      </c>
      <c r="AF756" s="164">
        <f t="shared" si="12"/>
        <v>0</v>
      </c>
    </row>
    <row r="757" spans="2:32" x14ac:dyDescent="0.15">
      <c r="B757" s="147" t="s">
        <v>70</v>
      </c>
      <c r="C757" s="147" t="s">
        <v>62</v>
      </c>
      <c r="D757" s="147" t="s">
        <v>268</v>
      </c>
      <c r="E757" s="150" t="s">
        <v>271</v>
      </c>
      <c r="F757" s="147" t="s">
        <v>282</v>
      </c>
      <c r="G757" s="148"/>
      <c r="H757" s="148"/>
      <c r="I757" s="148"/>
      <c r="J757" s="148"/>
      <c r="K757" s="148"/>
      <c r="L757" s="148"/>
      <c r="M757" s="148"/>
      <c r="N757" s="148"/>
      <c r="O757" s="148"/>
      <c r="P757" s="148"/>
      <c r="Q757" s="148"/>
      <c r="R757" s="148"/>
      <c r="S757" s="148"/>
      <c r="T757" s="148"/>
      <c r="U757" s="148"/>
      <c r="V757" s="148"/>
      <c r="W757" s="148"/>
      <c r="X757" s="148"/>
      <c r="Y757" s="148"/>
      <c r="Z757" s="148"/>
      <c r="AA757" s="148"/>
      <c r="AB757" s="149">
        <v>0</v>
      </c>
      <c r="AC757" s="149">
        <v>0</v>
      </c>
      <c r="AD757" s="141"/>
      <c r="AE757" s="79">
        <v>0</v>
      </c>
      <c r="AF757" s="164">
        <f t="shared" si="12"/>
        <v>0</v>
      </c>
    </row>
    <row r="758" spans="2:32" x14ac:dyDescent="0.15">
      <c r="B758" s="147" t="s">
        <v>70</v>
      </c>
      <c r="C758" s="147" t="s">
        <v>62</v>
      </c>
      <c r="D758" s="147" t="s">
        <v>268</v>
      </c>
      <c r="E758" s="150" t="s">
        <v>272</v>
      </c>
      <c r="F758" s="147" t="s">
        <v>282</v>
      </c>
      <c r="G758" s="148"/>
      <c r="H758" s="148"/>
      <c r="I758" s="148"/>
      <c r="J758" s="148"/>
      <c r="K758" s="148"/>
      <c r="L758" s="148"/>
      <c r="M758" s="148"/>
      <c r="N758" s="148"/>
      <c r="O758" s="148"/>
      <c r="P758" s="148"/>
      <c r="Q758" s="148"/>
      <c r="R758" s="148"/>
      <c r="S758" s="148"/>
      <c r="T758" s="148"/>
      <c r="U758" s="148"/>
      <c r="V758" s="148"/>
      <c r="W758" s="148"/>
      <c r="X758" s="148"/>
      <c r="Y758" s="148"/>
      <c r="Z758" s="148"/>
      <c r="AA758" s="148"/>
      <c r="AB758" s="149">
        <v>853.63199999999995</v>
      </c>
      <c r="AC758" s="149">
        <v>580.03800000000001</v>
      </c>
      <c r="AD758" s="141"/>
      <c r="AE758" s="79">
        <v>580.03800000000001</v>
      </c>
      <c r="AF758" s="164">
        <f t="shared" si="12"/>
        <v>0</v>
      </c>
    </row>
    <row r="759" spans="2:32" x14ac:dyDescent="0.15">
      <c r="B759" s="147" t="s">
        <v>70</v>
      </c>
      <c r="C759" s="147" t="s">
        <v>62</v>
      </c>
      <c r="D759" s="147" t="s">
        <v>268</v>
      </c>
      <c r="E759" s="150" t="s">
        <v>273</v>
      </c>
      <c r="F759" s="147" t="s">
        <v>282</v>
      </c>
      <c r="G759" s="148"/>
      <c r="H759" s="148"/>
      <c r="I759" s="148"/>
      <c r="J759" s="148"/>
      <c r="K759" s="148"/>
      <c r="L759" s="148"/>
      <c r="M759" s="148"/>
      <c r="N759" s="148"/>
      <c r="O759" s="148"/>
      <c r="P759" s="148"/>
      <c r="Q759" s="148"/>
      <c r="R759" s="148"/>
      <c r="S759" s="148"/>
      <c r="T759" s="148"/>
      <c r="U759" s="148"/>
      <c r="V759" s="148"/>
      <c r="W759" s="148"/>
      <c r="X759" s="148"/>
      <c r="Y759" s="148"/>
      <c r="Z759" s="148"/>
      <c r="AA759" s="148"/>
      <c r="AB759" s="149">
        <v>15198.300520000003</v>
      </c>
      <c r="AC759" s="149">
        <v>13743.113579999997</v>
      </c>
      <c r="AD759" s="141"/>
      <c r="AE759" s="79">
        <v>13743.113579999997</v>
      </c>
      <c r="AF759" s="164">
        <f t="shared" si="12"/>
        <v>0</v>
      </c>
    </row>
    <row r="760" spans="2:32" x14ac:dyDescent="0.15">
      <c r="B760" s="147" t="s">
        <v>70</v>
      </c>
      <c r="C760" s="147" t="s">
        <v>62</v>
      </c>
      <c r="D760" s="147" t="s">
        <v>268</v>
      </c>
      <c r="E760" s="150" t="s">
        <v>274</v>
      </c>
      <c r="F760" s="147" t="s">
        <v>282</v>
      </c>
      <c r="G760" s="148"/>
      <c r="H760" s="148"/>
      <c r="I760" s="148"/>
      <c r="J760" s="148"/>
      <c r="K760" s="148"/>
      <c r="L760" s="148"/>
      <c r="M760" s="148"/>
      <c r="N760" s="148"/>
      <c r="O760" s="148"/>
      <c r="P760" s="148"/>
      <c r="Q760" s="148"/>
      <c r="R760" s="148"/>
      <c r="S760" s="148"/>
      <c r="T760" s="148"/>
      <c r="U760" s="148"/>
      <c r="V760" s="148"/>
      <c r="W760" s="148"/>
      <c r="X760" s="148"/>
      <c r="Y760" s="148"/>
      <c r="Z760" s="148"/>
      <c r="AA760" s="148"/>
      <c r="AB760" s="149">
        <v>0</v>
      </c>
      <c r="AC760" s="149">
        <v>0</v>
      </c>
      <c r="AD760" s="141"/>
      <c r="AE760" s="79">
        <v>0</v>
      </c>
      <c r="AF760" s="164">
        <f t="shared" si="12"/>
        <v>0</v>
      </c>
    </row>
    <row r="761" spans="2:32" x14ac:dyDescent="0.15">
      <c r="B761" s="147" t="s">
        <v>70</v>
      </c>
      <c r="C761" s="147" t="s">
        <v>62</v>
      </c>
      <c r="D761" s="147" t="s">
        <v>268</v>
      </c>
      <c r="E761" s="150" t="s">
        <v>275</v>
      </c>
      <c r="F761" s="147" t="s">
        <v>282</v>
      </c>
      <c r="G761" s="148"/>
      <c r="H761" s="148"/>
      <c r="I761" s="148"/>
      <c r="J761" s="148"/>
      <c r="K761" s="148"/>
      <c r="L761" s="148"/>
      <c r="M761" s="148"/>
      <c r="N761" s="148"/>
      <c r="O761" s="148"/>
      <c r="P761" s="148"/>
      <c r="Q761" s="148"/>
      <c r="R761" s="148"/>
      <c r="S761" s="148"/>
      <c r="T761" s="148"/>
      <c r="U761" s="148"/>
      <c r="V761" s="148"/>
      <c r="W761" s="148"/>
      <c r="X761" s="148"/>
      <c r="Y761" s="148"/>
      <c r="Z761" s="148"/>
      <c r="AA761" s="148"/>
      <c r="AB761" s="149">
        <v>0</v>
      </c>
      <c r="AC761" s="149">
        <v>0</v>
      </c>
      <c r="AD761" s="141"/>
      <c r="AE761" s="79">
        <v>0</v>
      </c>
      <c r="AF761" s="164">
        <f t="shared" si="12"/>
        <v>0</v>
      </c>
    </row>
    <row r="762" spans="2:32" x14ac:dyDescent="0.15">
      <c r="B762" s="147" t="s">
        <v>70</v>
      </c>
      <c r="C762" s="147" t="s">
        <v>62</v>
      </c>
      <c r="D762" s="147" t="s">
        <v>268</v>
      </c>
      <c r="E762" s="147" t="s">
        <v>276</v>
      </c>
      <c r="F762" s="147" t="s">
        <v>282</v>
      </c>
      <c r="G762" s="148"/>
      <c r="H762" s="148"/>
      <c r="I762" s="148"/>
      <c r="J762" s="148"/>
      <c r="K762" s="148"/>
      <c r="L762" s="148"/>
      <c r="M762" s="148"/>
      <c r="N762" s="148"/>
      <c r="O762" s="148"/>
      <c r="P762" s="148"/>
      <c r="Q762" s="148"/>
      <c r="R762" s="148"/>
      <c r="S762" s="148"/>
      <c r="T762" s="148"/>
      <c r="U762" s="148"/>
      <c r="V762" s="148"/>
      <c r="W762" s="148"/>
      <c r="X762" s="148"/>
      <c r="Y762" s="148"/>
      <c r="Z762" s="148"/>
      <c r="AA762" s="148"/>
      <c r="AB762" s="149">
        <v>0</v>
      </c>
      <c r="AC762" s="149">
        <v>0</v>
      </c>
      <c r="AD762" s="141"/>
      <c r="AE762" s="79">
        <v>0</v>
      </c>
      <c r="AF762" s="164">
        <f t="shared" si="12"/>
        <v>0</v>
      </c>
    </row>
    <row r="763" spans="2:32" x14ac:dyDescent="0.15">
      <c r="B763" s="147" t="s">
        <v>70</v>
      </c>
      <c r="C763" s="147" t="s">
        <v>62</v>
      </c>
      <c r="D763" s="147" t="s">
        <v>268</v>
      </c>
      <c r="E763" s="147" t="s">
        <v>277</v>
      </c>
      <c r="F763" s="147" t="s">
        <v>282</v>
      </c>
      <c r="G763" s="148"/>
      <c r="H763" s="148"/>
      <c r="I763" s="148"/>
      <c r="J763" s="148"/>
      <c r="K763" s="148"/>
      <c r="L763" s="148"/>
      <c r="M763" s="148"/>
      <c r="N763" s="148"/>
      <c r="O763" s="148"/>
      <c r="P763" s="148"/>
      <c r="Q763" s="148"/>
      <c r="R763" s="148"/>
      <c r="S763" s="148"/>
      <c r="T763" s="148"/>
      <c r="U763" s="148"/>
      <c r="V763" s="148"/>
      <c r="W763" s="148"/>
      <c r="X763" s="148"/>
      <c r="Y763" s="148"/>
      <c r="Z763" s="148"/>
      <c r="AA763" s="148"/>
      <c r="AB763" s="149">
        <v>0</v>
      </c>
      <c r="AC763" s="149">
        <v>0</v>
      </c>
      <c r="AD763" s="141"/>
      <c r="AE763" s="79">
        <v>0</v>
      </c>
      <c r="AF763" s="164">
        <f t="shared" si="12"/>
        <v>0</v>
      </c>
    </row>
    <row r="764" spans="2:32" x14ac:dyDescent="0.15">
      <c r="B764" s="147" t="s">
        <v>70</v>
      </c>
      <c r="C764" s="147" t="s">
        <v>62</v>
      </c>
      <c r="D764" s="147" t="s">
        <v>268</v>
      </c>
      <c r="E764" s="147" t="s">
        <v>278</v>
      </c>
      <c r="F764" s="147" t="s">
        <v>282</v>
      </c>
      <c r="G764" s="148"/>
      <c r="H764" s="148"/>
      <c r="I764" s="148"/>
      <c r="J764" s="148"/>
      <c r="K764" s="148"/>
      <c r="L764" s="148"/>
      <c r="M764" s="148"/>
      <c r="N764" s="148"/>
      <c r="O764" s="148"/>
      <c r="P764" s="148"/>
      <c r="Q764" s="148"/>
      <c r="R764" s="148"/>
      <c r="S764" s="148"/>
      <c r="T764" s="148"/>
      <c r="U764" s="148"/>
      <c r="V764" s="148"/>
      <c r="W764" s="148"/>
      <c r="X764" s="148"/>
      <c r="Y764" s="148"/>
      <c r="Z764" s="148"/>
      <c r="AA764" s="148"/>
      <c r="AB764" s="149">
        <v>-552.48721248109996</v>
      </c>
      <c r="AC764" s="149">
        <v>-2212.1566435405998</v>
      </c>
      <c r="AD764" s="141"/>
      <c r="AE764" s="79">
        <v>-2212.1566435405998</v>
      </c>
      <c r="AF764" s="164">
        <f t="shared" si="12"/>
        <v>0</v>
      </c>
    </row>
    <row r="765" spans="2:32" x14ac:dyDescent="0.15">
      <c r="B765" s="147" t="s">
        <v>70</v>
      </c>
      <c r="C765" s="147" t="s">
        <v>62</v>
      </c>
      <c r="D765" s="147" t="s">
        <v>93</v>
      </c>
      <c r="E765" s="147" t="s">
        <v>279</v>
      </c>
      <c r="F765" s="147" t="s">
        <v>282</v>
      </c>
      <c r="G765" s="148"/>
      <c r="H765" s="148"/>
      <c r="I765" s="148"/>
      <c r="J765" s="148"/>
      <c r="K765" s="148"/>
      <c r="L765" s="148"/>
      <c r="M765" s="148"/>
      <c r="N765" s="148"/>
      <c r="O765" s="148"/>
      <c r="P765" s="148"/>
      <c r="Q765" s="148"/>
      <c r="R765" s="148"/>
      <c r="S765" s="148"/>
      <c r="T765" s="148"/>
      <c r="U765" s="148"/>
      <c r="V765" s="148"/>
      <c r="W765" s="148"/>
      <c r="X765" s="148"/>
      <c r="Y765" s="148"/>
      <c r="Z765" s="148"/>
      <c r="AA765" s="148"/>
      <c r="AB765" s="149">
        <v>22846.334767290406</v>
      </c>
      <c r="AC765" s="149">
        <v>23361.252353697011</v>
      </c>
      <c r="AD765" s="141"/>
      <c r="AE765" s="79">
        <v>23361.252353697011</v>
      </c>
      <c r="AF765" s="164">
        <f t="shared" si="12"/>
        <v>0</v>
      </c>
    </row>
    <row r="766" spans="2:32" x14ac:dyDescent="0.15">
      <c r="B766" s="147" t="s">
        <v>70</v>
      </c>
      <c r="C766" s="147" t="s">
        <v>62</v>
      </c>
      <c r="D766" s="147" t="s">
        <v>93</v>
      </c>
      <c r="E766" s="147" t="s">
        <v>280</v>
      </c>
      <c r="F766" s="147" t="s">
        <v>282</v>
      </c>
      <c r="G766" s="148"/>
      <c r="H766" s="148"/>
      <c r="I766" s="148"/>
      <c r="J766" s="148"/>
      <c r="K766" s="148"/>
      <c r="L766" s="148"/>
      <c r="M766" s="148"/>
      <c r="N766" s="148"/>
      <c r="O766" s="148"/>
      <c r="P766" s="148"/>
      <c r="Q766" s="148"/>
      <c r="R766" s="148"/>
      <c r="S766" s="148"/>
      <c r="T766" s="148"/>
      <c r="U766" s="148"/>
      <c r="V766" s="148"/>
      <c r="W766" s="148"/>
      <c r="X766" s="148"/>
      <c r="Y766" s="148"/>
      <c r="Z766" s="148"/>
      <c r="AA766" s="148"/>
      <c r="AB766" s="149">
        <v>0</v>
      </c>
      <c r="AC766" s="149">
        <v>0</v>
      </c>
      <c r="AD766" s="141"/>
      <c r="AE766" s="79">
        <v>0</v>
      </c>
      <c r="AF766" s="164">
        <f t="shared" si="12"/>
        <v>0</v>
      </c>
    </row>
    <row r="767" spans="2:32" x14ac:dyDescent="0.15">
      <c r="B767" s="147" t="s">
        <v>70</v>
      </c>
      <c r="C767" s="147" t="s">
        <v>62</v>
      </c>
      <c r="D767" s="147" t="s">
        <v>93</v>
      </c>
      <c r="E767" s="147" t="s">
        <v>281</v>
      </c>
      <c r="F767" s="147" t="s">
        <v>282</v>
      </c>
      <c r="G767" s="148"/>
      <c r="H767" s="148"/>
      <c r="I767" s="148"/>
      <c r="J767" s="148"/>
      <c r="K767" s="148"/>
      <c r="L767" s="148"/>
      <c r="M767" s="148"/>
      <c r="N767" s="148"/>
      <c r="O767" s="148"/>
      <c r="P767" s="148"/>
      <c r="Q767" s="148"/>
      <c r="R767" s="148"/>
      <c r="S767" s="148"/>
      <c r="T767" s="148"/>
      <c r="U767" s="148"/>
      <c r="V767" s="148"/>
      <c r="W767" s="148"/>
      <c r="X767" s="148"/>
      <c r="Y767" s="148"/>
      <c r="Z767" s="148"/>
      <c r="AA767" s="148"/>
      <c r="AB767" s="149">
        <v>22846.334767290406</v>
      </c>
      <c r="AC767" s="149">
        <v>23361.252353697011</v>
      </c>
      <c r="AD767" s="141"/>
      <c r="AE767" s="79">
        <v>23361.252353697011</v>
      </c>
      <c r="AF767" s="164">
        <f t="shared" si="12"/>
        <v>0</v>
      </c>
    </row>
    <row r="768" spans="2:32" x14ac:dyDescent="0.15">
      <c r="B768" s="147" t="s">
        <v>70</v>
      </c>
      <c r="C768" s="147" t="s">
        <v>62</v>
      </c>
      <c r="D768" s="147" t="s">
        <v>93</v>
      </c>
      <c r="E768" s="150" t="s">
        <v>187</v>
      </c>
      <c r="F768" s="147" t="s">
        <v>282</v>
      </c>
      <c r="G768" s="148"/>
      <c r="H768" s="148"/>
      <c r="I768" s="148"/>
      <c r="J768" s="148"/>
      <c r="K768" s="148"/>
      <c r="L768" s="148"/>
      <c r="M768" s="148"/>
      <c r="N768" s="148"/>
      <c r="O768" s="148"/>
      <c r="P768" s="148"/>
      <c r="Q768" s="148"/>
      <c r="R768" s="148"/>
      <c r="S768" s="148"/>
      <c r="T768" s="148"/>
      <c r="U768" s="148"/>
      <c r="V768" s="148"/>
      <c r="W768" s="148"/>
      <c r="X768" s="148"/>
      <c r="Y768" s="148"/>
      <c r="Z768" s="148"/>
      <c r="AA768" s="148"/>
      <c r="AB768" s="149">
        <v>9604.0221937803144</v>
      </c>
      <c r="AC768" s="149">
        <v>9475.8433857845575</v>
      </c>
      <c r="AD768" s="141"/>
      <c r="AE768" s="79">
        <v>9475.8433857845575</v>
      </c>
      <c r="AF768" s="164">
        <f t="shared" si="12"/>
        <v>0</v>
      </c>
    </row>
    <row r="769" spans="2:32" x14ac:dyDescent="0.15">
      <c r="B769" s="147" t="s">
        <v>70</v>
      </c>
      <c r="C769" s="147" t="s">
        <v>62</v>
      </c>
      <c r="D769" s="147" t="s">
        <v>93</v>
      </c>
      <c r="E769" s="150" t="s">
        <v>105</v>
      </c>
      <c r="F769" s="147" t="s">
        <v>282</v>
      </c>
      <c r="G769" s="148"/>
      <c r="H769" s="148"/>
      <c r="I769" s="148"/>
      <c r="J769" s="148"/>
      <c r="K769" s="148"/>
      <c r="L769" s="148"/>
      <c r="M769" s="148"/>
      <c r="N769" s="148"/>
      <c r="O769" s="148"/>
      <c r="P769" s="148"/>
      <c r="Q769" s="148"/>
      <c r="R769" s="148"/>
      <c r="S769" s="148"/>
      <c r="T769" s="148"/>
      <c r="U769" s="148"/>
      <c r="V769" s="148"/>
      <c r="W769" s="148"/>
      <c r="X769" s="148"/>
      <c r="Y769" s="148"/>
      <c r="Z769" s="148"/>
      <c r="AA769" s="148"/>
      <c r="AB769" s="149">
        <v>975.17846912786524</v>
      </c>
      <c r="AC769" s="149">
        <v>930.99270473832394</v>
      </c>
      <c r="AD769" s="141"/>
      <c r="AE769" s="79">
        <v>930.99270473832394</v>
      </c>
      <c r="AF769" s="164">
        <f t="shared" si="12"/>
        <v>0</v>
      </c>
    </row>
    <row r="770" spans="2:32" x14ac:dyDescent="0.15">
      <c r="B770" s="147" t="s">
        <v>70</v>
      </c>
      <c r="C770" s="147" t="s">
        <v>62</v>
      </c>
      <c r="D770" s="147" t="s">
        <v>93</v>
      </c>
      <c r="E770" s="150" t="s">
        <v>106</v>
      </c>
      <c r="F770" s="147" t="s">
        <v>282</v>
      </c>
      <c r="G770" s="148"/>
      <c r="H770" s="148"/>
      <c r="I770" s="148"/>
      <c r="J770" s="148"/>
      <c r="K770" s="148"/>
      <c r="L770" s="148"/>
      <c r="M770" s="148"/>
      <c r="N770" s="148"/>
      <c r="O770" s="148"/>
      <c r="P770" s="148"/>
      <c r="Q770" s="148"/>
      <c r="R770" s="148"/>
      <c r="S770" s="148"/>
      <c r="T770" s="148"/>
      <c r="U770" s="148"/>
      <c r="V770" s="148"/>
      <c r="W770" s="148"/>
      <c r="X770" s="148"/>
      <c r="Y770" s="148"/>
      <c r="Z770" s="148"/>
      <c r="AA770" s="148"/>
      <c r="AB770" s="149">
        <v>16.399373439036825</v>
      </c>
      <c r="AC770" s="149">
        <v>15.772258137793282</v>
      </c>
      <c r="AD770" s="141"/>
      <c r="AE770" s="79">
        <v>15.772258137793282</v>
      </c>
      <c r="AF770" s="164">
        <f t="shared" si="12"/>
        <v>0</v>
      </c>
    </row>
    <row r="771" spans="2:32" x14ac:dyDescent="0.15">
      <c r="B771" s="147" t="s">
        <v>70</v>
      </c>
      <c r="C771" s="147" t="s">
        <v>62</v>
      </c>
      <c r="D771" s="147" t="s">
        <v>93</v>
      </c>
      <c r="E771" s="150" t="s">
        <v>188</v>
      </c>
      <c r="F771" s="147" t="s">
        <v>282</v>
      </c>
      <c r="G771" s="148"/>
      <c r="H771" s="148"/>
      <c r="I771" s="148"/>
      <c r="J771" s="148"/>
      <c r="K771" s="148"/>
      <c r="L771" s="148"/>
      <c r="M771" s="148"/>
      <c r="N771" s="148"/>
      <c r="O771" s="148"/>
      <c r="P771" s="148"/>
      <c r="Q771" s="148"/>
      <c r="R771" s="148"/>
      <c r="S771" s="148"/>
      <c r="T771" s="148"/>
      <c r="U771" s="148"/>
      <c r="V771" s="148"/>
      <c r="W771" s="148"/>
      <c r="X771" s="148"/>
      <c r="Y771" s="148"/>
      <c r="Z771" s="148"/>
      <c r="AA771" s="148"/>
      <c r="AB771" s="149">
        <v>7856.0807777873724</v>
      </c>
      <c r="AC771" s="149">
        <v>8714.6740902602014</v>
      </c>
      <c r="AD771" s="141"/>
      <c r="AE771" s="79">
        <v>8714.6740902602014</v>
      </c>
      <c r="AF771" s="164">
        <f t="shared" si="12"/>
        <v>0</v>
      </c>
    </row>
    <row r="772" spans="2:32" x14ac:dyDescent="0.15">
      <c r="B772" s="147" t="s">
        <v>70</v>
      </c>
      <c r="C772" s="147" t="s">
        <v>62</v>
      </c>
      <c r="D772" s="147" t="s">
        <v>93</v>
      </c>
      <c r="E772" s="150" t="s">
        <v>189</v>
      </c>
      <c r="F772" s="147" t="s">
        <v>282</v>
      </c>
      <c r="G772" s="148"/>
      <c r="H772" s="148"/>
      <c r="I772" s="148"/>
      <c r="J772" s="148"/>
      <c r="K772" s="148"/>
      <c r="L772" s="148"/>
      <c r="M772" s="148"/>
      <c r="N772" s="148"/>
      <c r="O772" s="148"/>
      <c r="P772" s="148"/>
      <c r="Q772" s="148"/>
      <c r="R772" s="148"/>
      <c r="S772" s="148"/>
      <c r="T772" s="148"/>
      <c r="U772" s="148"/>
      <c r="V772" s="148"/>
      <c r="W772" s="148"/>
      <c r="X772" s="148"/>
      <c r="Y772" s="148"/>
      <c r="Z772" s="148"/>
      <c r="AA772" s="148"/>
      <c r="AB772" s="149">
        <v>35.011234161604548</v>
      </c>
      <c r="AC772" s="149">
        <v>38.777142560248329</v>
      </c>
      <c r="AD772" s="141"/>
      <c r="AE772" s="79">
        <v>38.777142560248329</v>
      </c>
      <c r="AF772" s="164">
        <f t="shared" si="12"/>
        <v>0</v>
      </c>
    </row>
    <row r="773" spans="2:32" x14ac:dyDescent="0.15">
      <c r="B773" s="147" t="s">
        <v>70</v>
      </c>
      <c r="C773" s="147" t="s">
        <v>62</v>
      </c>
      <c r="D773" s="147" t="s">
        <v>93</v>
      </c>
      <c r="E773" s="150" t="s">
        <v>109</v>
      </c>
      <c r="F773" s="147" t="s">
        <v>282</v>
      </c>
      <c r="G773" s="148"/>
      <c r="H773" s="148"/>
      <c r="I773" s="148"/>
      <c r="J773" s="148"/>
      <c r="K773" s="148"/>
      <c r="L773" s="148"/>
      <c r="M773" s="148"/>
      <c r="N773" s="148"/>
      <c r="O773" s="148"/>
      <c r="P773" s="148"/>
      <c r="Q773" s="148"/>
      <c r="R773" s="148"/>
      <c r="S773" s="148"/>
      <c r="T773" s="148"/>
      <c r="U773" s="148"/>
      <c r="V773" s="148"/>
      <c r="W773" s="148"/>
      <c r="X773" s="148"/>
      <c r="Y773" s="148"/>
      <c r="Z773" s="148"/>
      <c r="AA773" s="148"/>
      <c r="AB773" s="149">
        <v>4.4574787510291181</v>
      </c>
      <c r="AC773" s="149">
        <v>3.7182881263185905</v>
      </c>
      <c r="AD773" s="141"/>
      <c r="AE773" s="79">
        <v>3.7182881263185905</v>
      </c>
      <c r="AF773" s="164">
        <f t="shared" si="12"/>
        <v>0</v>
      </c>
    </row>
    <row r="774" spans="2:32" x14ac:dyDescent="0.15">
      <c r="B774" s="147" t="s">
        <v>70</v>
      </c>
      <c r="C774" s="147" t="s">
        <v>62</v>
      </c>
      <c r="D774" s="147" t="s">
        <v>93</v>
      </c>
      <c r="E774" s="150" t="s">
        <v>190</v>
      </c>
      <c r="F774" s="147" t="s">
        <v>282</v>
      </c>
      <c r="G774" s="148"/>
      <c r="H774" s="148"/>
      <c r="I774" s="148"/>
      <c r="J774" s="148"/>
      <c r="K774" s="148"/>
      <c r="L774" s="148"/>
      <c r="M774" s="148"/>
      <c r="N774" s="148"/>
      <c r="O774" s="148"/>
      <c r="P774" s="148"/>
      <c r="Q774" s="148"/>
      <c r="R774" s="148"/>
      <c r="S774" s="148"/>
      <c r="T774" s="148"/>
      <c r="U774" s="148"/>
      <c r="V774" s="148"/>
      <c r="W774" s="148"/>
      <c r="X774" s="148"/>
      <c r="Y774" s="148"/>
      <c r="Z774" s="148"/>
      <c r="AA774" s="148"/>
      <c r="AB774" s="149">
        <v>465.20129702994706</v>
      </c>
      <c r="AC774" s="149">
        <v>478.46769094935968</v>
      </c>
      <c r="AD774" s="141"/>
      <c r="AE774" s="79">
        <v>478.46769094935968</v>
      </c>
      <c r="AF774" s="164">
        <f t="shared" si="12"/>
        <v>0</v>
      </c>
    </row>
    <row r="775" spans="2:32" x14ac:dyDescent="0.15">
      <c r="B775" s="147" t="s">
        <v>70</v>
      </c>
      <c r="C775" s="147" t="s">
        <v>62</v>
      </c>
      <c r="D775" s="147" t="s">
        <v>93</v>
      </c>
      <c r="E775" s="150" t="s">
        <v>163</v>
      </c>
      <c r="F775" s="147" t="s">
        <v>282</v>
      </c>
      <c r="G775" s="148"/>
      <c r="H775" s="148"/>
      <c r="I775" s="148"/>
      <c r="J775" s="148"/>
      <c r="K775" s="148"/>
      <c r="L775" s="148"/>
      <c r="M775" s="148"/>
      <c r="N775" s="148"/>
      <c r="O775" s="148"/>
      <c r="P775" s="148"/>
      <c r="Q775" s="148"/>
      <c r="R775" s="148"/>
      <c r="S775" s="148"/>
      <c r="T775" s="148"/>
      <c r="U775" s="148"/>
      <c r="V775" s="148"/>
      <c r="W775" s="148"/>
      <c r="X775" s="148"/>
      <c r="Y775" s="148"/>
      <c r="Z775" s="148"/>
      <c r="AA775" s="148"/>
      <c r="AB775" s="149">
        <v>3889.9839432132376</v>
      </c>
      <c r="AC775" s="149">
        <v>3703.0067931402068</v>
      </c>
      <c r="AD775" s="141"/>
      <c r="AE775" s="79">
        <v>3703.0067931402068</v>
      </c>
      <c r="AF775" s="164">
        <f t="shared" si="12"/>
        <v>0</v>
      </c>
    </row>
    <row r="776" spans="2:32" x14ac:dyDescent="0.15">
      <c r="B776" s="143" t="s">
        <v>71</v>
      </c>
      <c r="C776" s="143" t="s">
        <v>62</v>
      </c>
      <c r="D776" s="143" t="s">
        <v>257</v>
      </c>
      <c r="E776" s="143" t="s">
        <v>258</v>
      </c>
      <c r="F776" s="143" t="s">
        <v>282</v>
      </c>
      <c r="G776" s="144"/>
      <c r="H776" s="144"/>
      <c r="I776" s="144"/>
      <c r="J776" s="144"/>
      <c r="K776" s="144"/>
      <c r="L776" s="144"/>
      <c r="M776" s="144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  <c r="AA776" s="144"/>
      <c r="AB776" s="145">
        <v>0</v>
      </c>
      <c r="AC776" s="145">
        <v>0</v>
      </c>
      <c r="AD776" s="141"/>
      <c r="AE776" s="79">
        <v>0</v>
      </c>
      <c r="AF776" s="164">
        <f t="shared" si="12"/>
        <v>0</v>
      </c>
    </row>
    <row r="777" spans="2:32" x14ac:dyDescent="0.15">
      <c r="B777" s="143" t="s">
        <v>71</v>
      </c>
      <c r="C777" s="143" t="s">
        <v>62</v>
      </c>
      <c r="D777" s="143" t="s">
        <v>257</v>
      </c>
      <c r="E777" s="143" t="s">
        <v>260</v>
      </c>
      <c r="F777" s="143" t="s">
        <v>282</v>
      </c>
      <c r="G777" s="144"/>
      <c r="H777" s="144"/>
      <c r="I777" s="144"/>
      <c r="J777" s="144"/>
      <c r="K777" s="144"/>
      <c r="L777" s="144"/>
      <c r="M777" s="144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  <c r="AA777" s="144"/>
      <c r="AB777" s="145">
        <v>1137.7721420393787</v>
      </c>
      <c r="AC777" s="145">
        <v>1058.3574597408315</v>
      </c>
      <c r="AD777" s="141"/>
      <c r="AE777" s="79">
        <v>1058.3574597408315</v>
      </c>
      <c r="AF777" s="164">
        <f t="shared" si="12"/>
        <v>0</v>
      </c>
    </row>
    <row r="778" spans="2:32" x14ac:dyDescent="0.15">
      <c r="B778" s="143" t="s">
        <v>71</v>
      </c>
      <c r="C778" s="143" t="s">
        <v>62</v>
      </c>
      <c r="D778" s="143" t="s">
        <v>257</v>
      </c>
      <c r="E778" s="143" t="s">
        <v>261</v>
      </c>
      <c r="F778" s="143" t="s">
        <v>282</v>
      </c>
      <c r="G778" s="144"/>
      <c r="H778" s="144"/>
      <c r="I778" s="144"/>
      <c r="J778" s="144"/>
      <c r="K778" s="144"/>
      <c r="L778" s="144"/>
      <c r="M778" s="144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  <c r="AA778" s="144"/>
      <c r="AB778" s="145">
        <v>102.23089467490672</v>
      </c>
      <c r="AC778" s="145">
        <v>175.91070648496839</v>
      </c>
      <c r="AD778" s="141"/>
      <c r="AE778" s="79">
        <v>175.91070648496839</v>
      </c>
      <c r="AF778" s="164">
        <f t="shared" si="12"/>
        <v>0</v>
      </c>
    </row>
    <row r="779" spans="2:32" x14ac:dyDescent="0.15">
      <c r="B779" s="143" t="s">
        <v>71</v>
      </c>
      <c r="C779" s="143" t="s">
        <v>62</v>
      </c>
      <c r="D779" s="143" t="s">
        <v>257</v>
      </c>
      <c r="E779" s="143" t="s">
        <v>262</v>
      </c>
      <c r="F779" s="143" t="s">
        <v>282</v>
      </c>
      <c r="G779" s="144"/>
      <c r="H779" s="144"/>
      <c r="I779" s="144"/>
      <c r="J779" s="144"/>
      <c r="K779" s="144"/>
      <c r="L779" s="144"/>
      <c r="M779" s="144"/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  <c r="AA779" s="144"/>
      <c r="AB779" s="145">
        <v>1240.0030367142854</v>
      </c>
      <c r="AC779" s="145">
        <v>1234.2681662257999</v>
      </c>
      <c r="AD779" s="141"/>
      <c r="AE779" s="79">
        <v>1234.2681662257999</v>
      </c>
      <c r="AF779" s="164">
        <f t="shared" si="12"/>
        <v>0</v>
      </c>
    </row>
    <row r="780" spans="2:32" x14ac:dyDescent="0.15">
      <c r="B780" s="143" t="s">
        <v>71</v>
      </c>
      <c r="C780" s="143" t="s">
        <v>62</v>
      </c>
      <c r="D780" s="143" t="s">
        <v>257</v>
      </c>
      <c r="E780" s="143" t="s">
        <v>263</v>
      </c>
      <c r="F780" s="143" t="s">
        <v>282</v>
      </c>
      <c r="G780" s="144"/>
      <c r="H780" s="144"/>
      <c r="I780" s="144"/>
      <c r="J780" s="144"/>
      <c r="K780" s="144"/>
      <c r="L780" s="144"/>
      <c r="M780" s="144"/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  <c r="AA780" s="144"/>
      <c r="AB780" s="145">
        <v>0</v>
      </c>
      <c r="AC780" s="145">
        <v>0</v>
      </c>
      <c r="AD780" s="141"/>
      <c r="AE780" s="79">
        <v>0</v>
      </c>
      <c r="AF780" s="164">
        <f t="shared" si="12"/>
        <v>0</v>
      </c>
    </row>
    <row r="781" spans="2:32" x14ac:dyDescent="0.15">
      <c r="B781" s="143" t="s">
        <v>71</v>
      </c>
      <c r="C781" s="143" t="s">
        <v>62</v>
      </c>
      <c r="D781" s="143" t="s">
        <v>257</v>
      </c>
      <c r="E781" s="143" t="s">
        <v>264</v>
      </c>
      <c r="F781" s="143" t="s">
        <v>282</v>
      </c>
      <c r="G781" s="144"/>
      <c r="H781" s="144"/>
      <c r="I781" s="144"/>
      <c r="J781" s="144"/>
      <c r="K781" s="144"/>
      <c r="L781" s="144"/>
      <c r="M781" s="144"/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  <c r="AA781" s="144"/>
      <c r="AB781" s="145">
        <v>0</v>
      </c>
      <c r="AC781" s="145">
        <v>0</v>
      </c>
      <c r="AD781" s="141"/>
      <c r="AE781" s="79">
        <v>0</v>
      </c>
      <c r="AF781" s="164">
        <f t="shared" si="12"/>
        <v>0</v>
      </c>
    </row>
    <row r="782" spans="2:32" x14ac:dyDescent="0.15">
      <c r="B782" s="143" t="s">
        <v>71</v>
      </c>
      <c r="C782" s="143" t="s">
        <v>62</v>
      </c>
      <c r="D782" s="143" t="s">
        <v>257</v>
      </c>
      <c r="E782" s="143" t="s">
        <v>265</v>
      </c>
      <c r="F782" s="143" t="s">
        <v>282</v>
      </c>
      <c r="G782" s="144"/>
      <c r="H782" s="144"/>
      <c r="I782" s="144"/>
      <c r="J782" s="144"/>
      <c r="K782" s="144"/>
      <c r="L782" s="144"/>
      <c r="M782" s="144"/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  <c r="AA782" s="144"/>
      <c r="AB782" s="145">
        <v>-1278.5700367142854</v>
      </c>
      <c r="AC782" s="145">
        <v>-1280.1280322999999</v>
      </c>
      <c r="AD782" s="141"/>
      <c r="AE782" s="79">
        <v>-1280.1280322999999</v>
      </c>
      <c r="AF782" s="164">
        <f t="shared" si="12"/>
        <v>0</v>
      </c>
    </row>
    <row r="783" spans="2:32" x14ac:dyDescent="0.15">
      <c r="B783" s="143" t="s">
        <v>71</v>
      </c>
      <c r="C783" s="143" t="s">
        <v>62</v>
      </c>
      <c r="D783" s="143" t="s">
        <v>257</v>
      </c>
      <c r="E783" s="143" t="s">
        <v>266</v>
      </c>
      <c r="F783" s="143" t="s">
        <v>282</v>
      </c>
      <c r="G783" s="144"/>
      <c r="H783" s="144"/>
      <c r="I783" s="144"/>
      <c r="J783" s="144"/>
      <c r="K783" s="144"/>
      <c r="L783" s="144"/>
      <c r="M783" s="144"/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  <c r="AA783" s="144"/>
      <c r="AB783" s="145">
        <v>0</v>
      </c>
      <c r="AC783" s="145">
        <v>0</v>
      </c>
      <c r="AD783" s="141"/>
      <c r="AE783" s="79">
        <v>0</v>
      </c>
      <c r="AF783" s="164">
        <f t="shared" si="12"/>
        <v>0</v>
      </c>
    </row>
    <row r="784" spans="2:32" x14ac:dyDescent="0.15">
      <c r="B784" s="143" t="s">
        <v>71</v>
      </c>
      <c r="C784" s="143" t="s">
        <v>62</v>
      </c>
      <c r="D784" s="143" t="s">
        <v>257</v>
      </c>
      <c r="E784" s="143" t="s">
        <v>267</v>
      </c>
      <c r="F784" s="143" t="s">
        <v>282</v>
      </c>
      <c r="G784" s="144"/>
      <c r="H784" s="144"/>
      <c r="I784" s="144"/>
      <c r="J784" s="144"/>
      <c r="K784" s="144"/>
      <c r="L784" s="144"/>
      <c r="M784" s="144"/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  <c r="AA784" s="144"/>
      <c r="AB784" s="145">
        <v>-38.567000000000007</v>
      </c>
      <c r="AC784" s="145">
        <v>-45.859866074199999</v>
      </c>
      <c r="AD784" s="141"/>
      <c r="AE784" s="79">
        <v>-45.859866074199999</v>
      </c>
      <c r="AF784" s="164">
        <f t="shared" si="12"/>
        <v>0</v>
      </c>
    </row>
    <row r="785" spans="2:32" x14ac:dyDescent="0.15">
      <c r="B785" s="143" t="s">
        <v>71</v>
      </c>
      <c r="C785" s="143" t="s">
        <v>62</v>
      </c>
      <c r="D785" s="143" t="s">
        <v>268</v>
      </c>
      <c r="E785" s="143" t="s">
        <v>269</v>
      </c>
      <c r="F785" s="143" t="s">
        <v>282</v>
      </c>
      <c r="G785" s="144"/>
      <c r="H785" s="144"/>
      <c r="I785" s="144"/>
      <c r="J785" s="144"/>
      <c r="K785" s="144"/>
      <c r="L785" s="144"/>
      <c r="M785" s="144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  <c r="AA785" s="144"/>
      <c r="AB785" s="145">
        <v>-38.567</v>
      </c>
      <c r="AC785" s="145">
        <v>-45.859866074199999</v>
      </c>
      <c r="AD785" s="141"/>
      <c r="AE785" s="79">
        <v>-45.859866074199999</v>
      </c>
      <c r="AF785" s="164">
        <f t="shared" si="12"/>
        <v>0</v>
      </c>
    </row>
    <row r="786" spans="2:32" x14ac:dyDescent="0.15">
      <c r="B786" s="143" t="s">
        <v>71</v>
      </c>
      <c r="C786" s="143" t="s">
        <v>62</v>
      </c>
      <c r="D786" s="143" t="s">
        <v>268</v>
      </c>
      <c r="E786" s="146" t="s">
        <v>270</v>
      </c>
      <c r="F786" s="143" t="s">
        <v>282</v>
      </c>
      <c r="G786" s="144"/>
      <c r="H786" s="144"/>
      <c r="I786" s="144"/>
      <c r="J786" s="144"/>
      <c r="K786" s="144"/>
      <c r="L786" s="144"/>
      <c r="M786" s="144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  <c r="AA786" s="144"/>
      <c r="AB786" s="145">
        <v>0</v>
      </c>
      <c r="AC786" s="145">
        <v>0</v>
      </c>
      <c r="AD786" s="141"/>
      <c r="AE786" s="79">
        <v>0</v>
      </c>
      <c r="AF786" s="164">
        <f t="shared" si="12"/>
        <v>0</v>
      </c>
    </row>
    <row r="787" spans="2:32" x14ac:dyDescent="0.15">
      <c r="B787" s="143" t="s">
        <v>71</v>
      </c>
      <c r="C787" s="143" t="s">
        <v>62</v>
      </c>
      <c r="D787" s="143" t="s">
        <v>268</v>
      </c>
      <c r="E787" s="146" t="s">
        <v>271</v>
      </c>
      <c r="F787" s="143" t="s">
        <v>282</v>
      </c>
      <c r="G787" s="144"/>
      <c r="H787" s="144"/>
      <c r="I787" s="144"/>
      <c r="J787" s="144"/>
      <c r="K787" s="144"/>
      <c r="L787" s="144"/>
      <c r="M787" s="144"/>
      <c r="N787" s="144"/>
      <c r="O787" s="144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  <c r="AA787" s="144"/>
      <c r="AB787" s="145">
        <v>0</v>
      </c>
      <c r="AC787" s="145">
        <v>0</v>
      </c>
      <c r="AD787" s="141"/>
      <c r="AE787" s="79">
        <v>0</v>
      </c>
      <c r="AF787" s="164">
        <f t="shared" si="12"/>
        <v>0</v>
      </c>
    </row>
    <row r="788" spans="2:32" x14ac:dyDescent="0.15">
      <c r="B788" s="143" t="s">
        <v>71</v>
      </c>
      <c r="C788" s="143" t="s">
        <v>62</v>
      </c>
      <c r="D788" s="143" t="s">
        <v>268</v>
      </c>
      <c r="E788" s="146" t="s">
        <v>272</v>
      </c>
      <c r="F788" s="143" t="s">
        <v>282</v>
      </c>
      <c r="G788" s="144"/>
      <c r="H788" s="144"/>
      <c r="I788" s="144"/>
      <c r="J788" s="144"/>
      <c r="K788" s="144"/>
      <c r="L788" s="144"/>
      <c r="M788" s="144"/>
      <c r="N788" s="144"/>
      <c r="O788" s="144"/>
      <c r="P788" s="144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  <c r="AA788" s="144"/>
      <c r="AB788" s="145">
        <v>-38.567</v>
      </c>
      <c r="AC788" s="145">
        <v>-45.859866074199999</v>
      </c>
      <c r="AD788" s="141"/>
      <c r="AE788" s="79">
        <v>-45.859866074199999</v>
      </c>
      <c r="AF788" s="164">
        <f t="shared" si="12"/>
        <v>0</v>
      </c>
    </row>
    <row r="789" spans="2:32" x14ac:dyDescent="0.15">
      <c r="B789" s="143" t="s">
        <v>71</v>
      </c>
      <c r="C789" s="143" t="s">
        <v>62</v>
      </c>
      <c r="D789" s="143" t="s">
        <v>268</v>
      </c>
      <c r="E789" s="146" t="s">
        <v>273</v>
      </c>
      <c r="F789" s="143" t="s">
        <v>282</v>
      </c>
      <c r="G789" s="144"/>
      <c r="H789" s="144"/>
      <c r="I789" s="144"/>
      <c r="J789" s="144"/>
      <c r="K789" s="144"/>
      <c r="L789" s="144"/>
      <c r="M789" s="144"/>
      <c r="N789" s="144"/>
      <c r="O789" s="144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  <c r="AA789" s="144"/>
      <c r="AB789" s="145">
        <v>0</v>
      </c>
      <c r="AC789" s="145">
        <v>0</v>
      </c>
      <c r="AD789" s="141"/>
      <c r="AE789" s="79">
        <v>0</v>
      </c>
      <c r="AF789" s="164">
        <f t="shared" si="12"/>
        <v>0</v>
      </c>
    </row>
    <row r="790" spans="2:32" x14ac:dyDescent="0.15">
      <c r="B790" s="143" t="s">
        <v>71</v>
      </c>
      <c r="C790" s="143" t="s">
        <v>62</v>
      </c>
      <c r="D790" s="143" t="s">
        <v>268</v>
      </c>
      <c r="E790" s="146" t="s">
        <v>274</v>
      </c>
      <c r="F790" s="143" t="s">
        <v>282</v>
      </c>
      <c r="G790" s="144"/>
      <c r="H790" s="144"/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  <c r="AA790" s="144"/>
      <c r="AB790" s="145">
        <v>0</v>
      </c>
      <c r="AC790" s="145">
        <v>0</v>
      </c>
      <c r="AD790" s="141"/>
      <c r="AE790" s="79">
        <v>0</v>
      </c>
      <c r="AF790" s="164">
        <f t="shared" si="12"/>
        <v>0</v>
      </c>
    </row>
    <row r="791" spans="2:32" x14ac:dyDescent="0.15">
      <c r="B791" s="143" t="s">
        <v>71</v>
      </c>
      <c r="C791" s="143" t="s">
        <v>62</v>
      </c>
      <c r="D791" s="143" t="s">
        <v>268</v>
      </c>
      <c r="E791" s="146" t="s">
        <v>275</v>
      </c>
      <c r="F791" s="143" t="s">
        <v>282</v>
      </c>
      <c r="G791" s="144"/>
      <c r="H791" s="144"/>
      <c r="I791" s="144"/>
      <c r="J791" s="144"/>
      <c r="K791" s="144"/>
      <c r="L791" s="144"/>
      <c r="M791" s="144"/>
      <c r="N791" s="144"/>
      <c r="O791" s="144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  <c r="AA791" s="144"/>
      <c r="AB791" s="145">
        <v>0</v>
      </c>
      <c r="AC791" s="145">
        <v>0</v>
      </c>
      <c r="AD791" s="141"/>
      <c r="AE791" s="79">
        <v>0</v>
      </c>
      <c r="AF791" s="164">
        <f t="shared" si="12"/>
        <v>0</v>
      </c>
    </row>
    <row r="792" spans="2:32" x14ac:dyDescent="0.15">
      <c r="B792" s="143" t="s">
        <v>71</v>
      </c>
      <c r="C792" s="143" t="s">
        <v>62</v>
      </c>
      <c r="D792" s="143" t="s">
        <v>268</v>
      </c>
      <c r="E792" s="143" t="s">
        <v>276</v>
      </c>
      <c r="F792" s="143" t="s">
        <v>282</v>
      </c>
      <c r="G792" s="144"/>
      <c r="H792" s="144"/>
      <c r="I792" s="144"/>
      <c r="J792" s="144"/>
      <c r="K792" s="144"/>
      <c r="L792" s="144"/>
      <c r="M792" s="144"/>
      <c r="N792" s="144"/>
      <c r="O792" s="144"/>
      <c r="P792" s="144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  <c r="AA792" s="144"/>
      <c r="AB792" s="145">
        <v>0</v>
      </c>
      <c r="AC792" s="145">
        <v>0</v>
      </c>
      <c r="AD792" s="141"/>
      <c r="AE792" s="79">
        <v>0</v>
      </c>
      <c r="AF792" s="164">
        <f t="shared" si="12"/>
        <v>0</v>
      </c>
    </row>
    <row r="793" spans="2:32" x14ac:dyDescent="0.15">
      <c r="B793" s="143" t="s">
        <v>71</v>
      </c>
      <c r="C793" s="143" t="s">
        <v>62</v>
      </c>
      <c r="D793" s="143" t="s">
        <v>268</v>
      </c>
      <c r="E793" s="143" t="s">
        <v>277</v>
      </c>
      <c r="F793" s="143" t="s">
        <v>282</v>
      </c>
      <c r="G793" s="144"/>
      <c r="H793" s="144"/>
      <c r="I793" s="144"/>
      <c r="J793" s="144"/>
      <c r="K793" s="144"/>
      <c r="L793" s="144"/>
      <c r="M793" s="144"/>
      <c r="N793" s="144"/>
      <c r="O793" s="144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  <c r="AA793" s="144"/>
      <c r="AB793" s="145">
        <v>0</v>
      </c>
      <c r="AC793" s="145">
        <v>0</v>
      </c>
      <c r="AD793" s="141"/>
      <c r="AE793" s="79">
        <v>0</v>
      </c>
      <c r="AF793" s="164">
        <f t="shared" si="12"/>
        <v>0</v>
      </c>
    </row>
    <row r="794" spans="2:32" x14ac:dyDescent="0.15">
      <c r="B794" s="143" t="s">
        <v>71</v>
      </c>
      <c r="C794" s="143" t="s">
        <v>62</v>
      </c>
      <c r="D794" s="143" t="s">
        <v>268</v>
      </c>
      <c r="E794" s="143" t="s">
        <v>278</v>
      </c>
      <c r="F794" s="143" t="s">
        <v>282</v>
      </c>
      <c r="G794" s="144"/>
      <c r="H794" s="144"/>
      <c r="I794" s="144"/>
      <c r="J794" s="144"/>
      <c r="K794" s="144"/>
      <c r="L794" s="144"/>
      <c r="M794" s="144"/>
      <c r="N794" s="144"/>
      <c r="O794" s="144"/>
      <c r="P794" s="144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  <c r="AA794" s="144"/>
      <c r="AB794" s="145">
        <v>0</v>
      </c>
      <c r="AC794" s="145">
        <v>0</v>
      </c>
      <c r="AD794" s="141"/>
      <c r="AE794" s="79">
        <v>0</v>
      </c>
      <c r="AF794" s="164">
        <f t="shared" si="12"/>
        <v>0</v>
      </c>
    </row>
    <row r="795" spans="2:32" x14ac:dyDescent="0.15">
      <c r="B795" s="143" t="s">
        <v>71</v>
      </c>
      <c r="C795" s="143" t="s">
        <v>62</v>
      </c>
      <c r="D795" s="143" t="s">
        <v>93</v>
      </c>
      <c r="E795" s="143" t="s">
        <v>279</v>
      </c>
      <c r="F795" s="143" t="s">
        <v>282</v>
      </c>
      <c r="G795" s="144"/>
      <c r="H795" s="144"/>
      <c r="I795" s="144"/>
      <c r="J795" s="144"/>
      <c r="K795" s="144"/>
      <c r="L795" s="144"/>
      <c r="M795" s="144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  <c r="AA795" s="144"/>
      <c r="AB795" s="145">
        <v>0</v>
      </c>
      <c r="AC795" s="145">
        <v>0</v>
      </c>
      <c r="AD795" s="141"/>
      <c r="AE795" s="79">
        <v>0</v>
      </c>
      <c r="AF795" s="164">
        <f t="shared" si="12"/>
        <v>0</v>
      </c>
    </row>
    <row r="796" spans="2:32" x14ac:dyDescent="0.15">
      <c r="B796" s="143" t="s">
        <v>71</v>
      </c>
      <c r="C796" s="143" t="s">
        <v>62</v>
      </c>
      <c r="D796" s="143" t="s">
        <v>93</v>
      </c>
      <c r="E796" s="143" t="s">
        <v>280</v>
      </c>
      <c r="F796" s="143" t="s">
        <v>282</v>
      </c>
      <c r="G796" s="144"/>
      <c r="H796" s="144"/>
      <c r="I796" s="144"/>
      <c r="J796" s="144"/>
      <c r="K796" s="144"/>
      <c r="L796" s="144"/>
      <c r="M796" s="144"/>
      <c r="N796" s="144"/>
      <c r="O796" s="144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  <c r="AA796" s="144"/>
      <c r="AB796" s="145">
        <v>0</v>
      </c>
      <c r="AC796" s="145">
        <v>0</v>
      </c>
      <c r="AD796" s="141"/>
      <c r="AE796" s="79">
        <v>0</v>
      </c>
      <c r="AF796" s="164">
        <f t="shared" si="12"/>
        <v>0</v>
      </c>
    </row>
    <row r="797" spans="2:32" x14ac:dyDescent="0.15">
      <c r="B797" s="143" t="s">
        <v>71</v>
      </c>
      <c r="C797" s="143" t="s">
        <v>62</v>
      </c>
      <c r="D797" s="143" t="s">
        <v>93</v>
      </c>
      <c r="E797" s="143" t="s">
        <v>281</v>
      </c>
      <c r="F797" s="143" t="s">
        <v>282</v>
      </c>
      <c r="G797" s="144"/>
      <c r="H797" s="144"/>
      <c r="I797" s="144"/>
      <c r="J797" s="144"/>
      <c r="K797" s="144"/>
      <c r="L797" s="144"/>
      <c r="M797" s="144"/>
      <c r="N797" s="144"/>
      <c r="O797" s="144"/>
      <c r="P797" s="144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  <c r="AA797" s="144"/>
      <c r="AB797" s="145">
        <v>0</v>
      </c>
      <c r="AC797" s="145">
        <v>0</v>
      </c>
      <c r="AD797" s="141"/>
      <c r="AE797" s="79">
        <v>0</v>
      </c>
      <c r="AF797" s="164">
        <f t="shared" si="12"/>
        <v>0</v>
      </c>
    </row>
    <row r="798" spans="2:32" x14ac:dyDescent="0.15">
      <c r="B798" s="143" t="s">
        <v>71</v>
      </c>
      <c r="C798" s="143" t="s">
        <v>62</v>
      </c>
      <c r="D798" s="143" t="s">
        <v>93</v>
      </c>
      <c r="E798" s="146" t="s">
        <v>187</v>
      </c>
      <c r="F798" s="143" t="s">
        <v>282</v>
      </c>
      <c r="G798" s="144"/>
      <c r="H798" s="144"/>
      <c r="I798" s="144"/>
      <c r="J798" s="144"/>
      <c r="K798" s="144"/>
      <c r="L798" s="144"/>
      <c r="M798" s="144"/>
      <c r="N798" s="144"/>
      <c r="O798" s="144"/>
      <c r="P798" s="144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  <c r="AA798" s="144"/>
      <c r="AB798" s="145">
        <v>0</v>
      </c>
      <c r="AC798" s="145">
        <v>0</v>
      </c>
      <c r="AD798" s="141"/>
      <c r="AE798" s="79">
        <v>0</v>
      </c>
      <c r="AF798" s="164">
        <f t="shared" si="12"/>
        <v>0</v>
      </c>
    </row>
    <row r="799" spans="2:32" x14ac:dyDescent="0.15">
      <c r="B799" s="143" t="s">
        <v>71</v>
      </c>
      <c r="C799" s="143" t="s">
        <v>62</v>
      </c>
      <c r="D799" s="143" t="s">
        <v>93</v>
      </c>
      <c r="E799" s="146" t="s">
        <v>105</v>
      </c>
      <c r="F799" s="143" t="s">
        <v>282</v>
      </c>
      <c r="G799" s="144"/>
      <c r="H799" s="144"/>
      <c r="I799" s="144"/>
      <c r="J799" s="144"/>
      <c r="K799" s="144"/>
      <c r="L799" s="144"/>
      <c r="M799" s="144"/>
      <c r="N799" s="144"/>
      <c r="O799" s="144"/>
      <c r="P799" s="144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  <c r="AA799" s="144"/>
      <c r="AB799" s="145">
        <v>0</v>
      </c>
      <c r="AC799" s="145">
        <v>0</v>
      </c>
      <c r="AD799" s="141"/>
      <c r="AE799" s="79">
        <v>0</v>
      </c>
      <c r="AF799" s="164">
        <f t="shared" si="12"/>
        <v>0</v>
      </c>
    </row>
    <row r="800" spans="2:32" x14ac:dyDescent="0.15">
      <c r="B800" s="143" t="s">
        <v>71</v>
      </c>
      <c r="C800" s="143" t="s">
        <v>62</v>
      </c>
      <c r="D800" s="143" t="s">
        <v>93</v>
      </c>
      <c r="E800" s="146" t="s">
        <v>106</v>
      </c>
      <c r="F800" s="143" t="s">
        <v>282</v>
      </c>
      <c r="G800" s="144"/>
      <c r="H800" s="144"/>
      <c r="I800" s="144"/>
      <c r="J800" s="144"/>
      <c r="K800" s="144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  <c r="AA800" s="144"/>
      <c r="AB800" s="145">
        <v>0</v>
      </c>
      <c r="AC800" s="145">
        <v>0</v>
      </c>
      <c r="AD800" s="141"/>
      <c r="AE800" s="79">
        <v>0</v>
      </c>
      <c r="AF800" s="164">
        <f t="shared" si="12"/>
        <v>0</v>
      </c>
    </row>
    <row r="801" spans="2:32" x14ac:dyDescent="0.15">
      <c r="B801" s="143" t="s">
        <v>71</v>
      </c>
      <c r="C801" s="143" t="s">
        <v>62</v>
      </c>
      <c r="D801" s="143" t="s">
        <v>93</v>
      </c>
      <c r="E801" s="146" t="s">
        <v>188</v>
      </c>
      <c r="F801" s="143" t="s">
        <v>282</v>
      </c>
      <c r="G801" s="144"/>
      <c r="H801" s="144"/>
      <c r="I801" s="144"/>
      <c r="J801" s="144"/>
      <c r="K801" s="144"/>
      <c r="L801" s="144"/>
      <c r="M801" s="144"/>
      <c r="N801" s="144"/>
      <c r="O801" s="144"/>
      <c r="P801" s="144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  <c r="AA801" s="144"/>
      <c r="AB801" s="145">
        <v>0</v>
      </c>
      <c r="AC801" s="145">
        <v>0</v>
      </c>
      <c r="AD801" s="141"/>
      <c r="AE801" s="79">
        <v>0</v>
      </c>
      <c r="AF801" s="164">
        <f t="shared" si="12"/>
        <v>0</v>
      </c>
    </row>
    <row r="802" spans="2:32" x14ac:dyDescent="0.15">
      <c r="B802" s="143" t="s">
        <v>71</v>
      </c>
      <c r="C802" s="143" t="s">
        <v>62</v>
      </c>
      <c r="D802" s="143" t="s">
        <v>93</v>
      </c>
      <c r="E802" s="146" t="s">
        <v>189</v>
      </c>
      <c r="F802" s="143" t="s">
        <v>282</v>
      </c>
      <c r="G802" s="144"/>
      <c r="H802" s="144"/>
      <c r="I802" s="144"/>
      <c r="J802" s="144"/>
      <c r="K802" s="144"/>
      <c r="L802" s="144"/>
      <c r="M802" s="144"/>
      <c r="N802" s="144"/>
      <c r="O802" s="144"/>
      <c r="P802" s="144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  <c r="AA802" s="144"/>
      <c r="AB802" s="145">
        <v>0</v>
      </c>
      <c r="AC802" s="145">
        <v>0</v>
      </c>
      <c r="AD802" s="141"/>
      <c r="AE802" s="79">
        <v>0</v>
      </c>
      <c r="AF802" s="164">
        <f t="shared" si="12"/>
        <v>0</v>
      </c>
    </row>
    <row r="803" spans="2:32" x14ac:dyDescent="0.15">
      <c r="B803" s="143" t="s">
        <v>71</v>
      </c>
      <c r="C803" s="143" t="s">
        <v>62</v>
      </c>
      <c r="D803" s="143" t="s">
        <v>93</v>
      </c>
      <c r="E803" s="146" t="s">
        <v>109</v>
      </c>
      <c r="F803" s="143" t="s">
        <v>282</v>
      </c>
      <c r="G803" s="144"/>
      <c r="H803" s="144"/>
      <c r="I803" s="144"/>
      <c r="J803" s="144"/>
      <c r="K803" s="144"/>
      <c r="L803" s="144"/>
      <c r="M803" s="144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  <c r="AA803" s="144"/>
      <c r="AB803" s="145">
        <v>0</v>
      </c>
      <c r="AC803" s="145">
        <v>0</v>
      </c>
      <c r="AD803" s="141"/>
      <c r="AE803" s="79">
        <v>0</v>
      </c>
      <c r="AF803" s="164">
        <f t="shared" si="12"/>
        <v>0</v>
      </c>
    </row>
    <row r="804" spans="2:32" x14ac:dyDescent="0.15">
      <c r="B804" s="143" t="s">
        <v>71</v>
      </c>
      <c r="C804" s="143" t="s">
        <v>62</v>
      </c>
      <c r="D804" s="143" t="s">
        <v>93</v>
      </c>
      <c r="E804" s="146" t="s">
        <v>190</v>
      </c>
      <c r="F804" s="143" t="s">
        <v>282</v>
      </c>
      <c r="G804" s="144"/>
      <c r="H804" s="144"/>
      <c r="I804" s="144"/>
      <c r="J804" s="144"/>
      <c r="K804" s="144"/>
      <c r="L804" s="144"/>
      <c r="M804" s="144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  <c r="AA804" s="144"/>
      <c r="AB804" s="145">
        <v>0</v>
      </c>
      <c r="AC804" s="145">
        <v>0</v>
      </c>
      <c r="AD804" s="141"/>
      <c r="AE804" s="79">
        <v>0</v>
      </c>
      <c r="AF804" s="164">
        <f t="shared" ref="AF804:AF867" si="13">+AE804-AC804</f>
        <v>0</v>
      </c>
    </row>
    <row r="805" spans="2:32" x14ac:dyDescent="0.15">
      <c r="B805" s="143" t="s">
        <v>71</v>
      </c>
      <c r="C805" s="143" t="s">
        <v>62</v>
      </c>
      <c r="D805" s="143" t="s">
        <v>93</v>
      </c>
      <c r="E805" s="146" t="s">
        <v>163</v>
      </c>
      <c r="F805" s="143" t="s">
        <v>282</v>
      </c>
      <c r="G805" s="144"/>
      <c r="H805" s="144"/>
      <c r="I805" s="144"/>
      <c r="J805" s="144"/>
      <c r="K805" s="144"/>
      <c r="L805" s="144"/>
      <c r="M805" s="144"/>
      <c r="N805" s="144"/>
      <c r="O805" s="144"/>
      <c r="P805" s="144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  <c r="AA805" s="144"/>
      <c r="AB805" s="145">
        <v>0</v>
      </c>
      <c r="AC805" s="145">
        <v>0</v>
      </c>
      <c r="AD805" s="141"/>
      <c r="AE805" s="79">
        <v>0</v>
      </c>
      <c r="AF805" s="164">
        <f t="shared" si="13"/>
        <v>0</v>
      </c>
    </row>
    <row r="806" spans="2:32" x14ac:dyDescent="0.15">
      <c r="B806" s="147" t="s">
        <v>72</v>
      </c>
      <c r="C806" s="147" t="s">
        <v>62</v>
      </c>
      <c r="D806" s="147" t="s">
        <v>257</v>
      </c>
      <c r="E806" s="147" t="s">
        <v>258</v>
      </c>
      <c r="F806" s="147" t="s">
        <v>282</v>
      </c>
      <c r="G806" s="148"/>
      <c r="H806" s="148"/>
      <c r="I806" s="148"/>
      <c r="J806" s="148"/>
      <c r="K806" s="148"/>
      <c r="L806" s="148"/>
      <c r="M806" s="148"/>
      <c r="N806" s="148"/>
      <c r="O806" s="148"/>
      <c r="P806" s="148"/>
      <c r="Q806" s="148"/>
      <c r="R806" s="148"/>
      <c r="S806" s="148"/>
      <c r="T806" s="148"/>
      <c r="U806" s="148"/>
      <c r="V806" s="148"/>
      <c r="W806" s="148"/>
      <c r="X806" s="148"/>
      <c r="Y806" s="148"/>
      <c r="Z806" s="148"/>
      <c r="AA806" s="148"/>
      <c r="AB806" s="149">
        <v>0</v>
      </c>
      <c r="AC806" s="149">
        <v>0</v>
      </c>
      <c r="AD806" s="141"/>
      <c r="AE806" s="79">
        <v>0</v>
      </c>
      <c r="AF806" s="164">
        <f t="shared" si="13"/>
        <v>0</v>
      </c>
    </row>
    <row r="807" spans="2:32" x14ac:dyDescent="0.15">
      <c r="B807" s="147" t="s">
        <v>72</v>
      </c>
      <c r="C807" s="147" t="s">
        <v>62</v>
      </c>
      <c r="D807" s="147" t="s">
        <v>257</v>
      </c>
      <c r="E807" s="147" t="s">
        <v>260</v>
      </c>
      <c r="F807" s="147" t="s">
        <v>282</v>
      </c>
      <c r="G807" s="148"/>
      <c r="H807" s="148"/>
      <c r="I807" s="148"/>
      <c r="J807" s="148"/>
      <c r="K807" s="148"/>
      <c r="L807" s="148"/>
      <c r="M807" s="148"/>
      <c r="N807" s="148"/>
      <c r="O807" s="148"/>
      <c r="P807" s="148"/>
      <c r="Q807" s="148"/>
      <c r="R807" s="148"/>
      <c r="S807" s="148"/>
      <c r="T807" s="148"/>
      <c r="U807" s="148"/>
      <c r="V807" s="148"/>
      <c r="W807" s="148"/>
      <c r="X807" s="148"/>
      <c r="Y807" s="148"/>
      <c r="Z807" s="148"/>
      <c r="AA807" s="148"/>
      <c r="AB807" s="149">
        <v>0</v>
      </c>
      <c r="AC807" s="149">
        <v>0</v>
      </c>
      <c r="AD807" s="141"/>
      <c r="AE807" s="79">
        <v>0</v>
      </c>
      <c r="AF807" s="164">
        <f t="shared" si="13"/>
        <v>0</v>
      </c>
    </row>
    <row r="808" spans="2:32" x14ac:dyDescent="0.15">
      <c r="B808" s="147" t="s">
        <v>72</v>
      </c>
      <c r="C808" s="147" t="s">
        <v>62</v>
      </c>
      <c r="D808" s="147" t="s">
        <v>257</v>
      </c>
      <c r="E808" s="147" t="s">
        <v>261</v>
      </c>
      <c r="F808" s="147" t="s">
        <v>282</v>
      </c>
      <c r="G808" s="148"/>
      <c r="H808" s="148"/>
      <c r="I808" s="148"/>
      <c r="J808" s="148"/>
      <c r="K808" s="148"/>
      <c r="L808" s="148"/>
      <c r="M808" s="148"/>
      <c r="N808" s="148"/>
      <c r="O808" s="148"/>
      <c r="P808" s="148"/>
      <c r="Q808" s="148"/>
      <c r="R808" s="148"/>
      <c r="S808" s="148"/>
      <c r="T808" s="148"/>
      <c r="U808" s="148"/>
      <c r="V808" s="148"/>
      <c r="W808" s="148"/>
      <c r="X808" s="148"/>
      <c r="Y808" s="148"/>
      <c r="Z808" s="148"/>
      <c r="AA808" s="148"/>
      <c r="AB808" s="149">
        <v>0</v>
      </c>
      <c r="AC808" s="149">
        <v>0</v>
      </c>
      <c r="AD808" s="141"/>
      <c r="AE808" s="79">
        <v>0</v>
      </c>
      <c r="AF808" s="164">
        <f t="shared" si="13"/>
        <v>0</v>
      </c>
    </row>
    <row r="809" spans="2:32" x14ac:dyDescent="0.15">
      <c r="B809" s="147" t="s">
        <v>72</v>
      </c>
      <c r="C809" s="147" t="s">
        <v>62</v>
      </c>
      <c r="D809" s="147" t="s">
        <v>257</v>
      </c>
      <c r="E809" s="147" t="s">
        <v>262</v>
      </c>
      <c r="F809" s="147" t="s">
        <v>282</v>
      </c>
      <c r="G809" s="148"/>
      <c r="H809" s="148"/>
      <c r="I809" s="148"/>
      <c r="J809" s="148"/>
      <c r="K809" s="148"/>
      <c r="L809" s="148"/>
      <c r="M809" s="148"/>
      <c r="N809" s="148"/>
      <c r="O809" s="148"/>
      <c r="P809" s="148"/>
      <c r="Q809" s="148"/>
      <c r="R809" s="148"/>
      <c r="S809" s="148"/>
      <c r="T809" s="148"/>
      <c r="U809" s="148"/>
      <c r="V809" s="148"/>
      <c r="W809" s="148"/>
      <c r="X809" s="148"/>
      <c r="Y809" s="148"/>
      <c r="Z809" s="148"/>
      <c r="AA809" s="148"/>
      <c r="AB809" s="149">
        <v>0</v>
      </c>
      <c r="AC809" s="149">
        <v>0</v>
      </c>
      <c r="AD809" s="141"/>
      <c r="AE809" s="79">
        <v>0</v>
      </c>
      <c r="AF809" s="164">
        <f t="shared" si="13"/>
        <v>0</v>
      </c>
    </row>
    <row r="810" spans="2:32" x14ac:dyDescent="0.15">
      <c r="B810" s="147" t="s">
        <v>72</v>
      </c>
      <c r="C810" s="147" t="s">
        <v>62</v>
      </c>
      <c r="D810" s="147" t="s">
        <v>257</v>
      </c>
      <c r="E810" s="147" t="s">
        <v>263</v>
      </c>
      <c r="F810" s="147" t="s">
        <v>282</v>
      </c>
      <c r="G810" s="148"/>
      <c r="H810" s="148"/>
      <c r="I810" s="148"/>
      <c r="J810" s="148"/>
      <c r="K810" s="148"/>
      <c r="L810" s="148"/>
      <c r="M810" s="148"/>
      <c r="N810" s="148"/>
      <c r="O810" s="148"/>
      <c r="P810" s="148"/>
      <c r="Q810" s="148"/>
      <c r="R810" s="148"/>
      <c r="S810" s="148"/>
      <c r="T810" s="148"/>
      <c r="U810" s="148"/>
      <c r="V810" s="148"/>
      <c r="W810" s="148"/>
      <c r="X810" s="148"/>
      <c r="Y810" s="148"/>
      <c r="Z810" s="148"/>
      <c r="AA810" s="148"/>
      <c r="AB810" s="149">
        <v>0</v>
      </c>
      <c r="AC810" s="149">
        <v>0</v>
      </c>
      <c r="AD810" s="141"/>
      <c r="AE810" s="79">
        <v>0</v>
      </c>
      <c r="AF810" s="164">
        <f t="shared" si="13"/>
        <v>0</v>
      </c>
    </row>
    <row r="811" spans="2:32" x14ac:dyDescent="0.15">
      <c r="B811" s="147" t="s">
        <v>72</v>
      </c>
      <c r="C811" s="147" t="s">
        <v>62</v>
      </c>
      <c r="D811" s="147" t="s">
        <v>257</v>
      </c>
      <c r="E811" s="147" t="s">
        <v>264</v>
      </c>
      <c r="F811" s="147" t="s">
        <v>282</v>
      </c>
      <c r="G811" s="148"/>
      <c r="H811" s="148"/>
      <c r="I811" s="148"/>
      <c r="J811" s="148"/>
      <c r="K811" s="148"/>
      <c r="L811" s="148"/>
      <c r="M811" s="148"/>
      <c r="N811" s="148"/>
      <c r="O811" s="148"/>
      <c r="P811" s="148"/>
      <c r="Q811" s="148"/>
      <c r="R811" s="148"/>
      <c r="S811" s="148"/>
      <c r="T811" s="148"/>
      <c r="U811" s="148"/>
      <c r="V811" s="148"/>
      <c r="W811" s="148"/>
      <c r="X811" s="148"/>
      <c r="Y811" s="148"/>
      <c r="Z811" s="148"/>
      <c r="AA811" s="148"/>
      <c r="AB811" s="149">
        <v>0</v>
      </c>
      <c r="AC811" s="149">
        <v>0</v>
      </c>
      <c r="AD811" s="141"/>
      <c r="AE811" s="79">
        <v>0</v>
      </c>
      <c r="AF811" s="164">
        <f t="shared" si="13"/>
        <v>0</v>
      </c>
    </row>
    <row r="812" spans="2:32" x14ac:dyDescent="0.15">
      <c r="B812" s="147" t="s">
        <v>72</v>
      </c>
      <c r="C812" s="147" t="s">
        <v>62</v>
      </c>
      <c r="D812" s="147" t="s">
        <v>257</v>
      </c>
      <c r="E812" s="147" t="s">
        <v>265</v>
      </c>
      <c r="F812" s="147" t="s">
        <v>282</v>
      </c>
      <c r="G812" s="148"/>
      <c r="H812" s="148"/>
      <c r="I812" s="148"/>
      <c r="J812" s="148"/>
      <c r="K812" s="148"/>
      <c r="L812" s="148"/>
      <c r="M812" s="148"/>
      <c r="N812" s="148"/>
      <c r="O812" s="148"/>
      <c r="P812" s="148"/>
      <c r="Q812" s="148"/>
      <c r="R812" s="148"/>
      <c r="S812" s="148"/>
      <c r="T812" s="148"/>
      <c r="U812" s="148"/>
      <c r="V812" s="148"/>
      <c r="W812" s="148"/>
      <c r="X812" s="148"/>
      <c r="Y812" s="148"/>
      <c r="Z812" s="148"/>
      <c r="AA812" s="148"/>
      <c r="AB812" s="149">
        <v>7856.6808013547106</v>
      </c>
      <c r="AC812" s="149">
        <v>7038.5976419187837</v>
      </c>
      <c r="AD812" s="141"/>
      <c r="AE812" s="79">
        <v>7038.5976419187837</v>
      </c>
      <c r="AF812" s="164">
        <f t="shared" si="13"/>
        <v>0</v>
      </c>
    </row>
    <row r="813" spans="2:32" x14ac:dyDescent="0.15">
      <c r="B813" s="147" t="s">
        <v>72</v>
      </c>
      <c r="C813" s="147" t="s">
        <v>62</v>
      </c>
      <c r="D813" s="147" t="s">
        <v>257</v>
      </c>
      <c r="E813" s="147" t="s">
        <v>266</v>
      </c>
      <c r="F813" s="147" t="s">
        <v>282</v>
      </c>
      <c r="G813" s="148"/>
      <c r="H813" s="148"/>
      <c r="I813" s="148"/>
      <c r="J813" s="148"/>
      <c r="K813" s="148"/>
      <c r="L813" s="148"/>
      <c r="M813" s="148"/>
      <c r="N813" s="148"/>
      <c r="O813" s="148"/>
      <c r="P813" s="148"/>
      <c r="Q813" s="148"/>
      <c r="R813" s="148"/>
      <c r="S813" s="148"/>
      <c r="T813" s="148"/>
      <c r="U813" s="148"/>
      <c r="V813" s="148"/>
      <c r="W813" s="148"/>
      <c r="X813" s="148"/>
      <c r="Y813" s="148"/>
      <c r="Z813" s="148"/>
      <c r="AA813" s="148"/>
      <c r="AB813" s="149">
        <v>0</v>
      </c>
      <c r="AC813" s="149">
        <v>0</v>
      </c>
      <c r="AD813" s="141"/>
      <c r="AE813" s="79">
        <v>0</v>
      </c>
      <c r="AF813" s="164">
        <f t="shared" si="13"/>
        <v>0</v>
      </c>
    </row>
    <row r="814" spans="2:32" x14ac:dyDescent="0.15">
      <c r="B814" s="147" t="s">
        <v>72</v>
      </c>
      <c r="C814" s="147" t="s">
        <v>62</v>
      </c>
      <c r="D814" s="147" t="s">
        <v>257</v>
      </c>
      <c r="E814" s="147" t="s">
        <v>267</v>
      </c>
      <c r="F814" s="147" t="s">
        <v>282</v>
      </c>
      <c r="G814" s="148"/>
      <c r="H814" s="148"/>
      <c r="I814" s="148"/>
      <c r="J814" s="148"/>
      <c r="K814" s="148"/>
      <c r="L814" s="148"/>
      <c r="M814" s="148"/>
      <c r="N814" s="148"/>
      <c r="O814" s="148"/>
      <c r="P814" s="148"/>
      <c r="Q814" s="148"/>
      <c r="R814" s="148"/>
      <c r="S814" s="148"/>
      <c r="T814" s="148"/>
      <c r="U814" s="148"/>
      <c r="V814" s="148"/>
      <c r="W814" s="148"/>
      <c r="X814" s="148"/>
      <c r="Y814" s="148"/>
      <c r="Z814" s="148"/>
      <c r="AA814" s="148"/>
      <c r="AB814" s="149">
        <v>7856.6808013547106</v>
      </c>
      <c r="AC814" s="149">
        <v>7038.5976419187837</v>
      </c>
      <c r="AD814" s="141"/>
      <c r="AE814" s="79">
        <v>7038.5976419187837</v>
      </c>
      <c r="AF814" s="164">
        <f t="shared" si="13"/>
        <v>0</v>
      </c>
    </row>
    <row r="815" spans="2:32" x14ac:dyDescent="0.15">
      <c r="B815" s="147" t="s">
        <v>72</v>
      </c>
      <c r="C815" s="147" t="s">
        <v>62</v>
      </c>
      <c r="D815" s="147" t="s">
        <v>268</v>
      </c>
      <c r="E815" s="147" t="s">
        <v>269</v>
      </c>
      <c r="F815" s="147" t="s">
        <v>282</v>
      </c>
      <c r="G815" s="148"/>
      <c r="H815" s="148"/>
      <c r="I815" s="148"/>
      <c r="J815" s="148"/>
      <c r="K815" s="148"/>
      <c r="L815" s="148"/>
      <c r="M815" s="148"/>
      <c r="N815" s="148"/>
      <c r="O815" s="148"/>
      <c r="P815" s="148"/>
      <c r="Q815" s="148"/>
      <c r="R815" s="148"/>
      <c r="S815" s="148"/>
      <c r="T815" s="148"/>
      <c r="U815" s="148"/>
      <c r="V815" s="148"/>
      <c r="W815" s="148"/>
      <c r="X815" s="148"/>
      <c r="Y815" s="148"/>
      <c r="Z815" s="148"/>
      <c r="AA815" s="148"/>
      <c r="AB815" s="149">
        <v>5741.54</v>
      </c>
      <c r="AC815" s="149">
        <v>6169.2330000000011</v>
      </c>
      <c r="AD815" s="141"/>
      <c r="AE815" s="79">
        <v>6169.2330000000011</v>
      </c>
      <c r="AF815" s="164">
        <f t="shared" si="13"/>
        <v>0</v>
      </c>
    </row>
    <row r="816" spans="2:32" x14ac:dyDescent="0.15">
      <c r="B816" s="147" t="s">
        <v>72</v>
      </c>
      <c r="C816" s="147" t="s">
        <v>62</v>
      </c>
      <c r="D816" s="147" t="s">
        <v>268</v>
      </c>
      <c r="E816" s="150" t="s">
        <v>270</v>
      </c>
      <c r="F816" s="147" t="s">
        <v>282</v>
      </c>
      <c r="G816" s="148"/>
      <c r="H816" s="148"/>
      <c r="I816" s="148"/>
      <c r="J816" s="148"/>
      <c r="K816" s="148"/>
      <c r="L816" s="148"/>
      <c r="M816" s="148"/>
      <c r="N816" s="148"/>
      <c r="O816" s="148"/>
      <c r="P816" s="148"/>
      <c r="Q816" s="148"/>
      <c r="R816" s="148"/>
      <c r="S816" s="148"/>
      <c r="T816" s="148"/>
      <c r="U816" s="148"/>
      <c r="V816" s="148"/>
      <c r="W816" s="148"/>
      <c r="X816" s="148"/>
      <c r="Y816" s="148"/>
      <c r="Z816" s="148"/>
      <c r="AA816" s="148"/>
      <c r="AB816" s="149">
        <v>0</v>
      </c>
      <c r="AC816" s="149">
        <v>0</v>
      </c>
      <c r="AD816" s="141"/>
      <c r="AE816" s="79">
        <v>0</v>
      </c>
      <c r="AF816" s="164">
        <f t="shared" si="13"/>
        <v>0</v>
      </c>
    </row>
    <row r="817" spans="2:32" x14ac:dyDescent="0.15">
      <c r="B817" s="147" t="s">
        <v>72</v>
      </c>
      <c r="C817" s="147" t="s">
        <v>62</v>
      </c>
      <c r="D817" s="147" t="s">
        <v>268</v>
      </c>
      <c r="E817" s="150" t="s">
        <v>271</v>
      </c>
      <c r="F817" s="147" t="s">
        <v>282</v>
      </c>
      <c r="G817" s="148"/>
      <c r="H817" s="148"/>
      <c r="I817" s="148"/>
      <c r="J817" s="148"/>
      <c r="K817" s="148"/>
      <c r="L817" s="148"/>
      <c r="M817" s="148"/>
      <c r="N817" s="148"/>
      <c r="O817" s="148"/>
      <c r="P817" s="148"/>
      <c r="Q817" s="148"/>
      <c r="R817" s="148"/>
      <c r="S817" s="148"/>
      <c r="T817" s="148"/>
      <c r="U817" s="148"/>
      <c r="V817" s="148"/>
      <c r="W817" s="148"/>
      <c r="X817" s="148"/>
      <c r="Y817" s="148"/>
      <c r="Z817" s="148"/>
      <c r="AA817" s="148"/>
      <c r="AB817" s="149">
        <v>0</v>
      </c>
      <c r="AC817" s="149">
        <v>0</v>
      </c>
      <c r="AD817" s="141"/>
      <c r="AE817" s="79">
        <v>0</v>
      </c>
      <c r="AF817" s="164">
        <f t="shared" si="13"/>
        <v>0</v>
      </c>
    </row>
    <row r="818" spans="2:32" x14ac:dyDescent="0.15">
      <c r="B818" s="147" t="s">
        <v>72</v>
      </c>
      <c r="C818" s="147" t="s">
        <v>62</v>
      </c>
      <c r="D818" s="147" t="s">
        <v>268</v>
      </c>
      <c r="E818" s="150" t="s">
        <v>272</v>
      </c>
      <c r="F818" s="147" t="s">
        <v>282</v>
      </c>
      <c r="G818" s="148"/>
      <c r="H818" s="148"/>
      <c r="I818" s="148"/>
      <c r="J818" s="148"/>
      <c r="K818" s="148"/>
      <c r="L818" s="148"/>
      <c r="M818" s="148"/>
      <c r="N818" s="148"/>
      <c r="O818" s="148"/>
      <c r="P818" s="148"/>
      <c r="Q818" s="148"/>
      <c r="R818" s="148"/>
      <c r="S818" s="148"/>
      <c r="T818" s="148"/>
      <c r="U818" s="148"/>
      <c r="V818" s="148"/>
      <c r="W818" s="148"/>
      <c r="X818" s="148"/>
      <c r="Y818" s="148"/>
      <c r="Z818" s="148"/>
      <c r="AA818" s="148"/>
      <c r="AB818" s="149">
        <v>5741.54</v>
      </c>
      <c r="AC818" s="149">
        <v>6169.2330000000011</v>
      </c>
      <c r="AD818" s="141"/>
      <c r="AE818" s="79">
        <v>6169.2330000000011</v>
      </c>
      <c r="AF818" s="164">
        <f t="shared" si="13"/>
        <v>0</v>
      </c>
    </row>
    <row r="819" spans="2:32" x14ac:dyDescent="0.15">
      <c r="B819" s="147" t="s">
        <v>72</v>
      </c>
      <c r="C819" s="147" t="s">
        <v>62</v>
      </c>
      <c r="D819" s="147" t="s">
        <v>268</v>
      </c>
      <c r="E819" s="150" t="s">
        <v>273</v>
      </c>
      <c r="F819" s="147" t="s">
        <v>282</v>
      </c>
      <c r="G819" s="148"/>
      <c r="H819" s="148"/>
      <c r="I819" s="148"/>
      <c r="J819" s="148"/>
      <c r="K819" s="148"/>
      <c r="L819" s="148"/>
      <c r="M819" s="148"/>
      <c r="N819" s="148"/>
      <c r="O819" s="148"/>
      <c r="P819" s="148"/>
      <c r="Q819" s="148"/>
      <c r="R819" s="148"/>
      <c r="S819" s="148"/>
      <c r="T819" s="148"/>
      <c r="U819" s="148"/>
      <c r="V819" s="148"/>
      <c r="W819" s="148"/>
      <c r="X819" s="148"/>
      <c r="Y819" s="148"/>
      <c r="Z819" s="148"/>
      <c r="AA819" s="148"/>
      <c r="AB819" s="149">
        <v>0</v>
      </c>
      <c r="AC819" s="149">
        <v>0</v>
      </c>
      <c r="AD819" s="141"/>
      <c r="AE819" s="79">
        <v>0</v>
      </c>
      <c r="AF819" s="164">
        <f t="shared" si="13"/>
        <v>0</v>
      </c>
    </row>
    <row r="820" spans="2:32" x14ac:dyDescent="0.15">
      <c r="B820" s="147" t="s">
        <v>72</v>
      </c>
      <c r="C820" s="147" t="s">
        <v>62</v>
      </c>
      <c r="D820" s="147" t="s">
        <v>268</v>
      </c>
      <c r="E820" s="150" t="s">
        <v>274</v>
      </c>
      <c r="F820" s="147" t="s">
        <v>282</v>
      </c>
      <c r="G820" s="148"/>
      <c r="H820" s="148"/>
      <c r="I820" s="148"/>
      <c r="J820" s="148"/>
      <c r="K820" s="148"/>
      <c r="L820" s="148"/>
      <c r="M820" s="148"/>
      <c r="N820" s="148"/>
      <c r="O820" s="148"/>
      <c r="P820" s="148"/>
      <c r="Q820" s="148"/>
      <c r="R820" s="148"/>
      <c r="S820" s="148"/>
      <c r="T820" s="148"/>
      <c r="U820" s="148"/>
      <c r="V820" s="148"/>
      <c r="W820" s="148"/>
      <c r="X820" s="148"/>
      <c r="Y820" s="148"/>
      <c r="Z820" s="148"/>
      <c r="AA820" s="148"/>
      <c r="AB820" s="149">
        <v>0</v>
      </c>
      <c r="AC820" s="149">
        <v>0</v>
      </c>
      <c r="AD820" s="141"/>
      <c r="AE820" s="79">
        <v>0</v>
      </c>
      <c r="AF820" s="164">
        <f t="shared" si="13"/>
        <v>0</v>
      </c>
    </row>
    <row r="821" spans="2:32" x14ac:dyDescent="0.15">
      <c r="B821" s="147" t="s">
        <v>72</v>
      </c>
      <c r="C821" s="147" t="s">
        <v>62</v>
      </c>
      <c r="D821" s="147" t="s">
        <v>268</v>
      </c>
      <c r="E821" s="150" t="s">
        <v>275</v>
      </c>
      <c r="F821" s="147" t="s">
        <v>282</v>
      </c>
      <c r="G821" s="148"/>
      <c r="H821" s="148"/>
      <c r="I821" s="148"/>
      <c r="J821" s="148"/>
      <c r="K821" s="148"/>
      <c r="L821" s="148"/>
      <c r="M821" s="148"/>
      <c r="N821" s="148"/>
      <c r="O821" s="148"/>
      <c r="P821" s="148"/>
      <c r="Q821" s="148"/>
      <c r="R821" s="148"/>
      <c r="S821" s="148"/>
      <c r="T821" s="148"/>
      <c r="U821" s="148"/>
      <c r="V821" s="148"/>
      <c r="W821" s="148"/>
      <c r="X821" s="148"/>
      <c r="Y821" s="148"/>
      <c r="Z821" s="148"/>
      <c r="AA821" s="148"/>
      <c r="AB821" s="149">
        <v>0</v>
      </c>
      <c r="AC821" s="149">
        <v>0</v>
      </c>
      <c r="AD821" s="141"/>
      <c r="AE821" s="79">
        <v>0</v>
      </c>
      <c r="AF821" s="164">
        <f t="shared" si="13"/>
        <v>0</v>
      </c>
    </row>
    <row r="822" spans="2:32" x14ac:dyDescent="0.15">
      <c r="B822" s="147" t="s">
        <v>72</v>
      </c>
      <c r="C822" s="147" t="s">
        <v>62</v>
      </c>
      <c r="D822" s="147" t="s">
        <v>268</v>
      </c>
      <c r="E822" s="147" t="s">
        <v>276</v>
      </c>
      <c r="F822" s="147" t="s">
        <v>282</v>
      </c>
      <c r="G822" s="148"/>
      <c r="H822" s="148"/>
      <c r="I822" s="148"/>
      <c r="J822" s="148"/>
      <c r="K822" s="148"/>
      <c r="L822" s="148"/>
      <c r="M822" s="148"/>
      <c r="N822" s="148"/>
      <c r="O822" s="148"/>
      <c r="P822" s="148"/>
      <c r="Q822" s="148"/>
      <c r="R822" s="148"/>
      <c r="S822" s="148"/>
      <c r="T822" s="148"/>
      <c r="U822" s="148"/>
      <c r="V822" s="148"/>
      <c r="W822" s="148"/>
      <c r="X822" s="148"/>
      <c r="Y822" s="148"/>
      <c r="Z822" s="148"/>
      <c r="AA822" s="148"/>
      <c r="AB822" s="149">
        <v>0</v>
      </c>
      <c r="AC822" s="149">
        <v>0</v>
      </c>
      <c r="AD822" s="141"/>
      <c r="AE822" s="79">
        <v>0</v>
      </c>
      <c r="AF822" s="164">
        <f t="shared" si="13"/>
        <v>0</v>
      </c>
    </row>
    <row r="823" spans="2:32" x14ac:dyDescent="0.15">
      <c r="B823" s="147" t="s">
        <v>72</v>
      </c>
      <c r="C823" s="147" t="s">
        <v>62</v>
      </c>
      <c r="D823" s="147" t="s">
        <v>268</v>
      </c>
      <c r="E823" s="147" t="s">
        <v>277</v>
      </c>
      <c r="F823" s="147" t="s">
        <v>282</v>
      </c>
      <c r="G823" s="148"/>
      <c r="H823" s="148"/>
      <c r="I823" s="148"/>
      <c r="J823" s="148"/>
      <c r="K823" s="148"/>
      <c r="L823" s="148"/>
      <c r="M823" s="148"/>
      <c r="N823" s="148"/>
      <c r="O823" s="148"/>
      <c r="P823" s="148"/>
      <c r="Q823" s="148"/>
      <c r="R823" s="148"/>
      <c r="S823" s="148"/>
      <c r="T823" s="148"/>
      <c r="U823" s="148"/>
      <c r="V823" s="148"/>
      <c r="W823" s="148"/>
      <c r="X823" s="148"/>
      <c r="Y823" s="148"/>
      <c r="Z823" s="148"/>
      <c r="AA823" s="148"/>
      <c r="AB823" s="149">
        <v>0</v>
      </c>
      <c r="AC823" s="149">
        <v>0</v>
      </c>
      <c r="AD823" s="141"/>
      <c r="AE823" s="79">
        <v>0</v>
      </c>
      <c r="AF823" s="164">
        <f t="shared" si="13"/>
        <v>0</v>
      </c>
    </row>
    <row r="824" spans="2:32" x14ac:dyDescent="0.15">
      <c r="B824" s="147" t="s">
        <v>72</v>
      </c>
      <c r="C824" s="147" t="s">
        <v>62</v>
      </c>
      <c r="D824" s="147" t="s">
        <v>268</v>
      </c>
      <c r="E824" s="147" t="s">
        <v>278</v>
      </c>
      <c r="F824" s="147" t="s">
        <v>282</v>
      </c>
      <c r="G824" s="148"/>
      <c r="H824" s="148"/>
      <c r="I824" s="148"/>
      <c r="J824" s="148"/>
      <c r="K824" s="148"/>
      <c r="L824" s="148"/>
      <c r="M824" s="148"/>
      <c r="N824" s="148"/>
      <c r="O824" s="148"/>
      <c r="P824" s="148"/>
      <c r="Q824" s="148"/>
      <c r="R824" s="148"/>
      <c r="S824" s="148"/>
      <c r="T824" s="148"/>
      <c r="U824" s="148"/>
      <c r="V824" s="148"/>
      <c r="W824" s="148"/>
      <c r="X824" s="148"/>
      <c r="Y824" s="148"/>
      <c r="Z824" s="148"/>
      <c r="AA824" s="148"/>
      <c r="AB824" s="149">
        <v>-2793.2407462643</v>
      </c>
      <c r="AC824" s="149">
        <v>-3203.3572080812</v>
      </c>
      <c r="AD824" s="141"/>
      <c r="AE824" s="79">
        <v>-3203.3572080812</v>
      </c>
      <c r="AF824" s="164">
        <f t="shared" si="13"/>
        <v>0</v>
      </c>
    </row>
    <row r="825" spans="2:32" x14ac:dyDescent="0.15">
      <c r="B825" s="147" t="s">
        <v>72</v>
      </c>
      <c r="C825" s="147" t="s">
        <v>62</v>
      </c>
      <c r="D825" s="147" t="s">
        <v>93</v>
      </c>
      <c r="E825" s="147" t="s">
        <v>279</v>
      </c>
      <c r="F825" s="147" t="s">
        <v>282</v>
      </c>
      <c r="G825" s="148"/>
      <c r="H825" s="148"/>
      <c r="I825" s="148"/>
      <c r="J825" s="148"/>
      <c r="K825" s="148"/>
      <c r="L825" s="148"/>
      <c r="M825" s="148"/>
      <c r="N825" s="148"/>
      <c r="O825" s="148"/>
      <c r="P825" s="148"/>
      <c r="Q825" s="148"/>
      <c r="R825" s="148"/>
      <c r="S825" s="148"/>
      <c r="T825" s="148"/>
      <c r="U825" s="148"/>
      <c r="V825" s="148"/>
      <c r="W825" s="148"/>
      <c r="X825" s="148"/>
      <c r="Y825" s="148"/>
      <c r="Z825" s="148"/>
      <c r="AA825" s="148"/>
      <c r="AB825" s="149">
        <v>16391.461547619045</v>
      </c>
      <c r="AC825" s="149">
        <v>16411.187850000002</v>
      </c>
      <c r="AD825" s="141"/>
      <c r="AE825" s="79">
        <v>16411.187850000002</v>
      </c>
      <c r="AF825" s="164">
        <f t="shared" si="13"/>
        <v>0</v>
      </c>
    </row>
    <row r="826" spans="2:32" x14ac:dyDescent="0.15">
      <c r="B826" s="147" t="s">
        <v>72</v>
      </c>
      <c r="C826" s="147" t="s">
        <v>62</v>
      </c>
      <c r="D826" s="147" t="s">
        <v>93</v>
      </c>
      <c r="E826" s="147" t="s">
        <v>280</v>
      </c>
      <c r="F826" s="147" t="s">
        <v>282</v>
      </c>
      <c r="G826" s="148"/>
      <c r="H826" s="148"/>
      <c r="I826" s="148"/>
      <c r="J826" s="148"/>
      <c r="K826" s="148"/>
      <c r="L826" s="148"/>
      <c r="M826" s="148"/>
      <c r="N826" s="148"/>
      <c r="O826" s="148"/>
      <c r="P826" s="148"/>
      <c r="Q826" s="148"/>
      <c r="R826" s="148"/>
      <c r="S826" s="148"/>
      <c r="T826" s="148"/>
      <c r="U826" s="148"/>
      <c r="V826" s="148"/>
      <c r="W826" s="148"/>
      <c r="X826" s="148"/>
      <c r="Y826" s="148"/>
      <c r="Z826" s="148"/>
      <c r="AA826" s="148"/>
      <c r="AB826" s="149">
        <v>0</v>
      </c>
      <c r="AC826" s="149">
        <v>0</v>
      </c>
      <c r="AD826" s="141"/>
      <c r="AE826" s="79">
        <v>0</v>
      </c>
      <c r="AF826" s="164">
        <f t="shared" si="13"/>
        <v>0</v>
      </c>
    </row>
    <row r="827" spans="2:32" x14ac:dyDescent="0.15">
      <c r="B827" s="147" t="s">
        <v>72</v>
      </c>
      <c r="C827" s="147" t="s">
        <v>62</v>
      </c>
      <c r="D827" s="147" t="s">
        <v>93</v>
      </c>
      <c r="E827" s="147" t="s">
        <v>281</v>
      </c>
      <c r="F827" s="147" t="s">
        <v>282</v>
      </c>
      <c r="G827" s="148"/>
      <c r="H827" s="148"/>
      <c r="I827" s="148"/>
      <c r="J827" s="148"/>
      <c r="K827" s="148"/>
      <c r="L827" s="148"/>
      <c r="M827" s="148"/>
      <c r="N827" s="148"/>
      <c r="O827" s="148"/>
      <c r="P827" s="148"/>
      <c r="Q827" s="148"/>
      <c r="R827" s="148"/>
      <c r="S827" s="148"/>
      <c r="T827" s="148"/>
      <c r="U827" s="148"/>
      <c r="V827" s="148"/>
      <c r="W827" s="148"/>
      <c r="X827" s="148"/>
      <c r="Y827" s="148"/>
      <c r="Z827" s="148"/>
      <c r="AA827" s="148"/>
      <c r="AB827" s="149">
        <v>16391.461547619045</v>
      </c>
      <c r="AC827" s="149">
        <v>16411.187850000002</v>
      </c>
      <c r="AD827" s="141"/>
      <c r="AE827" s="79">
        <v>16411.187850000002</v>
      </c>
      <c r="AF827" s="164">
        <f t="shared" si="13"/>
        <v>0</v>
      </c>
    </row>
    <row r="828" spans="2:32" x14ac:dyDescent="0.15">
      <c r="B828" s="147" t="s">
        <v>72</v>
      </c>
      <c r="C828" s="147" t="s">
        <v>62</v>
      </c>
      <c r="D828" s="147" t="s">
        <v>93</v>
      </c>
      <c r="E828" s="150" t="s">
        <v>187</v>
      </c>
      <c r="F828" s="147" t="s">
        <v>282</v>
      </c>
      <c r="G828" s="148"/>
      <c r="H828" s="148"/>
      <c r="I828" s="148"/>
      <c r="J828" s="148"/>
      <c r="K828" s="148"/>
      <c r="L828" s="148"/>
      <c r="M828" s="148"/>
      <c r="N828" s="148"/>
      <c r="O828" s="148"/>
      <c r="P828" s="148"/>
      <c r="Q828" s="148"/>
      <c r="R828" s="148"/>
      <c r="S828" s="148"/>
      <c r="T828" s="148"/>
      <c r="U828" s="148"/>
      <c r="V828" s="148"/>
      <c r="W828" s="148"/>
      <c r="X828" s="148"/>
      <c r="Y828" s="148"/>
      <c r="Z828" s="148"/>
      <c r="AA828" s="148"/>
      <c r="AB828" s="149">
        <v>0</v>
      </c>
      <c r="AC828" s="149">
        <v>0</v>
      </c>
      <c r="AD828" s="141"/>
      <c r="AE828" s="79">
        <v>0</v>
      </c>
      <c r="AF828" s="164">
        <f t="shared" si="13"/>
        <v>0</v>
      </c>
    </row>
    <row r="829" spans="2:32" x14ac:dyDescent="0.15">
      <c r="B829" s="147" t="s">
        <v>72</v>
      </c>
      <c r="C829" s="147" t="s">
        <v>62</v>
      </c>
      <c r="D829" s="147" t="s">
        <v>93</v>
      </c>
      <c r="E829" s="150" t="s">
        <v>105</v>
      </c>
      <c r="F829" s="147" t="s">
        <v>282</v>
      </c>
      <c r="G829" s="148"/>
      <c r="H829" s="148"/>
      <c r="I829" s="148"/>
      <c r="J829" s="148"/>
      <c r="K829" s="148"/>
      <c r="L829" s="148"/>
      <c r="M829" s="148"/>
      <c r="N829" s="148"/>
      <c r="O829" s="148"/>
      <c r="P829" s="148"/>
      <c r="Q829" s="148"/>
      <c r="R829" s="148"/>
      <c r="S829" s="148"/>
      <c r="T829" s="148"/>
      <c r="U829" s="148"/>
      <c r="V829" s="148"/>
      <c r="W829" s="148"/>
      <c r="X829" s="148"/>
      <c r="Y829" s="148"/>
      <c r="Z829" s="148"/>
      <c r="AA829" s="148"/>
      <c r="AB829" s="149">
        <v>2.148618019990074</v>
      </c>
      <c r="AC829" s="149">
        <v>1.0812375516109456</v>
      </c>
      <c r="AD829" s="141"/>
      <c r="AE829" s="79">
        <v>1.0812375516109456</v>
      </c>
      <c r="AF829" s="164">
        <f t="shared" si="13"/>
        <v>0</v>
      </c>
    </row>
    <row r="830" spans="2:32" x14ac:dyDescent="0.15">
      <c r="B830" s="147" t="s">
        <v>72</v>
      </c>
      <c r="C830" s="147" t="s">
        <v>62</v>
      </c>
      <c r="D830" s="147" t="s">
        <v>93</v>
      </c>
      <c r="E830" s="150" t="s">
        <v>106</v>
      </c>
      <c r="F830" s="147" t="s">
        <v>282</v>
      </c>
      <c r="G830" s="148"/>
      <c r="H830" s="148"/>
      <c r="I830" s="148"/>
      <c r="J830" s="148"/>
      <c r="K830" s="148"/>
      <c r="L830" s="148"/>
      <c r="M830" s="148"/>
      <c r="N830" s="148"/>
      <c r="O830" s="148"/>
      <c r="P830" s="148"/>
      <c r="Q830" s="148"/>
      <c r="R830" s="148"/>
      <c r="S830" s="148"/>
      <c r="T830" s="148"/>
      <c r="U830" s="148"/>
      <c r="V830" s="148"/>
      <c r="W830" s="148"/>
      <c r="X830" s="148"/>
      <c r="Y830" s="148"/>
      <c r="Z830" s="148"/>
      <c r="AA830" s="148"/>
      <c r="AB830" s="149">
        <v>0</v>
      </c>
      <c r="AC830" s="149">
        <v>0</v>
      </c>
      <c r="AD830" s="141"/>
      <c r="AE830" s="79">
        <v>0</v>
      </c>
      <c r="AF830" s="164">
        <f t="shared" si="13"/>
        <v>0</v>
      </c>
    </row>
    <row r="831" spans="2:32" x14ac:dyDescent="0.15">
      <c r="B831" s="147" t="s">
        <v>72</v>
      </c>
      <c r="C831" s="147" t="s">
        <v>62</v>
      </c>
      <c r="D831" s="147" t="s">
        <v>93</v>
      </c>
      <c r="E831" s="150" t="s">
        <v>188</v>
      </c>
      <c r="F831" s="147" t="s">
        <v>282</v>
      </c>
      <c r="G831" s="148"/>
      <c r="H831" s="148"/>
      <c r="I831" s="148"/>
      <c r="J831" s="148"/>
      <c r="K831" s="148"/>
      <c r="L831" s="148"/>
      <c r="M831" s="148"/>
      <c r="N831" s="148"/>
      <c r="O831" s="148"/>
      <c r="P831" s="148"/>
      <c r="Q831" s="148"/>
      <c r="R831" s="148"/>
      <c r="S831" s="148"/>
      <c r="T831" s="148"/>
      <c r="U831" s="148"/>
      <c r="V831" s="148"/>
      <c r="W831" s="148"/>
      <c r="X831" s="148"/>
      <c r="Y831" s="148"/>
      <c r="Z831" s="148"/>
      <c r="AA831" s="148"/>
      <c r="AB831" s="149">
        <v>16143.114380952378</v>
      </c>
      <c r="AC831" s="149">
        <v>16264.744166666424</v>
      </c>
      <c r="AD831" s="141"/>
      <c r="AE831" s="79">
        <v>16264.744166666424</v>
      </c>
      <c r="AF831" s="164">
        <f t="shared" si="13"/>
        <v>0</v>
      </c>
    </row>
    <row r="832" spans="2:32" x14ac:dyDescent="0.15">
      <c r="B832" s="147" t="s">
        <v>72</v>
      </c>
      <c r="C832" s="147" t="s">
        <v>62</v>
      </c>
      <c r="D832" s="147" t="s">
        <v>93</v>
      </c>
      <c r="E832" s="150" t="s">
        <v>189</v>
      </c>
      <c r="F832" s="147" t="s">
        <v>282</v>
      </c>
      <c r="G832" s="148"/>
      <c r="H832" s="148"/>
      <c r="I832" s="148"/>
      <c r="J832" s="148"/>
      <c r="K832" s="148"/>
      <c r="L832" s="148"/>
      <c r="M832" s="148"/>
      <c r="N832" s="148"/>
      <c r="O832" s="148"/>
      <c r="P832" s="148"/>
      <c r="Q832" s="148"/>
      <c r="R832" s="148"/>
      <c r="S832" s="148"/>
      <c r="T832" s="148"/>
      <c r="U832" s="148"/>
      <c r="V832" s="148"/>
      <c r="W832" s="148"/>
      <c r="X832" s="148"/>
      <c r="Y832" s="148"/>
      <c r="Z832" s="148"/>
      <c r="AA832" s="148"/>
      <c r="AB832" s="149">
        <v>0</v>
      </c>
      <c r="AC832" s="149">
        <v>0</v>
      </c>
      <c r="AD832" s="141"/>
      <c r="AE832" s="79">
        <v>0</v>
      </c>
      <c r="AF832" s="164">
        <f t="shared" si="13"/>
        <v>0</v>
      </c>
    </row>
    <row r="833" spans="2:32" x14ac:dyDescent="0.15">
      <c r="B833" s="147" t="s">
        <v>72</v>
      </c>
      <c r="C833" s="147" t="s">
        <v>62</v>
      </c>
      <c r="D833" s="147" t="s">
        <v>93</v>
      </c>
      <c r="E833" s="150" t="s">
        <v>109</v>
      </c>
      <c r="F833" s="147" t="s">
        <v>282</v>
      </c>
      <c r="G833" s="148"/>
      <c r="H833" s="148"/>
      <c r="I833" s="148"/>
      <c r="J833" s="148"/>
      <c r="K833" s="148"/>
      <c r="L833" s="148"/>
      <c r="M833" s="148"/>
      <c r="N833" s="148"/>
      <c r="O833" s="148"/>
      <c r="P833" s="148"/>
      <c r="Q833" s="148"/>
      <c r="R833" s="148"/>
      <c r="S833" s="148"/>
      <c r="T833" s="148"/>
      <c r="U833" s="148"/>
      <c r="V833" s="148"/>
      <c r="W833" s="148"/>
      <c r="X833" s="148"/>
      <c r="Y833" s="148"/>
      <c r="Z833" s="148"/>
      <c r="AA833" s="148"/>
      <c r="AB833" s="149">
        <v>0</v>
      </c>
      <c r="AC833" s="149">
        <v>0</v>
      </c>
      <c r="AD833" s="141"/>
      <c r="AE833" s="79">
        <v>0</v>
      </c>
      <c r="AF833" s="164">
        <f t="shared" si="13"/>
        <v>0</v>
      </c>
    </row>
    <row r="834" spans="2:32" x14ac:dyDescent="0.15">
      <c r="B834" s="147" t="s">
        <v>72</v>
      </c>
      <c r="C834" s="147" t="s">
        <v>62</v>
      </c>
      <c r="D834" s="147" t="s">
        <v>93</v>
      </c>
      <c r="E834" s="150" t="s">
        <v>190</v>
      </c>
      <c r="F834" s="147" t="s">
        <v>282</v>
      </c>
      <c r="G834" s="148"/>
      <c r="H834" s="148"/>
      <c r="I834" s="148"/>
      <c r="J834" s="148"/>
      <c r="K834" s="148"/>
      <c r="L834" s="148"/>
      <c r="M834" s="148"/>
      <c r="N834" s="148"/>
      <c r="O834" s="148"/>
      <c r="P834" s="148"/>
      <c r="Q834" s="148"/>
      <c r="R834" s="148"/>
      <c r="S834" s="148"/>
      <c r="T834" s="148"/>
      <c r="U834" s="148"/>
      <c r="V834" s="148"/>
      <c r="W834" s="148"/>
      <c r="X834" s="148"/>
      <c r="Y834" s="148"/>
      <c r="Z834" s="148"/>
      <c r="AA834" s="148"/>
      <c r="AB834" s="149">
        <v>246.16034572866226</v>
      </c>
      <c r="AC834" s="149">
        <v>145.34490886471218</v>
      </c>
      <c r="AD834" s="141"/>
      <c r="AE834" s="79">
        <v>145.34490886471218</v>
      </c>
      <c r="AF834" s="164">
        <f t="shared" si="13"/>
        <v>0</v>
      </c>
    </row>
    <row r="835" spans="2:32" x14ac:dyDescent="0.15">
      <c r="B835" s="147" t="s">
        <v>72</v>
      </c>
      <c r="C835" s="147" t="s">
        <v>62</v>
      </c>
      <c r="D835" s="147" t="s">
        <v>93</v>
      </c>
      <c r="E835" s="150" t="s">
        <v>163</v>
      </c>
      <c r="F835" s="147" t="s">
        <v>282</v>
      </c>
      <c r="G835" s="148"/>
      <c r="H835" s="148"/>
      <c r="I835" s="148"/>
      <c r="J835" s="148"/>
      <c r="K835" s="148"/>
      <c r="L835" s="148"/>
      <c r="M835" s="148"/>
      <c r="N835" s="148"/>
      <c r="O835" s="148"/>
      <c r="P835" s="148"/>
      <c r="Q835" s="148"/>
      <c r="R835" s="148"/>
      <c r="S835" s="148"/>
      <c r="T835" s="148"/>
      <c r="U835" s="148"/>
      <c r="V835" s="148"/>
      <c r="W835" s="148"/>
      <c r="X835" s="148"/>
      <c r="Y835" s="148"/>
      <c r="Z835" s="148"/>
      <c r="AA835" s="148"/>
      <c r="AB835" s="149">
        <v>3.8202918015838465E-2</v>
      </c>
      <c r="AC835" s="149">
        <v>1.7536917252600343E-2</v>
      </c>
      <c r="AD835" s="141"/>
      <c r="AE835" s="79">
        <v>1.7536917252600343E-2</v>
      </c>
      <c r="AF835" s="164">
        <f t="shared" si="13"/>
        <v>0</v>
      </c>
    </row>
    <row r="836" spans="2:32" x14ac:dyDescent="0.15">
      <c r="B836" s="143" t="s">
        <v>73</v>
      </c>
      <c r="C836" s="143" t="s">
        <v>62</v>
      </c>
      <c r="D836" s="143" t="s">
        <v>257</v>
      </c>
      <c r="E836" s="143" t="s">
        <v>258</v>
      </c>
      <c r="F836" s="143" t="s">
        <v>282</v>
      </c>
      <c r="G836" s="144"/>
      <c r="H836" s="144"/>
      <c r="I836" s="144"/>
      <c r="J836" s="144"/>
      <c r="K836" s="144"/>
      <c r="L836" s="144"/>
      <c r="M836" s="144"/>
      <c r="N836" s="144"/>
      <c r="O836" s="144"/>
      <c r="P836" s="144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  <c r="AA836" s="144"/>
      <c r="AB836" s="145">
        <v>0</v>
      </c>
      <c r="AC836" s="145">
        <v>0</v>
      </c>
      <c r="AD836" s="141"/>
      <c r="AE836" s="79">
        <v>0</v>
      </c>
      <c r="AF836" s="164">
        <f t="shared" si="13"/>
        <v>0</v>
      </c>
    </row>
    <row r="837" spans="2:32" x14ac:dyDescent="0.15">
      <c r="B837" s="143" t="s">
        <v>73</v>
      </c>
      <c r="C837" s="143" t="s">
        <v>62</v>
      </c>
      <c r="D837" s="143" t="s">
        <v>257</v>
      </c>
      <c r="E837" s="143" t="s">
        <v>260</v>
      </c>
      <c r="F837" s="143" t="s">
        <v>282</v>
      </c>
      <c r="G837" s="144"/>
      <c r="H837" s="144"/>
      <c r="I837" s="144"/>
      <c r="J837" s="144"/>
      <c r="K837" s="144"/>
      <c r="L837" s="144"/>
      <c r="M837" s="144"/>
      <c r="N837" s="144"/>
      <c r="O837" s="144"/>
      <c r="P837" s="144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  <c r="AA837" s="144"/>
      <c r="AB837" s="145">
        <v>11663.497051110002</v>
      </c>
      <c r="AC837" s="145">
        <v>11088.266661446785</v>
      </c>
      <c r="AD837" s="141"/>
      <c r="AE837" s="79">
        <v>11088.266661446785</v>
      </c>
      <c r="AF837" s="164">
        <f t="shared" si="13"/>
        <v>0</v>
      </c>
    </row>
    <row r="838" spans="2:32" x14ac:dyDescent="0.15">
      <c r="B838" s="143" t="s">
        <v>73</v>
      </c>
      <c r="C838" s="143" t="s">
        <v>62</v>
      </c>
      <c r="D838" s="143" t="s">
        <v>257</v>
      </c>
      <c r="E838" s="143" t="s">
        <v>261</v>
      </c>
      <c r="F838" s="143" t="s">
        <v>282</v>
      </c>
      <c r="G838" s="144"/>
      <c r="H838" s="144"/>
      <c r="I838" s="144"/>
      <c r="J838" s="144"/>
      <c r="K838" s="144"/>
      <c r="L838" s="144"/>
      <c r="M838" s="144"/>
      <c r="N838" s="144"/>
      <c r="O838" s="144"/>
      <c r="P838" s="144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  <c r="AA838" s="144"/>
      <c r="AB838" s="145">
        <v>207.69900000000007</v>
      </c>
      <c r="AC838" s="145">
        <v>5.0510000000001583</v>
      </c>
      <c r="AD838" s="141"/>
      <c r="AE838" s="79">
        <v>5.0510000000001583</v>
      </c>
      <c r="AF838" s="164">
        <f t="shared" si="13"/>
        <v>0</v>
      </c>
    </row>
    <row r="839" spans="2:32" x14ac:dyDescent="0.15">
      <c r="B839" s="143" t="s">
        <v>73</v>
      </c>
      <c r="C839" s="143" t="s">
        <v>62</v>
      </c>
      <c r="D839" s="143" t="s">
        <v>257</v>
      </c>
      <c r="E839" s="143" t="s">
        <v>262</v>
      </c>
      <c r="F839" s="143" t="s">
        <v>282</v>
      </c>
      <c r="G839" s="144"/>
      <c r="H839" s="144"/>
      <c r="I839" s="144"/>
      <c r="J839" s="144"/>
      <c r="K839" s="144"/>
      <c r="L839" s="144"/>
      <c r="M839" s="144"/>
      <c r="N839" s="144"/>
      <c r="O839" s="144"/>
      <c r="P839" s="144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  <c r="AA839" s="144"/>
      <c r="AB839" s="145">
        <v>11871.196051110002</v>
      </c>
      <c r="AC839" s="145">
        <v>11093.317661446785</v>
      </c>
      <c r="AD839" s="141"/>
      <c r="AE839" s="79">
        <v>11093.317661446785</v>
      </c>
      <c r="AF839" s="164">
        <f t="shared" si="13"/>
        <v>0</v>
      </c>
    </row>
    <row r="840" spans="2:32" x14ac:dyDescent="0.15">
      <c r="B840" s="143" t="s">
        <v>73</v>
      </c>
      <c r="C840" s="143" t="s">
        <v>62</v>
      </c>
      <c r="D840" s="143" t="s">
        <v>257</v>
      </c>
      <c r="E840" s="143" t="s">
        <v>263</v>
      </c>
      <c r="F840" s="143" t="s">
        <v>282</v>
      </c>
      <c r="G840" s="144"/>
      <c r="H840" s="144"/>
      <c r="I840" s="144"/>
      <c r="J840" s="144"/>
      <c r="K840" s="144"/>
      <c r="L840" s="144"/>
      <c r="M840" s="144"/>
      <c r="N840" s="144"/>
      <c r="O840" s="144"/>
      <c r="P840" s="144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  <c r="AA840" s="144"/>
      <c r="AB840" s="145">
        <v>-14258.345124279096</v>
      </c>
      <c r="AC840" s="145">
        <v>-12132.173051828</v>
      </c>
      <c r="AD840" s="141"/>
      <c r="AE840" s="79">
        <v>-12132.173051828</v>
      </c>
      <c r="AF840" s="164">
        <f t="shared" si="13"/>
        <v>0</v>
      </c>
    </row>
    <row r="841" spans="2:32" x14ac:dyDescent="0.15">
      <c r="B841" s="143" t="s">
        <v>73</v>
      </c>
      <c r="C841" s="143" t="s">
        <v>62</v>
      </c>
      <c r="D841" s="143" t="s">
        <v>257</v>
      </c>
      <c r="E841" s="143" t="s">
        <v>264</v>
      </c>
      <c r="F841" s="143" t="s">
        <v>282</v>
      </c>
      <c r="G841" s="144"/>
      <c r="H841" s="144"/>
      <c r="I841" s="144"/>
      <c r="J841" s="144"/>
      <c r="K841" s="144"/>
      <c r="L841" s="144"/>
      <c r="M841" s="144"/>
      <c r="N841" s="144"/>
      <c r="O841" s="144"/>
      <c r="P841" s="144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  <c r="AA841" s="144"/>
      <c r="AB841" s="145">
        <v>0</v>
      </c>
      <c r="AC841" s="145">
        <v>0</v>
      </c>
      <c r="AD841" s="141"/>
      <c r="AE841" s="79">
        <v>0</v>
      </c>
      <c r="AF841" s="164">
        <f t="shared" si="13"/>
        <v>0</v>
      </c>
    </row>
    <row r="842" spans="2:32" x14ac:dyDescent="0.15">
      <c r="B842" s="143" t="s">
        <v>73</v>
      </c>
      <c r="C842" s="143" t="s">
        <v>62</v>
      </c>
      <c r="D842" s="143" t="s">
        <v>257</v>
      </c>
      <c r="E842" s="143" t="s">
        <v>265</v>
      </c>
      <c r="F842" s="143" t="s">
        <v>282</v>
      </c>
      <c r="G842" s="144"/>
      <c r="H842" s="144"/>
      <c r="I842" s="144"/>
      <c r="J842" s="144"/>
      <c r="K842" s="144"/>
      <c r="L842" s="144"/>
      <c r="M842" s="144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  <c r="AA842" s="144"/>
      <c r="AB842" s="145">
        <v>-14983.906764640426</v>
      </c>
      <c r="AC842" s="145">
        <v>-11510.023609618784</v>
      </c>
      <c r="AD842" s="141"/>
      <c r="AE842" s="79">
        <v>-11510.023609618784</v>
      </c>
      <c r="AF842" s="164">
        <f t="shared" si="13"/>
        <v>0</v>
      </c>
    </row>
    <row r="843" spans="2:32" x14ac:dyDescent="0.15">
      <c r="B843" s="143" t="s">
        <v>73</v>
      </c>
      <c r="C843" s="143" t="s">
        <v>62</v>
      </c>
      <c r="D843" s="143" t="s">
        <v>257</v>
      </c>
      <c r="E843" s="143" t="s">
        <v>266</v>
      </c>
      <c r="F843" s="143" t="s">
        <v>282</v>
      </c>
      <c r="G843" s="144"/>
      <c r="H843" s="144"/>
      <c r="I843" s="144"/>
      <c r="J843" s="144"/>
      <c r="K843" s="144"/>
      <c r="L843" s="144"/>
      <c r="M843" s="144"/>
      <c r="N843" s="144"/>
      <c r="O843" s="144"/>
      <c r="P843" s="144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  <c r="AA843" s="144"/>
      <c r="AB843" s="145">
        <v>0</v>
      </c>
      <c r="AC843" s="145">
        <v>0</v>
      </c>
      <c r="AD843" s="141"/>
      <c r="AE843" s="79">
        <v>0</v>
      </c>
      <c r="AF843" s="164">
        <f t="shared" si="13"/>
        <v>0</v>
      </c>
    </row>
    <row r="844" spans="2:32" x14ac:dyDescent="0.15">
      <c r="B844" s="143" t="s">
        <v>73</v>
      </c>
      <c r="C844" s="143" t="s">
        <v>62</v>
      </c>
      <c r="D844" s="143" t="s">
        <v>257</v>
      </c>
      <c r="E844" s="143" t="s">
        <v>267</v>
      </c>
      <c r="F844" s="143" t="s">
        <v>282</v>
      </c>
      <c r="G844" s="144"/>
      <c r="H844" s="144"/>
      <c r="I844" s="144"/>
      <c r="J844" s="144"/>
      <c r="K844" s="144"/>
      <c r="L844" s="144"/>
      <c r="M844" s="144"/>
      <c r="N844" s="144"/>
      <c r="O844" s="144"/>
      <c r="P844" s="144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  <c r="AA844" s="144"/>
      <c r="AB844" s="145">
        <v>-17371.055837809519</v>
      </c>
      <c r="AC844" s="145">
        <v>-12548.878999999999</v>
      </c>
      <c r="AD844" s="141"/>
      <c r="AE844" s="79">
        <v>-12548.878999999999</v>
      </c>
      <c r="AF844" s="164">
        <f t="shared" si="13"/>
        <v>0</v>
      </c>
    </row>
    <row r="845" spans="2:32" x14ac:dyDescent="0.15">
      <c r="B845" s="143" t="s">
        <v>73</v>
      </c>
      <c r="C845" s="143" t="s">
        <v>62</v>
      </c>
      <c r="D845" s="143" t="s">
        <v>268</v>
      </c>
      <c r="E845" s="143" t="s">
        <v>269</v>
      </c>
      <c r="F845" s="143" t="s">
        <v>282</v>
      </c>
      <c r="G845" s="144"/>
      <c r="H845" s="144"/>
      <c r="I845" s="144"/>
      <c r="J845" s="144"/>
      <c r="K845" s="144"/>
      <c r="L845" s="144"/>
      <c r="M845" s="144"/>
      <c r="N845" s="144"/>
      <c r="O845" s="144"/>
      <c r="P845" s="144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  <c r="AA845" s="144"/>
      <c r="AB845" s="145">
        <v>20867.998679999997</v>
      </c>
      <c r="AC845" s="145">
        <v>15576.319</v>
      </c>
      <c r="AD845" s="141"/>
      <c r="AE845" s="79">
        <v>15576.319</v>
      </c>
      <c r="AF845" s="164">
        <f t="shared" si="13"/>
        <v>0</v>
      </c>
    </row>
    <row r="846" spans="2:32" x14ac:dyDescent="0.15">
      <c r="B846" s="143" t="s">
        <v>73</v>
      </c>
      <c r="C846" s="143" t="s">
        <v>62</v>
      </c>
      <c r="D846" s="143" t="s">
        <v>268</v>
      </c>
      <c r="E846" s="146" t="s">
        <v>270</v>
      </c>
      <c r="F846" s="143" t="s">
        <v>282</v>
      </c>
      <c r="G846" s="144"/>
      <c r="H846" s="144"/>
      <c r="I846" s="144"/>
      <c r="J846" s="144"/>
      <c r="K846" s="144"/>
      <c r="L846" s="144"/>
      <c r="M846" s="144"/>
      <c r="N846" s="144"/>
      <c r="O846" s="144"/>
      <c r="P846" s="144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  <c r="AA846" s="144"/>
      <c r="AB846" s="145">
        <v>0</v>
      </c>
      <c r="AC846" s="145">
        <v>0</v>
      </c>
      <c r="AD846" s="141"/>
      <c r="AE846" s="79">
        <v>0</v>
      </c>
      <c r="AF846" s="164">
        <f t="shared" si="13"/>
        <v>0</v>
      </c>
    </row>
    <row r="847" spans="2:32" x14ac:dyDescent="0.15">
      <c r="B847" s="143" t="s">
        <v>73</v>
      </c>
      <c r="C847" s="143" t="s">
        <v>62</v>
      </c>
      <c r="D847" s="143" t="s">
        <v>268</v>
      </c>
      <c r="E847" s="146" t="s">
        <v>271</v>
      </c>
      <c r="F847" s="143" t="s">
        <v>282</v>
      </c>
      <c r="G847" s="144"/>
      <c r="H847" s="144"/>
      <c r="I847" s="144"/>
      <c r="J847" s="144"/>
      <c r="K847" s="144"/>
      <c r="L847" s="144"/>
      <c r="M847" s="144"/>
      <c r="N847" s="144"/>
      <c r="O847" s="144"/>
      <c r="P847" s="144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  <c r="AA847" s="144"/>
      <c r="AB847" s="145">
        <v>0</v>
      </c>
      <c r="AC847" s="145">
        <v>0</v>
      </c>
      <c r="AD847" s="141"/>
      <c r="AE847" s="79">
        <v>0</v>
      </c>
      <c r="AF847" s="164">
        <f t="shared" si="13"/>
        <v>0</v>
      </c>
    </row>
    <row r="848" spans="2:32" x14ac:dyDescent="0.15">
      <c r="B848" s="143" t="s">
        <v>73</v>
      </c>
      <c r="C848" s="143" t="s">
        <v>62</v>
      </c>
      <c r="D848" s="143" t="s">
        <v>268</v>
      </c>
      <c r="E848" s="146" t="s">
        <v>272</v>
      </c>
      <c r="F848" s="143" t="s">
        <v>282</v>
      </c>
      <c r="G848" s="144"/>
      <c r="H848" s="144"/>
      <c r="I848" s="144"/>
      <c r="J848" s="144"/>
      <c r="K848" s="144"/>
      <c r="L848" s="144"/>
      <c r="M848" s="144"/>
      <c r="N848" s="144"/>
      <c r="O848" s="144"/>
      <c r="P848" s="144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  <c r="AA848" s="144"/>
      <c r="AB848" s="145">
        <v>10052.543679999997</v>
      </c>
      <c r="AC848" s="145">
        <v>5757.3230000000003</v>
      </c>
      <c r="AD848" s="141"/>
      <c r="AE848" s="79">
        <v>5757.3230000000003</v>
      </c>
      <c r="AF848" s="164">
        <f t="shared" si="13"/>
        <v>0</v>
      </c>
    </row>
    <row r="849" spans="2:32" x14ac:dyDescent="0.15">
      <c r="B849" s="143" t="s">
        <v>73</v>
      </c>
      <c r="C849" s="143" t="s">
        <v>62</v>
      </c>
      <c r="D849" s="143" t="s">
        <v>268</v>
      </c>
      <c r="E849" s="146" t="s">
        <v>273</v>
      </c>
      <c r="F849" s="143" t="s">
        <v>282</v>
      </c>
      <c r="G849" s="144"/>
      <c r="H849" s="144"/>
      <c r="I849" s="144"/>
      <c r="J849" s="144"/>
      <c r="K849" s="144"/>
      <c r="L849" s="144"/>
      <c r="M849" s="144"/>
      <c r="N849" s="144"/>
      <c r="O849" s="144"/>
      <c r="P849" s="144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  <c r="AA849" s="144"/>
      <c r="AB849" s="145">
        <v>10815.455000000002</v>
      </c>
      <c r="AC849" s="145">
        <v>9818.9959999999992</v>
      </c>
      <c r="AD849" s="141"/>
      <c r="AE849" s="79">
        <v>9818.9959999999992</v>
      </c>
      <c r="AF849" s="164">
        <f t="shared" si="13"/>
        <v>0</v>
      </c>
    </row>
    <row r="850" spans="2:32" x14ac:dyDescent="0.15">
      <c r="B850" s="143" t="s">
        <v>73</v>
      </c>
      <c r="C850" s="143" t="s">
        <v>62</v>
      </c>
      <c r="D850" s="143" t="s">
        <v>268</v>
      </c>
      <c r="E850" s="146" t="s">
        <v>274</v>
      </c>
      <c r="F850" s="143" t="s">
        <v>282</v>
      </c>
      <c r="G850" s="144"/>
      <c r="H850" s="144"/>
      <c r="I850" s="144"/>
      <c r="J850" s="144"/>
      <c r="K850" s="144"/>
      <c r="L850" s="144"/>
      <c r="M850" s="144"/>
      <c r="N850" s="144"/>
      <c r="O850" s="144"/>
      <c r="P850" s="144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  <c r="AA850" s="144"/>
      <c r="AB850" s="145">
        <v>0</v>
      </c>
      <c r="AC850" s="145">
        <v>0</v>
      </c>
      <c r="AD850" s="141"/>
      <c r="AE850" s="79">
        <v>0</v>
      </c>
      <c r="AF850" s="164">
        <f t="shared" si="13"/>
        <v>0</v>
      </c>
    </row>
    <row r="851" spans="2:32" x14ac:dyDescent="0.15">
      <c r="B851" s="143" t="s">
        <v>73</v>
      </c>
      <c r="C851" s="143" t="s">
        <v>62</v>
      </c>
      <c r="D851" s="143" t="s">
        <v>268</v>
      </c>
      <c r="E851" s="146" t="s">
        <v>275</v>
      </c>
      <c r="F851" s="143" t="s">
        <v>282</v>
      </c>
      <c r="G851" s="144"/>
      <c r="H851" s="144"/>
      <c r="I851" s="144"/>
      <c r="J851" s="144"/>
      <c r="K851" s="144"/>
      <c r="L851" s="144"/>
      <c r="M851" s="144"/>
      <c r="N851" s="144"/>
      <c r="O851" s="144"/>
      <c r="P851" s="144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  <c r="AA851" s="144"/>
      <c r="AB851" s="145">
        <v>0</v>
      </c>
      <c r="AC851" s="145">
        <v>0</v>
      </c>
      <c r="AD851" s="141"/>
      <c r="AE851" s="79">
        <v>0</v>
      </c>
      <c r="AF851" s="164">
        <f t="shared" si="13"/>
        <v>0</v>
      </c>
    </row>
    <row r="852" spans="2:32" x14ac:dyDescent="0.15">
      <c r="B852" s="143" t="s">
        <v>73</v>
      </c>
      <c r="C852" s="143" t="s">
        <v>62</v>
      </c>
      <c r="D852" s="143" t="s">
        <v>268</v>
      </c>
      <c r="E852" s="143" t="s">
        <v>276</v>
      </c>
      <c r="F852" s="143" t="s">
        <v>282</v>
      </c>
      <c r="G852" s="144"/>
      <c r="H852" s="144"/>
      <c r="I852" s="144"/>
      <c r="J852" s="144"/>
      <c r="K852" s="144"/>
      <c r="L852" s="144"/>
      <c r="M852" s="144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  <c r="AA852" s="144"/>
      <c r="AB852" s="145">
        <v>0</v>
      </c>
      <c r="AC852" s="145">
        <v>0</v>
      </c>
      <c r="AD852" s="141"/>
      <c r="AE852" s="79">
        <v>0</v>
      </c>
      <c r="AF852" s="164">
        <f t="shared" si="13"/>
        <v>0</v>
      </c>
    </row>
    <row r="853" spans="2:32" x14ac:dyDescent="0.15">
      <c r="B853" s="143" t="s">
        <v>73</v>
      </c>
      <c r="C853" s="143" t="s">
        <v>62</v>
      </c>
      <c r="D853" s="143" t="s">
        <v>268</v>
      </c>
      <c r="E853" s="143" t="s">
        <v>277</v>
      </c>
      <c r="F853" s="143" t="s">
        <v>282</v>
      </c>
      <c r="G853" s="144"/>
      <c r="H853" s="144"/>
      <c r="I853" s="144"/>
      <c r="J853" s="144"/>
      <c r="K853" s="144"/>
      <c r="L853" s="144"/>
      <c r="M853" s="144"/>
      <c r="N853" s="144"/>
      <c r="O853" s="144"/>
      <c r="P853" s="144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  <c r="AA853" s="144"/>
      <c r="AB853" s="145">
        <v>0</v>
      </c>
      <c r="AC853" s="145">
        <v>0</v>
      </c>
      <c r="AD853" s="141"/>
      <c r="AE853" s="79">
        <v>0</v>
      </c>
      <c r="AF853" s="164">
        <f t="shared" si="13"/>
        <v>0</v>
      </c>
    </row>
    <row r="854" spans="2:32" x14ac:dyDescent="0.15">
      <c r="B854" s="143" t="s">
        <v>73</v>
      </c>
      <c r="C854" s="143" t="s">
        <v>62</v>
      </c>
      <c r="D854" s="143" t="s">
        <v>268</v>
      </c>
      <c r="E854" s="143" t="s">
        <v>278</v>
      </c>
      <c r="F854" s="143" t="s">
        <v>282</v>
      </c>
      <c r="G854" s="144"/>
      <c r="H854" s="144"/>
      <c r="I854" s="144"/>
      <c r="J854" s="144"/>
      <c r="K854" s="144"/>
      <c r="L854" s="144"/>
      <c r="M854" s="144"/>
      <c r="N854" s="144"/>
      <c r="O854" s="144"/>
      <c r="P854" s="144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  <c r="AA854" s="144"/>
      <c r="AB854" s="145">
        <v>207.69900000000001</v>
      </c>
      <c r="AC854" s="145">
        <v>5.0513275765000003</v>
      </c>
      <c r="AD854" s="141"/>
      <c r="AE854" s="79">
        <v>5.0513275765000003</v>
      </c>
      <c r="AF854" s="164">
        <f t="shared" si="13"/>
        <v>0</v>
      </c>
    </row>
    <row r="855" spans="2:32" x14ac:dyDescent="0.15">
      <c r="B855" s="143" t="s">
        <v>73</v>
      </c>
      <c r="C855" s="143" t="s">
        <v>62</v>
      </c>
      <c r="D855" s="143" t="s">
        <v>93</v>
      </c>
      <c r="E855" s="143" t="s">
        <v>279</v>
      </c>
      <c r="F855" s="143" t="s">
        <v>282</v>
      </c>
      <c r="G855" s="144"/>
      <c r="H855" s="144"/>
      <c r="I855" s="144"/>
      <c r="J855" s="144"/>
      <c r="K855" s="144"/>
      <c r="L855" s="144"/>
      <c r="M855" s="144"/>
      <c r="N855" s="144"/>
      <c r="O855" s="144"/>
      <c r="P855" s="144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  <c r="AA855" s="144"/>
      <c r="AB855" s="145">
        <v>3289.2438421904776</v>
      </c>
      <c r="AC855" s="145">
        <v>3022.3886724235335</v>
      </c>
      <c r="AD855" s="141"/>
      <c r="AE855" s="79">
        <v>3022.3886724235335</v>
      </c>
      <c r="AF855" s="164">
        <f t="shared" si="13"/>
        <v>0</v>
      </c>
    </row>
    <row r="856" spans="2:32" x14ac:dyDescent="0.15">
      <c r="B856" s="143" t="s">
        <v>73</v>
      </c>
      <c r="C856" s="143" t="s">
        <v>62</v>
      </c>
      <c r="D856" s="143" t="s">
        <v>93</v>
      </c>
      <c r="E856" s="143" t="s">
        <v>280</v>
      </c>
      <c r="F856" s="143" t="s">
        <v>282</v>
      </c>
      <c r="G856" s="144"/>
      <c r="H856" s="144"/>
      <c r="I856" s="144"/>
      <c r="J856" s="144"/>
      <c r="K856" s="144"/>
      <c r="L856" s="144"/>
      <c r="M856" s="144"/>
      <c r="N856" s="144"/>
      <c r="O856" s="144"/>
      <c r="P856" s="144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  <c r="AA856" s="144"/>
      <c r="AB856" s="145">
        <v>0</v>
      </c>
      <c r="AC856" s="145">
        <v>0</v>
      </c>
      <c r="AD856" s="141"/>
      <c r="AE856" s="79">
        <v>0</v>
      </c>
      <c r="AF856" s="164">
        <f t="shared" si="13"/>
        <v>0</v>
      </c>
    </row>
    <row r="857" spans="2:32" x14ac:dyDescent="0.15">
      <c r="B857" s="143" t="s">
        <v>73</v>
      </c>
      <c r="C857" s="143" t="s">
        <v>62</v>
      </c>
      <c r="D857" s="143" t="s">
        <v>93</v>
      </c>
      <c r="E857" s="143" t="s">
        <v>281</v>
      </c>
      <c r="F857" s="143" t="s">
        <v>282</v>
      </c>
      <c r="G857" s="144"/>
      <c r="H857" s="144"/>
      <c r="I857" s="144"/>
      <c r="J857" s="144"/>
      <c r="K857" s="144"/>
      <c r="L857" s="144"/>
      <c r="M857" s="144"/>
      <c r="N857" s="144"/>
      <c r="O857" s="144"/>
      <c r="P857" s="144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  <c r="AA857" s="144"/>
      <c r="AB857" s="145">
        <v>3289.2438421904776</v>
      </c>
      <c r="AC857" s="145">
        <v>3022.3886724235335</v>
      </c>
      <c r="AD857" s="141"/>
      <c r="AE857" s="79">
        <v>3022.3886724235335</v>
      </c>
      <c r="AF857" s="164">
        <f t="shared" si="13"/>
        <v>0</v>
      </c>
    </row>
    <row r="858" spans="2:32" x14ac:dyDescent="0.15">
      <c r="B858" s="143" t="s">
        <v>73</v>
      </c>
      <c r="C858" s="143" t="s">
        <v>62</v>
      </c>
      <c r="D858" s="143" t="s">
        <v>93</v>
      </c>
      <c r="E858" s="146" t="s">
        <v>187</v>
      </c>
      <c r="F858" s="143" t="s">
        <v>282</v>
      </c>
      <c r="G858" s="144"/>
      <c r="H858" s="144"/>
      <c r="I858" s="144"/>
      <c r="J858" s="144"/>
      <c r="K858" s="144"/>
      <c r="L858" s="144"/>
      <c r="M858" s="144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  <c r="AA858" s="144"/>
      <c r="AB858" s="145">
        <v>0</v>
      </c>
      <c r="AC858" s="145">
        <v>0</v>
      </c>
      <c r="AD858" s="141"/>
      <c r="AE858" s="79">
        <v>0</v>
      </c>
      <c r="AF858" s="164">
        <f t="shared" si="13"/>
        <v>0</v>
      </c>
    </row>
    <row r="859" spans="2:32" x14ac:dyDescent="0.15">
      <c r="B859" s="143" t="s">
        <v>73</v>
      </c>
      <c r="C859" s="143" t="s">
        <v>62</v>
      </c>
      <c r="D859" s="143" t="s">
        <v>93</v>
      </c>
      <c r="E859" s="146" t="s">
        <v>105</v>
      </c>
      <c r="F859" s="143" t="s">
        <v>282</v>
      </c>
      <c r="G859" s="144"/>
      <c r="H859" s="144"/>
      <c r="I859" s="144"/>
      <c r="J859" s="144"/>
      <c r="K859" s="144"/>
      <c r="L859" s="144"/>
      <c r="M859" s="144"/>
      <c r="N859" s="144"/>
      <c r="O859" s="144"/>
      <c r="P859" s="144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  <c r="AA859" s="144"/>
      <c r="AB859" s="145">
        <v>2.5142383213229449</v>
      </c>
      <c r="AC859" s="145">
        <v>0.57559969831582514</v>
      </c>
      <c r="AD859" s="141"/>
      <c r="AE859" s="79">
        <v>0.57559969831582514</v>
      </c>
      <c r="AF859" s="164">
        <f t="shared" si="13"/>
        <v>0</v>
      </c>
    </row>
    <row r="860" spans="2:32" x14ac:dyDescent="0.15">
      <c r="B860" s="143" t="s">
        <v>73</v>
      </c>
      <c r="C860" s="143" t="s">
        <v>62</v>
      </c>
      <c r="D860" s="143" t="s">
        <v>93</v>
      </c>
      <c r="E860" s="146" t="s">
        <v>106</v>
      </c>
      <c r="F860" s="143" t="s">
        <v>282</v>
      </c>
      <c r="G860" s="144"/>
      <c r="H860" s="144"/>
      <c r="I860" s="144"/>
      <c r="J860" s="144"/>
      <c r="K860" s="144"/>
      <c r="L860" s="144"/>
      <c r="M860" s="144"/>
      <c r="N860" s="144"/>
      <c r="O860" s="144"/>
      <c r="P860" s="144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  <c r="AA860" s="144"/>
      <c r="AB860" s="145">
        <v>1.4692482162846675E-2</v>
      </c>
      <c r="AC860" s="145">
        <v>3.5071428571428566E-2</v>
      </c>
      <c r="AD860" s="141"/>
      <c r="AE860" s="79">
        <v>3.5071428571428566E-2</v>
      </c>
      <c r="AF860" s="164">
        <f t="shared" si="13"/>
        <v>0</v>
      </c>
    </row>
    <row r="861" spans="2:32" x14ac:dyDescent="0.15">
      <c r="B861" s="143" t="s">
        <v>73</v>
      </c>
      <c r="C861" s="143" t="s">
        <v>62</v>
      </c>
      <c r="D861" s="143" t="s">
        <v>93</v>
      </c>
      <c r="E861" s="146" t="s">
        <v>188</v>
      </c>
      <c r="F861" s="143" t="s">
        <v>282</v>
      </c>
      <c r="G861" s="144"/>
      <c r="H861" s="144"/>
      <c r="I861" s="144"/>
      <c r="J861" s="144"/>
      <c r="K861" s="144"/>
      <c r="L861" s="144"/>
      <c r="M861" s="144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  <c r="AA861" s="144"/>
      <c r="AB861" s="145">
        <v>3034.6321571428571</v>
      </c>
      <c r="AC861" s="145">
        <v>2956.4987119046937</v>
      </c>
      <c r="AD861" s="141"/>
      <c r="AE861" s="79">
        <v>2956.4987119046937</v>
      </c>
      <c r="AF861" s="164">
        <f t="shared" si="13"/>
        <v>0</v>
      </c>
    </row>
    <row r="862" spans="2:32" x14ac:dyDescent="0.15">
      <c r="B862" s="143" t="s">
        <v>73</v>
      </c>
      <c r="C862" s="143" t="s">
        <v>62</v>
      </c>
      <c r="D862" s="143" t="s">
        <v>93</v>
      </c>
      <c r="E862" s="146" t="s">
        <v>189</v>
      </c>
      <c r="F862" s="143" t="s">
        <v>282</v>
      </c>
      <c r="G862" s="144"/>
      <c r="H862" s="144"/>
      <c r="I862" s="144"/>
      <c r="J862" s="144"/>
      <c r="K862" s="144"/>
      <c r="L862" s="144"/>
      <c r="M862" s="144"/>
      <c r="N862" s="144"/>
      <c r="O862" s="144"/>
      <c r="P862" s="144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  <c r="AA862" s="144"/>
      <c r="AB862" s="145">
        <v>72.118957412559453</v>
      </c>
      <c r="AC862" s="145">
        <v>21.522049350829651</v>
      </c>
      <c r="AD862" s="141"/>
      <c r="AE862" s="79">
        <v>21.522049350829651</v>
      </c>
      <c r="AF862" s="164">
        <f t="shared" si="13"/>
        <v>0</v>
      </c>
    </row>
    <row r="863" spans="2:32" x14ac:dyDescent="0.15">
      <c r="B863" s="143" t="s">
        <v>73</v>
      </c>
      <c r="C863" s="143" t="s">
        <v>62</v>
      </c>
      <c r="D863" s="143" t="s">
        <v>93</v>
      </c>
      <c r="E863" s="146" t="s">
        <v>109</v>
      </c>
      <c r="F863" s="143" t="s">
        <v>282</v>
      </c>
      <c r="G863" s="144"/>
      <c r="H863" s="144"/>
      <c r="I863" s="144"/>
      <c r="J863" s="144"/>
      <c r="K863" s="144"/>
      <c r="L863" s="144"/>
      <c r="M863" s="144"/>
      <c r="N863" s="144"/>
      <c r="O863" s="144"/>
      <c r="P863" s="144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  <c r="AA863" s="144"/>
      <c r="AB863" s="145">
        <v>178.18766325571443</v>
      </c>
      <c r="AC863" s="145">
        <v>43.356654781739209</v>
      </c>
      <c r="AD863" s="141"/>
      <c r="AE863" s="79">
        <v>43.356654781739209</v>
      </c>
      <c r="AF863" s="164">
        <f t="shared" si="13"/>
        <v>0</v>
      </c>
    </row>
    <row r="864" spans="2:32" x14ac:dyDescent="0.15">
      <c r="B864" s="143" t="s">
        <v>73</v>
      </c>
      <c r="C864" s="143" t="s">
        <v>62</v>
      </c>
      <c r="D864" s="143" t="s">
        <v>93</v>
      </c>
      <c r="E864" s="146" t="s">
        <v>190</v>
      </c>
      <c r="F864" s="143" t="s">
        <v>282</v>
      </c>
      <c r="G864" s="144"/>
      <c r="H864" s="144"/>
      <c r="I864" s="144"/>
      <c r="J864" s="144"/>
      <c r="K864" s="144"/>
      <c r="L864" s="144"/>
      <c r="M864" s="144"/>
      <c r="N864" s="144"/>
      <c r="O864" s="144"/>
      <c r="P864" s="144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  <c r="AA864" s="144"/>
      <c r="AB864" s="145">
        <v>1.1693435291449872</v>
      </c>
      <c r="AC864" s="145">
        <v>0.28870958075749442</v>
      </c>
      <c r="AD864" s="141"/>
      <c r="AE864" s="79">
        <v>0.28870958075749442</v>
      </c>
      <c r="AF864" s="164">
        <f t="shared" si="13"/>
        <v>0</v>
      </c>
    </row>
    <row r="865" spans="2:32" x14ac:dyDescent="0.15">
      <c r="B865" s="143" t="s">
        <v>73</v>
      </c>
      <c r="C865" s="143" t="s">
        <v>62</v>
      </c>
      <c r="D865" s="143" t="s">
        <v>93</v>
      </c>
      <c r="E865" s="146" t="s">
        <v>163</v>
      </c>
      <c r="F865" s="143" t="s">
        <v>282</v>
      </c>
      <c r="G865" s="144"/>
      <c r="H865" s="144"/>
      <c r="I865" s="144"/>
      <c r="J865" s="144"/>
      <c r="K865" s="144"/>
      <c r="L865" s="144"/>
      <c r="M865" s="144"/>
      <c r="N865" s="144"/>
      <c r="O865" s="144"/>
      <c r="P865" s="144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  <c r="AA865" s="144"/>
      <c r="AB865" s="145">
        <v>0.60679004671559622</v>
      </c>
      <c r="AC865" s="145">
        <v>0.11187567862689747</v>
      </c>
      <c r="AD865" s="141"/>
      <c r="AE865" s="79">
        <v>0.11187567862689747</v>
      </c>
      <c r="AF865" s="164">
        <f t="shared" si="13"/>
        <v>0</v>
      </c>
    </row>
    <row r="866" spans="2:32" x14ac:dyDescent="0.15">
      <c r="B866" s="147" t="s">
        <v>147</v>
      </c>
      <c r="C866" s="147" t="s">
        <v>62</v>
      </c>
      <c r="D866" s="147" t="s">
        <v>257</v>
      </c>
      <c r="E866" s="147" t="s">
        <v>258</v>
      </c>
      <c r="F866" s="147" t="s">
        <v>282</v>
      </c>
      <c r="G866" s="148"/>
      <c r="H866" s="148"/>
      <c r="I866" s="148"/>
      <c r="J866" s="148"/>
      <c r="K866" s="148"/>
      <c r="L866" s="148"/>
      <c r="M866" s="148"/>
      <c r="N866" s="148"/>
      <c r="O866" s="148"/>
      <c r="P866" s="148"/>
      <c r="Q866" s="148"/>
      <c r="R866" s="148"/>
      <c r="S866" s="148"/>
      <c r="T866" s="148"/>
      <c r="U866" s="148"/>
      <c r="V866" s="148"/>
      <c r="W866" s="148"/>
      <c r="X866" s="148"/>
      <c r="Y866" s="148"/>
      <c r="Z866" s="148"/>
      <c r="AA866" s="148"/>
      <c r="AB866" s="149"/>
      <c r="AC866" s="149"/>
      <c r="AD866" s="141"/>
      <c r="AF866" s="164">
        <f t="shared" si="13"/>
        <v>0</v>
      </c>
    </row>
    <row r="867" spans="2:32" x14ac:dyDescent="0.15">
      <c r="B867" s="147" t="s">
        <v>147</v>
      </c>
      <c r="C867" s="147" t="s">
        <v>62</v>
      </c>
      <c r="D867" s="147" t="s">
        <v>257</v>
      </c>
      <c r="E867" s="147" t="s">
        <v>260</v>
      </c>
      <c r="F867" s="147" t="s">
        <v>282</v>
      </c>
      <c r="G867" s="148"/>
      <c r="H867" s="148"/>
      <c r="I867" s="148"/>
      <c r="J867" s="148"/>
      <c r="K867" s="148"/>
      <c r="L867" s="148"/>
      <c r="M867" s="148"/>
      <c r="N867" s="148"/>
      <c r="O867" s="148"/>
      <c r="P867" s="148"/>
      <c r="Q867" s="148"/>
      <c r="R867" s="148"/>
      <c r="S867" s="148"/>
      <c r="T867" s="148"/>
      <c r="U867" s="148"/>
      <c r="V867" s="148"/>
      <c r="W867" s="148"/>
      <c r="X867" s="148"/>
      <c r="Y867" s="148"/>
      <c r="Z867" s="148"/>
      <c r="AA867" s="148"/>
      <c r="AB867" s="149"/>
      <c r="AC867" s="149"/>
      <c r="AD867" s="141"/>
      <c r="AF867" s="164">
        <f t="shared" si="13"/>
        <v>0</v>
      </c>
    </row>
    <row r="868" spans="2:32" x14ac:dyDescent="0.15">
      <c r="B868" s="147" t="s">
        <v>147</v>
      </c>
      <c r="C868" s="147" t="s">
        <v>62</v>
      </c>
      <c r="D868" s="147" t="s">
        <v>257</v>
      </c>
      <c r="E868" s="147" t="s">
        <v>261</v>
      </c>
      <c r="F868" s="147" t="s">
        <v>282</v>
      </c>
      <c r="G868" s="148"/>
      <c r="H868" s="148"/>
      <c r="I868" s="148"/>
      <c r="J868" s="148"/>
      <c r="K868" s="148"/>
      <c r="L868" s="148"/>
      <c r="M868" s="148"/>
      <c r="N868" s="148"/>
      <c r="O868" s="148"/>
      <c r="P868" s="148"/>
      <c r="Q868" s="148"/>
      <c r="R868" s="148"/>
      <c r="S868" s="148"/>
      <c r="T868" s="148"/>
      <c r="U868" s="148"/>
      <c r="V868" s="148"/>
      <c r="W868" s="148"/>
      <c r="X868" s="148"/>
      <c r="Y868" s="148"/>
      <c r="Z868" s="148"/>
      <c r="AA868" s="148"/>
      <c r="AB868" s="149"/>
      <c r="AC868" s="149"/>
      <c r="AD868" s="141"/>
      <c r="AF868" s="164">
        <f t="shared" ref="AF868:AF931" si="14">+AE868-AC868</f>
        <v>0</v>
      </c>
    </row>
    <row r="869" spans="2:32" x14ac:dyDescent="0.15">
      <c r="B869" s="147" t="s">
        <v>147</v>
      </c>
      <c r="C869" s="147" t="s">
        <v>62</v>
      </c>
      <c r="D869" s="147" t="s">
        <v>257</v>
      </c>
      <c r="E869" s="147" t="s">
        <v>262</v>
      </c>
      <c r="F869" s="147" t="s">
        <v>282</v>
      </c>
      <c r="G869" s="148"/>
      <c r="H869" s="148"/>
      <c r="I869" s="148"/>
      <c r="J869" s="148"/>
      <c r="K869" s="148"/>
      <c r="L869" s="148"/>
      <c r="M869" s="148"/>
      <c r="N869" s="148"/>
      <c r="O869" s="148"/>
      <c r="P869" s="148"/>
      <c r="Q869" s="148"/>
      <c r="R869" s="148"/>
      <c r="S869" s="148"/>
      <c r="T869" s="148"/>
      <c r="U869" s="148"/>
      <c r="V869" s="148"/>
      <c r="W869" s="148"/>
      <c r="X869" s="148"/>
      <c r="Y869" s="148"/>
      <c r="Z869" s="148"/>
      <c r="AA869" s="148"/>
      <c r="AB869" s="149"/>
      <c r="AC869" s="149"/>
      <c r="AD869" s="141"/>
      <c r="AF869" s="164">
        <f t="shared" si="14"/>
        <v>0</v>
      </c>
    </row>
    <row r="870" spans="2:32" x14ac:dyDescent="0.15">
      <c r="B870" s="147" t="s">
        <v>147</v>
      </c>
      <c r="C870" s="147" t="s">
        <v>62</v>
      </c>
      <c r="D870" s="147" t="s">
        <v>257</v>
      </c>
      <c r="E870" s="147" t="s">
        <v>263</v>
      </c>
      <c r="F870" s="147" t="s">
        <v>282</v>
      </c>
      <c r="G870" s="148"/>
      <c r="H870" s="148"/>
      <c r="I870" s="148"/>
      <c r="J870" s="148"/>
      <c r="K870" s="148"/>
      <c r="L870" s="148"/>
      <c r="M870" s="148"/>
      <c r="N870" s="148"/>
      <c r="O870" s="148"/>
      <c r="P870" s="148"/>
      <c r="Q870" s="148"/>
      <c r="R870" s="148"/>
      <c r="S870" s="148"/>
      <c r="T870" s="148"/>
      <c r="U870" s="148"/>
      <c r="V870" s="148"/>
      <c r="W870" s="148"/>
      <c r="X870" s="148"/>
      <c r="Y870" s="148"/>
      <c r="Z870" s="148"/>
      <c r="AA870" s="148"/>
      <c r="AB870" s="149"/>
      <c r="AC870" s="149"/>
      <c r="AD870" s="141"/>
      <c r="AF870" s="164">
        <f t="shared" si="14"/>
        <v>0</v>
      </c>
    </row>
    <row r="871" spans="2:32" x14ac:dyDescent="0.15">
      <c r="B871" s="147" t="s">
        <v>147</v>
      </c>
      <c r="C871" s="147" t="s">
        <v>62</v>
      </c>
      <c r="D871" s="147" t="s">
        <v>257</v>
      </c>
      <c r="E871" s="147" t="s">
        <v>264</v>
      </c>
      <c r="F871" s="147" t="s">
        <v>282</v>
      </c>
      <c r="G871" s="148"/>
      <c r="H871" s="148"/>
      <c r="I871" s="148"/>
      <c r="J871" s="148"/>
      <c r="K871" s="148"/>
      <c r="L871" s="148"/>
      <c r="M871" s="148"/>
      <c r="N871" s="148"/>
      <c r="O871" s="148"/>
      <c r="P871" s="148"/>
      <c r="Q871" s="148"/>
      <c r="R871" s="148"/>
      <c r="S871" s="148"/>
      <c r="T871" s="148"/>
      <c r="U871" s="148"/>
      <c r="V871" s="148"/>
      <c r="W871" s="148"/>
      <c r="X871" s="148"/>
      <c r="Y871" s="148"/>
      <c r="Z871" s="148"/>
      <c r="AA871" s="148"/>
      <c r="AB871" s="149"/>
      <c r="AC871" s="149"/>
      <c r="AD871" s="141"/>
      <c r="AF871" s="164">
        <f t="shared" si="14"/>
        <v>0</v>
      </c>
    </row>
    <row r="872" spans="2:32" x14ac:dyDescent="0.15">
      <c r="B872" s="147" t="s">
        <v>147</v>
      </c>
      <c r="C872" s="147" t="s">
        <v>62</v>
      </c>
      <c r="D872" s="147" t="s">
        <v>257</v>
      </c>
      <c r="E872" s="147" t="s">
        <v>265</v>
      </c>
      <c r="F872" s="147" t="s">
        <v>282</v>
      </c>
      <c r="G872" s="148"/>
      <c r="H872" s="148"/>
      <c r="I872" s="148"/>
      <c r="J872" s="148"/>
      <c r="K872" s="148"/>
      <c r="L872" s="148"/>
      <c r="M872" s="148"/>
      <c r="N872" s="148"/>
      <c r="O872" s="148"/>
      <c r="P872" s="148"/>
      <c r="Q872" s="148"/>
      <c r="R872" s="148"/>
      <c r="S872" s="148"/>
      <c r="T872" s="148"/>
      <c r="U872" s="148"/>
      <c r="V872" s="148"/>
      <c r="W872" s="148"/>
      <c r="X872" s="148"/>
      <c r="Y872" s="148"/>
      <c r="Z872" s="148"/>
      <c r="AA872" s="148"/>
      <c r="AB872" s="149"/>
      <c r="AC872" s="149"/>
      <c r="AD872" s="141"/>
      <c r="AF872" s="164">
        <f t="shared" si="14"/>
        <v>0</v>
      </c>
    </row>
    <row r="873" spans="2:32" x14ac:dyDescent="0.15">
      <c r="B873" s="147" t="s">
        <v>147</v>
      </c>
      <c r="C873" s="147" t="s">
        <v>62</v>
      </c>
      <c r="D873" s="147" t="s">
        <v>257</v>
      </c>
      <c r="E873" s="147" t="s">
        <v>266</v>
      </c>
      <c r="F873" s="147" t="s">
        <v>282</v>
      </c>
      <c r="G873" s="148"/>
      <c r="H873" s="148"/>
      <c r="I873" s="148"/>
      <c r="J873" s="148"/>
      <c r="K873" s="148"/>
      <c r="L873" s="148"/>
      <c r="M873" s="148"/>
      <c r="N873" s="148"/>
      <c r="O873" s="148"/>
      <c r="P873" s="148"/>
      <c r="Q873" s="148"/>
      <c r="R873" s="148"/>
      <c r="S873" s="148"/>
      <c r="T873" s="148"/>
      <c r="U873" s="148"/>
      <c r="V873" s="148"/>
      <c r="W873" s="148"/>
      <c r="X873" s="148"/>
      <c r="Y873" s="148"/>
      <c r="Z873" s="148"/>
      <c r="AA873" s="148"/>
      <c r="AB873" s="149"/>
      <c r="AC873" s="149"/>
      <c r="AD873" s="141"/>
      <c r="AF873" s="164">
        <f t="shared" si="14"/>
        <v>0</v>
      </c>
    </row>
    <row r="874" spans="2:32" x14ac:dyDescent="0.15">
      <c r="B874" s="147" t="s">
        <v>147</v>
      </c>
      <c r="C874" s="147" t="s">
        <v>62</v>
      </c>
      <c r="D874" s="147" t="s">
        <v>257</v>
      </c>
      <c r="E874" s="147" t="s">
        <v>267</v>
      </c>
      <c r="F874" s="147" t="s">
        <v>282</v>
      </c>
      <c r="G874" s="148"/>
      <c r="H874" s="148"/>
      <c r="I874" s="148"/>
      <c r="J874" s="148"/>
      <c r="K874" s="148"/>
      <c r="L874" s="148"/>
      <c r="M874" s="148"/>
      <c r="N874" s="148"/>
      <c r="O874" s="148"/>
      <c r="P874" s="148"/>
      <c r="Q874" s="148"/>
      <c r="R874" s="148"/>
      <c r="S874" s="148"/>
      <c r="T874" s="148"/>
      <c r="U874" s="148"/>
      <c r="V874" s="148"/>
      <c r="W874" s="148"/>
      <c r="X874" s="148"/>
      <c r="Y874" s="148"/>
      <c r="Z874" s="148"/>
      <c r="AA874" s="148"/>
      <c r="AB874" s="149"/>
      <c r="AC874" s="149"/>
      <c r="AD874" s="141"/>
      <c r="AF874" s="164">
        <f t="shared" si="14"/>
        <v>0</v>
      </c>
    </row>
    <row r="875" spans="2:32" x14ac:dyDescent="0.15">
      <c r="B875" s="147" t="s">
        <v>147</v>
      </c>
      <c r="C875" s="147" t="s">
        <v>62</v>
      </c>
      <c r="D875" s="147" t="s">
        <v>268</v>
      </c>
      <c r="E875" s="147" t="s">
        <v>269</v>
      </c>
      <c r="F875" s="147" t="s">
        <v>282</v>
      </c>
      <c r="G875" s="148"/>
      <c r="H875" s="148"/>
      <c r="I875" s="148"/>
      <c r="J875" s="148"/>
      <c r="K875" s="148"/>
      <c r="L875" s="148"/>
      <c r="M875" s="148"/>
      <c r="N875" s="148"/>
      <c r="O875" s="148"/>
      <c r="P875" s="148"/>
      <c r="Q875" s="148"/>
      <c r="R875" s="148"/>
      <c r="S875" s="148"/>
      <c r="T875" s="148"/>
      <c r="U875" s="148"/>
      <c r="V875" s="148"/>
      <c r="W875" s="148"/>
      <c r="X875" s="148"/>
      <c r="Y875" s="148"/>
      <c r="Z875" s="148"/>
      <c r="AA875" s="148"/>
      <c r="AB875" s="149"/>
      <c r="AC875" s="149"/>
      <c r="AD875" s="141"/>
      <c r="AF875" s="164">
        <f t="shared" si="14"/>
        <v>0</v>
      </c>
    </row>
    <row r="876" spans="2:32" x14ac:dyDescent="0.15">
      <c r="B876" s="147" t="s">
        <v>147</v>
      </c>
      <c r="C876" s="147" t="s">
        <v>62</v>
      </c>
      <c r="D876" s="147" t="s">
        <v>268</v>
      </c>
      <c r="E876" s="150" t="s">
        <v>270</v>
      </c>
      <c r="F876" s="147" t="s">
        <v>282</v>
      </c>
      <c r="G876" s="148"/>
      <c r="H876" s="148"/>
      <c r="I876" s="148"/>
      <c r="J876" s="148"/>
      <c r="K876" s="148"/>
      <c r="L876" s="148"/>
      <c r="M876" s="148"/>
      <c r="N876" s="148"/>
      <c r="O876" s="148"/>
      <c r="P876" s="148"/>
      <c r="Q876" s="148"/>
      <c r="R876" s="148"/>
      <c r="S876" s="148"/>
      <c r="T876" s="148"/>
      <c r="U876" s="148"/>
      <c r="V876" s="148"/>
      <c r="W876" s="148"/>
      <c r="X876" s="148"/>
      <c r="Y876" s="148"/>
      <c r="Z876" s="148"/>
      <c r="AA876" s="148"/>
      <c r="AB876" s="149"/>
      <c r="AC876" s="149"/>
      <c r="AD876" s="141"/>
      <c r="AF876" s="164">
        <f t="shared" si="14"/>
        <v>0</v>
      </c>
    </row>
    <row r="877" spans="2:32" x14ac:dyDescent="0.15">
      <c r="B877" s="147" t="s">
        <v>147</v>
      </c>
      <c r="C877" s="147" t="s">
        <v>62</v>
      </c>
      <c r="D877" s="147" t="s">
        <v>268</v>
      </c>
      <c r="E877" s="150" t="s">
        <v>271</v>
      </c>
      <c r="F877" s="147" t="s">
        <v>282</v>
      </c>
      <c r="G877" s="148"/>
      <c r="H877" s="148"/>
      <c r="I877" s="148"/>
      <c r="J877" s="148"/>
      <c r="K877" s="148"/>
      <c r="L877" s="148"/>
      <c r="M877" s="148"/>
      <c r="N877" s="148"/>
      <c r="O877" s="148"/>
      <c r="P877" s="148"/>
      <c r="Q877" s="148"/>
      <c r="R877" s="148"/>
      <c r="S877" s="148"/>
      <c r="T877" s="148"/>
      <c r="U877" s="148"/>
      <c r="V877" s="148"/>
      <c r="W877" s="148"/>
      <c r="X877" s="148"/>
      <c r="Y877" s="148"/>
      <c r="Z877" s="148"/>
      <c r="AA877" s="148"/>
      <c r="AB877" s="149"/>
      <c r="AC877" s="149"/>
      <c r="AD877" s="141"/>
      <c r="AF877" s="164">
        <f t="shared" si="14"/>
        <v>0</v>
      </c>
    </row>
    <row r="878" spans="2:32" x14ac:dyDescent="0.15">
      <c r="B878" s="147" t="s">
        <v>147</v>
      </c>
      <c r="C878" s="147" t="s">
        <v>62</v>
      </c>
      <c r="D878" s="147" t="s">
        <v>268</v>
      </c>
      <c r="E878" s="150" t="s">
        <v>272</v>
      </c>
      <c r="F878" s="147" t="s">
        <v>282</v>
      </c>
      <c r="G878" s="148"/>
      <c r="H878" s="148"/>
      <c r="I878" s="148"/>
      <c r="J878" s="148"/>
      <c r="K878" s="148"/>
      <c r="L878" s="148"/>
      <c r="M878" s="148"/>
      <c r="N878" s="148"/>
      <c r="O878" s="148"/>
      <c r="P878" s="148"/>
      <c r="Q878" s="148"/>
      <c r="R878" s="148"/>
      <c r="S878" s="148"/>
      <c r="T878" s="148"/>
      <c r="U878" s="148"/>
      <c r="V878" s="148"/>
      <c r="W878" s="148"/>
      <c r="X878" s="148"/>
      <c r="Y878" s="148"/>
      <c r="Z878" s="148"/>
      <c r="AA878" s="148"/>
      <c r="AB878" s="149"/>
      <c r="AC878" s="149"/>
      <c r="AD878" s="141"/>
      <c r="AF878" s="164">
        <f t="shared" si="14"/>
        <v>0</v>
      </c>
    </row>
    <row r="879" spans="2:32" x14ac:dyDescent="0.15">
      <c r="B879" s="147" t="s">
        <v>147</v>
      </c>
      <c r="C879" s="147" t="s">
        <v>62</v>
      </c>
      <c r="D879" s="147" t="s">
        <v>268</v>
      </c>
      <c r="E879" s="150" t="s">
        <v>273</v>
      </c>
      <c r="F879" s="147" t="s">
        <v>282</v>
      </c>
      <c r="G879" s="148"/>
      <c r="H879" s="148"/>
      <c r="I879" s="148"/>
      <c r="J879" s="148"/>
      <c r="K879" s="148"/>
      <c r="L879" s="148"/>
      <c r="M879" s="148"/>
      <c r="N879" s="148"/>
      <c r="O879" s="148"/>
      <c r="P879" s="148"/>
      <c r="Q879" s="148"/>
      <c r="R879" s="148"/>
      <c r="S879" s="148"/>
      <c r="T879" s="148"/>
      <c r="U879" s="148"/>
      <c r="V879" s="148"/>
      <c r="W879" s="148"/>
      <c r="X879" s="148"/>
      <c r="Y879" s="148"/>
      <c r="Z879" s="148"/>
      <c r="AA879" s="148"/>
      <c r="AB879" s="149"/>
      <c r="AC879" s="149"/>
      <c r="AD879" s="141"/>
      <c r="AF879" s="164">
        <f t="shared" si="14"/>
        <v>0</v>
      </c>
    </row>
    <row r="880" spans="2:32" x14ac:dyDescent="0.15">
      <c r="B880" s="147" t="s">
        <v>147</v>
      </c>
      <c r="C880" s="147" t="s">
        <v>62</v>
      </c>
      <c r="D880" s="147" t="s">
        <v>268</v>
      </c>
      <c r="E880" s="150" t="s">
        <v>274</v>
      </c>
      <c r="F880" s="147" t="s">
        <v>282</v>
      </c>
      <c r="G880" s="148"/>
      <c r="H880" s="148"/>
      <c r="I880" s="148"/>
      <c r="J880" s="148"/>
      <c r="K880" s="148"/>
      <c r="L880" s="148"/>
      <c r="M880" s="148"/>
      <c r="N880" s="148"/>
      <c r="O880" s="148"/>
      <c r="P880" s="148"/>
      <c r="Q880" s="148"/>
      <c r="R880" s="148"/>
      <c r="S880" s="148"/>
      <c r="T880" s="148"/>
      <c r="U880" s="148"/>
      <c r="V880" s="148"/>
      <c r="W880" s="148"/>
      <c r="X880" s="148"/>
      <c r="Y880" s="148"/>
      <c r="Z880" s="148"/>
      <c r="AA880" s="148"/>
      <c r="AB880" s="149"/>
      <c r="AC880" s="149"/>
      <c r="AD880" s="141"/>
      <c r="AF880" s="164">
        <f t="shared" si="14"/>
        <v>0</v>
      </c>
    </row>
    <row r="881" spans="2:32" x14ac:dyDescent="0.15">
      <c r="B881" s="147" t="s">
        <v>147</v>
      </c>
      <c r="C881" s="147" t="s">
        <v>62</v>
      </c>
      <c r="D881" s="147" t="s">
        <v>268</v>
      </c>
      <c r="E881" s="150" t="s">
        <v>275</v>
      </c>
      <c r="F881" s="147" t="s">
        <v>282</v>
      </c>
      <c r="G881" s="148"/>
      <c r="H881" s="148"/>
      <c r="I881" s="148"/>
      <c r="J881" s="148"/>
      <c r="K881" s="148"/>
      <c r="L881" s="148"/>
      <c r="M881" s="148"/>
      <c r="N881" s="148"/>
      <c r="O881" s="148"/>
      <c r="P881" s="148"/>
      <c r="Q881" s="148"/>
      <c r="R881" s="148"/>
      <c r="S881" s="148"/>
      <c r="T881" s="148"/>
      <c r="U881" s="148"/>
      <c r="V881" s="148"/>
      <c r="W881" s="148"/>
      <c r="X881" s="148"/>
      <c r="Y881" s="148"/>
      <c r="Z881" s="148"/>
      <c r="AA881" s="148"/>
      <c r="AB881" s="149"/>
      <c r="AC881" s="149"/>
      <c r="AD881" s="141"/>
      <c r="AF881" s="164">
        <f t="shared" si="14"/>
        <v>0</v>
      </c>
    </row>
    <row r="882" spans="2:32" x14ac:dyDescent="0.15">
      <c r="B882" s="147" t="s">
        <v>147</v>
      </c>
      <c r="C882" s="147" t="s">
        <v>62</v>
      </c>
      <c r="D882" s="147" t="s">
        <v>268</v>
      </c>
      <c r="E882" s="147" t="s">
        <v>276</v>
      </c>
      <c r="F882" s="147" t="s">
        <v>282</v>
      </c>
      <c r="G882" s="148"/>
      <c r="H882" s="148"/>
      <c r="I882" s="148"/>
      <c r="J882" s="148"/>
      <c r="K882" s="148"/>
      <c r="L882" s="148"/>
      <c r="M882" s="148"/>
      <c r="N882" s="148"/>
      <c r="O882" s="148"/>
      <c r="P882" s="148"/>
      <c r="Q882" s="148"/>
      <c r="R882" s="148"/>
      <c r="S882" s="148"/>
      <c r="T882" s="148"/>
      <c r="U882" s="148"/>
      <c r="V882" s="148"/>
      <c r="W882" s="148"/>
      <c r="X882" s="148"/>
      <c r="Y882" s="148"/>
      <c r="Z882" s="148"/>
      <c r="AA882" s="148"/>
      <c r="AB882" s="149"/>
      <c r="AC882" s="149"/>
      <c r="AD882" s="141"/>
      <c r="AF882" s="164">
        <f t="shared" si="14"/>
        <v>0</v>
      </c>
    </row>
    <row r="883" spans="2:32" x14ac:dyDescent="0.15">
      <c r="B883" s="147" t="s">
        <v>147</v>
      </c>
      <c r="C883" s="147" t="s">
        <v>62</v>
      </c>
      <c r="D883" s="147" t="s">
        <v>268</v>
      </c>
      <c r="E883" s="147" t="s">
        <v>277</v>
      </c>
      <c r="F883" s="147" t="s">
        <v>282</v>
      </c>
      <c r="G883" s="148"/>
      <c r="H883" s="148"/>
      <c r="I883" s="148"/>
      <c r="J883" s="148"/>
      <c r="K883" s="148"/>
      <c r="L883" s="148"/>
      <c r="M883" s="148"/>
      <c r="N883" s="148"/>
      <c r="O883" s="148"/>
      <c r="P883" s="148"/>
      <c r="Q883" s="148"/>
      <c r="R883" s="148"/>
      <c r="S883" s="148"/>
      <c r="T883" s="148"/>
      <c r="U883" s="148"/>
      <c r="V883" s="148"/>
      <c r="W883" s="148"/>
      <c r="X883" s="148"/>
      <c r="Y883" s="148"/>
      <c r="Z883" s="148"/>
      <c r="AA883" s="148"/>
      <c r="AB883" s="149"/>
      <c r="AC883" s="149"/>
      <c r="AD883" s="141"/>
      <c r="AF883" s="164">
        <f t="shared" si="14"/>
        <v>0</v>
      </c>
    </row>
    <row r="884" spans="2:32" x14ac:dyDescent="0.15">
      <c r="B884" s="147" t="s">
        <v>147</v>
      </c>
      <c r="C884" s="147" t="s">
        <v>62</v>
      </c>
      <c r="D884" s="147" t="s">
        <v>268</v>
      </c>
      <c r="E884" s="147" t="s">
        <v>278</v>
      </c>
      <c r="F884" s="147" t="s">
        <v>282</v>
      </c>
      <c r="G884" s="148"/>
      <c r="H884" s="148"/>
      <c r="I884" s="148"/>
      <c r="J884" s="148"/>
      <c r="K884" s="148"/>
      <c r="L884" s="148"/>
      <c r="M884" s="148"/>
      <c r="N884" s="148"/>
      <c r="O884" s="148"/>
      <c r="P884" s="148"/>
      <c r="Q884" s="148"/>
      <c r="R884" s="148"/>
      <c r="S884" s="148"/>
      <c r="T884" s="148"/>
      <c r="U884" s="148"/>
      <c r="V884" s="148"/>
      <c r="W884" s="148"/>
      <c r="X884" s="148"/>
      <c r="Y884" s="148"/>
      <c r="Z884" s="148"/>
      <c r="AA884" s="148"/>
      <c r="AB884" s="149"/>
      <c r="AC884" s="149"/>
      <c r="AD884" s="141"/>
      <c r="AF884" s="164">
        <f t="shared" si="14"/>
        <v>0</v>
      </c>
    </row>
    <row r="885" spans="2:32" x14ac:dyDescent="0.15">
      <c r="B885" s="147" t="s">
        <v>147</v>
      </c>
      <c r="C885" s="147" t="s">
        <v>62</v>
      </c>
      <c r="D885" s="147" t="s">
        <v>93</v>
      </c>
      <c r="E885" s="147" t="s">
        <v>279</v>
      </c>
      <c r="F885" s="147" t="s">
        <v>282</v>
      </c>
      <c r="G885" s="148"/>
      <c r="H885" s="148"/>
      <c r="I885" s="148"/>
      <c r="J885" s="148"/>
      <c r="K885" s="148"/>
      <c r="L885" s="148"/>
      <c r="M885" s="148"/>
      <c r="N885" s="148"/>
      <c r="O885" s="148"/>
      <c r="P885" s="148"/>
      <c r="Q885" s="148"/>
      <c r="R885" s="148"/>
      <c r="S885" s="148"/>
      <c r="T885" s="148"/>
      <c r="U885" s="148"/>
      <c r="V885" s="148"/>
      <c r="W885" s="148"/>
      <c r="X885" s="148"/>
      <c r="Y885" s="148"/>
      <c r="Z885" s="148"/>
      <c r="AA885" s="148"/>
      <c r="AB885" s="149"/>
      <c r="AC885" s="149"/>
      <c r="AD885" s="141"/>
      <c r="AF885" s="164">
        <f t="shared" si="14"/>
        <v>0</v>
      </c>
    </row>
    <row r="886" spans="2:32" x14ac:dyDescent="0.15">
      <c r="B886" s="147" t="s">
        <v>147</v>
      </c>
      <c r="C886" s="147" t="s">
        <v>62</v>
      </c>
      <c r="D886" s="147" t="s">
        <v>93</v>
      </c>
      <c r="E886" s="147" t="s">
        <v>280</v>
      </c>
      <c r="F886" s="147" t="s">
        <v>282</v>
      </c>
      <c r="G886" s="148"/>
      <c r="H886" s="148"/>
      <c r="I886" s="148"/>
      <c r="J886" s="148"/>
      <c r="K886" s="148"/>
      <c r="L886" s="148"/>
      <c r="M886" s="148"/>
      <c r="N886" s="148"/>
      <c r="O886" s="148"/>
      <c r="P886" s="148"/>
      <c r="Q886" s="148"/>
      <c r="R886" s="148"/>
      <c r="S886" s="148"/>
      <c r="T886" s="148"/>
      <c r="U886" s="148"/>
      <c r="V886" s="148"/>
      <c r="W886" s="148"/>
      <c r="X886" s="148"/>
      <c r="Y886" s="148"/>
      <c r="Z886" s="148"/>
      <c r="AA886" s="148"/>
      <c r="AB886" s="149"/>
      <c r="AC886" s="149"/>
      <c r="AD886" s="141"/>
      <c r="AF886" s="164">
        <f t="shared" si="14"/>
        <v>0</v>
      </c>
    </row>
    <row r="887" spans="2:32" x14ac:dyDescent="0.15">
      <c r="B887" s="147" t="s">
        <v>147</v>
      </c>
      <c r="C887" s="147" t="s">
        <v>62</v>
      </c>
      <c r="D887" s="147" t="s">
        <v>93</v>
      </c>
      <c r="E887" s="147" t="s">
        <v>281</v>
      </c>
      <c r="F887" s="147" t="s">
        <v>282</v>
      </c>
      <c r="G887" s="148"/>
      <c r="H887" s="148"/>
      <c r="I887" s="148"/>
      <c r="J887" s="148"/>
      <c r="K887" s="148"/>
      <c r="L887" s="148"/>
      <c r="M887" s="148"/>
      <c r="N887" s="148"/>
      <c r="O887" s="148"/>
      <c r="P887" s="148"/>
      <c r="Q887" s="148"/>
      <c r="R887" s="148"/>
      <c r="S887" s="148"/>
      <c r="T887" s="148"/>
      <c r="U887" s="148"/>
      <c r="V887" s="148"/>
      <c r="W887" s="148"/>
      <c r="X887" s="148"/>
      <c r="Y887" s="148"/>
      <c r="Z887" s="148"/>
      <c r="AA887" s="148"/>
      <c r="AB887" s="149"/>
      <c r="AC887" s="149"/>
      <c r="AD887" s="141"/>
      <c r="AF887" s="164">
        <f t="shared" si="14"/>
        <v>0</v>
      </c>
    </row>
    <row r="888" spans="2:32" x14ac:dyDescent="0.15">
      <c r="B888" s="147" t="s">
        <v>147</v>
      </c>
      <c r="C888" s="147" t="s">
        <v>62</v>
      </c>
      <c r="D888" s="147" t="s">
        <v>93</v>
      </c>
      <c r="E888" s="150" t="s">
        <v>187</v>
      </c>
      <c r="F888" s="147" t="s">
        <v>282</v>
      </c>
      <c r="G888" s="148"/>
      <c r="H888" s="148"/>
      <c r="I888" s="148"/>
      <c r="J888" s="148"/>
      <c r="K888" s="148"/>
      <c r="L888" s="148"/>
      <c r="M888" s="148"/>
      <c r="N888" s="148"/>
      <c r="O888" s="148"/>
      <c r="P888" s="148"/>
      <c r="Q888" s="148"/>
      <c r="R888" s="148"/>
      <c r="S888" s="148"/>
      <c r="T888" s="148"/>
      <c r="U888" s="148"/>
      <c r="V888" s="148"/>
      <c r="W888" s="148"/>
      <c r="X888" s="148"/>
      <c r="Y888" s="148"/>
      <c r="Z888" s="148"/>
      <c r="AA888" s="148"/>
      <c r="AB888" s="149"/>
      <c r="AC888" s="149"/>
      <c r="AD888" s="141"/>
      <c r="AF888" s="164">
        <f t="shared" si="14"/>
        <v>0</v>
      </c>
    </row>
    <row r="889" spans="2:32" x14ac:dyDescent="0.15">
      <c r="B889" s="147" t="s">
        <v>147</v>
      </c>
      <c r="C889" s="147" t="s">
        <v>62</v>
      </c>
      <c r="D889" s="147" t="s">
        <v>93</v>
      </c>
      <c r="E889" s="150" t="s">
        <v>105</v>
      </c>
      <c r="F889" s="147" t="s">
        <v>282</v>
      </c>
      <c r="G889" s="148"/>
      <c r="H889" s="148"/>
      <c r="I889" s="148"/>
      <c r="J889" s="148"/>
      <c r="K889" s="148"/>
      <c r="L889" s="148"/>
      <c r="M889" s="148"/>
      <c r="N889" s="148"/>
      <c r="O889" s="148"/>
      <c r="P889" s="148"/>
      <c r="Q889" s="148"/>
      <c r="R889" s="148"/>
      <c r="S889" s="148"/>
      <c r="T889" s="148"/>
      <c r="U889" s="148"/>
      <c r="V889" s="148"/>
      <c r="W889" s="148"/>
      <c r="X889" s="148"/>
      <c r="Y889" s="148"/>
      <c r="Z889" s="148"/>
      <c r="AA889" s="148"/>
      <c r="AB889" s="149"/>
      <c r="AC889" s="149"/>
      <c r="AD889" s="141"/>
      <c r="AF889" s="164">
        <f t="shared" si="14"/>
        <v>0</v>
      </c>
    </row>
    <row r="890" spans="2:32" x14ac:dyDescent="0.15">
      <c r="B890" s="147" t="s">
        <v>147</v>
      </c>
      <c r="C890" s="147" t="s">
        <v>62</v>
      </c>
      <c r="D890" s="147" t="s">
        <v>93</v>
      </c>
      <c r="E890" s="150" t="s">
        <v>106</v>
      </c>
      <c r="F890" s="147" t="s">
        <v>282</v>
      </c>
      <c r="G890" s="148"/>
      <c r="H890" s="148"/>
      <c r="I890" s="148"/>
      <c r="J890" s="148"/>
      <c r="K890" s="148"/>
      <c r="L890" s="148"/>
      <c r="M890" s="148"/>
      <c r="N890" s="148"/>
      <c r="O890" s="148"/>
      <c r="P890" s="148"/>
      <c r="Q890" s="148"/>
      <c r="R890" s="148"/>
      <c r="S890" s="148"/>
      <c r="T890" s="148"/>
      <c r="U890" s="148"/>
      <c r="V890" s="148"/>
      <c r="W890" s="148"/>
      <c r="X890" s="148"/>
      <c r="Y890" s="148"/>
      <c r="Z890" s="148"/>
      <c r="AA890" s="148"/>
      <c r="AB890" s="149"/>
      <c r="AC890" s="149"/>
      <c r="AD890" s="141"/>
      <c r="AF890" s="164">
        <f t="shared" si="14"/>
        <v>0</v>
      </c>
    </row>
    <row r="891" spans="2:32" x14ac:dyDescent="0.15">
      <c r="B891" s="147" t="s">
        <v>147</v>
      </c>
      <c r="C891" s="147" t="s">
        <v>62</v>
      </c>
      <c r="D891" s="147" t="s">
        <v>93</v>
      </c>
      <c r="E891" s="150" t="s">
        <v>188</v>
      </c>
      <c r="F891" s="147" t="s">
        <v>282</v>
      </c>
      <c r="G891" s="148"/>
      <c r="H891" s="148"/>
      <c r="I891" s="148"/>
      <c r="J891" s="148"/>
      <c r="K891" s="148"/>
      <c r="L891" s="148"/>
      <c r="M891" s="148"/>
      <c r="N891" s="148"/>
      <c r="O891" s="148"/>
      <c r="P891" s="148"/>
      <c r="Q891" s="148"/>
      <c r="R891" s="148"/>
      <c r="S891" s="148"/>
      <c r="T891" s="148"/>
      <c r="U891" s="148"/>
      <c r="V891" s="148"/>
      <c r="W891" s="148"/>
      <c r="X891" s="148"/>
      <c r="Y891" s="148"/>
      <c r="Z891" s="148"/>
      <c r="AA891" s="148"/>
      <c r="AB891" s="149"/>
      <c r="AC891" s="149"/>
      <c r="AD891" s="141"/>
      <c r="AF891" s="164">
        <f t="shared" si="14"/>
        <v>0</v>
      </c>
    </row>
    <row r="892" spans="2:32" x14ac:dyDescent="0.15">
      <c r="B892" s="147" t="s">
        <v>147</v>
      </c>
      <c r="C892" s="147" t="s">
        <v>62</v>
      </c>
      <c r="D892" s="147" t="s">
        <v>93</v>
      </c>
      <c r="E892" s="150" t="s">
        <v>189</v>
      </c>
      <c r="F892" s="147" t="s">
        <v>282</v>
      </c>
      <c r="G892" s="148"/>
      <c r="H892" s="148"/>
      <c r="I892" s="148"/>
      <c r="J892" s="148"/>
      <c r="K892" s="148"/>
      <c r="L892" s="148"/>
      <c r="M892" s="148"/>
      <c r="N892" s="148"/>
      <c r="O892" s="148"/>
      <c r="P892" s="148"/>
      <c r="Q892" s="148"/>
      <c r="R892" s="148"/>
      <c r="S892" s="148"/>
      <c r="T892" s="148"/>
      <c r="U892" s="148"/>
      <c r="V892" s="148"/>
      <c r="W892" s="148"/>
      <c r="X892" s="148"/>
      <c r="Y892" s="148"/>
      <c r="Z892" s="148"/>
      <c r="AA892" s="148"/>
      <c r="AB892" s="149"/>
      <c r="AC892" s="149"/>
      <c r="AD892" s="141"/>
      <c r="AF892" s="164">
        <f t="shared" si="14"/>
        <v>0</v>
      </c>
    </row>
    <row r="893" spans="2:32" x14ac:dyDescent="0.15">
      <c r="B893" s="147" t="s">
        <v>147</v>
      </c>
      <c r="C893" s="147" t="s">
        <v>62</v>
      </c>
      <c r="D893" s="147" t="s">
        <v>93</v>
      </c>
      <c r="E893" s="150" t="s">
        <v>109</v>
      </c>
      <c r="F893" s="147" t="s">
        <v>282</v>
      </c>
      <c r="G893" s="148"/>
      <c r="H893" s="148"/>
      <c r="I893" s="148"/>
      <c r="J893" s="148"/>
      <c r="K893" s="148"/>
      <c r="L893" s="148"/>
      <c r="M893" s="148"/>
      <c r="N893" s="148"/>
      <c r="O893" s="148"/>
      <c r="P893" s="148"/>
      <c r="Q893" s="148"/>
      <c r="R893" s="148"/>
      <c r="S893" s="148"/>
      <c r="T893" s="148"/>
      <c r="U893" s="148"/>
      <c r="V893" s="148"/>
      <c r="W893" s="148"/>
      <c r="X893" s="148"/>
      <c r="Y893" s="148"/>
      <c r="Z893" s="148"/>
      <c r="AA893" s="148"/>
      <c r="AB893" s="149"/>
      <c r="AC893" s="149"/>
      <c r="AD893" s="141"/>
      <c r="AF893" s="164">
        <f t="shared" si="14"/>
        <v>0</v>
      </c>
    </row>
    <row r="894" spans="2:32" x14ac:dyDescent="0.15">
      <c r="B894" s="147" t="s">
        <v>147</v>
      </c>
      <c r="C894" s="147" t="s">
        <v>62</v>
      </c>
      <c r="D894" s="147" t="s">
        <v>93</v>
      </c>
      <c r="E894" s="150" t="s">
        <v>190</v>
      </c>
      <c r="F894" s="147" t="s">
        <v>282</v>
      </c>
      <c r="G894" s="148"/>
      <c r="H894" s="148"/>
      <c r="I894" s="148"/>
      <c r="J894" s="148"/>
      <c r="K894" s="148"/>
      <c r="L894" s="148"/>
      <c r="M894" s="148"/>
      <c r="N894" s="148"/>
      <c r="O894" s="148"/>
      <c r="P894" s="148"/>
      <c r="Q894" s="148"/>
      <c r="R894" s="148"/>
      <c r="S894" s="148"/>
      <c r="T894" s="148"/>
      <c r="U894" s="148"/>
      <c r="V894" s="148"/>
      <c r="W894" s="148"/>
      <c r="X894" s="148"/>
      <c r="Y894" s="148"/>
      <c r="Z894" s="148"/>
      <c r="AA894" s="148"/>
      <c r="AB894" s="149"/>
      <c r="AC894" s="149"/>
      <c r="AD894" s="141"/>
      <c r="AF894" s="164">
        <f t="shared" si="14"/>
        <v>0</v>
      </c>
    </row>
    <row r="895" spans="2:32" x14ac:dyDescent="0.15">
      <c r="B895" s="147" t="s">
        <v>147</v>
      </c>
      <c r="C895" s="147" t="s">
        <v>62</v>
      </c>
      <c r="D895" s="147" t="s">
        <v>93</v>
      </c>
      <c r="E895" s="150" t="s">
        <v>163</v>
      </c>
      <c r="F895" s="147" t="s">
        <v>282</v>
      </c>
      <c r="G895" s="148"/>
      <c r="H895" s="148"/>
      <c r="I895" s="148"/>
      <c r="J895" s="148"/>
      <c r="K895" s="148"/>
      <c r="L895" s="148"/>
      <c r="M895" s="148"/>
      <c r="N895" s="148"/>
      <c r="O895" s="148"/>
      <c r="P895" s="148"/>
      <c r="Q895" s="148"/>
      <c r="R895" s="148"/>
      <c r="S895" s="148"/>
      <c r="T895" s="148"/>
      <c r="U895" s="148"/>
      <c r="V895" s="148"/>
      <c r="W895" s="148"/>
      <c r="X895" s="148"/>
      <c r="Y895" s="148"/>
      <c r="Z895" s="148"/>
      <c r="AA895" s="148"/>
      <c r="AB895" s="149"/>
      <c r="AC895" s="149"/>
      <c r="AD895" s="141"/>
      <c r="AF895" s="164">
        <f t="shared" si="14"/>
        <v>0</v>
      </c>
    </row>
    <row r="896" spans="2:32" x14ac:dyDescent="0.15">
      <c r="B896" s="143" t="s">
        <v>74</v>
      </c>
      <c r="C896" s="143" t="s">
        <v>62</v>
      </c>
      <c r="D896" s="143" t="s">
        <v>257</v>
      </c>
      <c r="E896" s="143" t="s">
        <v>258</v>
      </c>
      <c r="F896" s="143" t="s">
        <v>282</v>
      </c>
      <c r="G896" s="144"/>
      <c r="H896" s="144"/>
      <c r="I896" s="144"/>
      <c r="J896" s="144"/>
      <c r="K896" s="144"/>
      <c r="L896" s="144"/>
      <c r="M896" s="144"/>
      <c r="N896" s="144"/>
      <c r="O896" s="144"/>
      <c r="P896" s="144"/>
      <c r="Q896" s="144"/>
      <c r="R896" s="144"/>
      <c r="S896" s="144"/>
      <c r="T896" s="144"/>
      <c r="U896" s="144"/>
      <c r="V896" s="144"/>
      <c r="W896" s="144"/>
      <c r="X896" s="144"/>
      <c r="Y896" s="144"/>
      <c r="Z896" s="144"/>
      <c r="AA896" s="144"/>
      <c r="AB896" s="145">
        <v>0</v>
      </c>
      <c r="AC896" s="145">
        <v>0</v>
      </c>
      <c r="AD896" s="141"/>
      <c r="AE896" s="79">
        <v>0</v>
      </c>
      <c r="AF896" s="164">
        <f t="shared" si="14"/>
        <v>0</v>
      </c>
    </row>
    <row r="897" spans="2:32" x14ac:dyDescent="0.15">
      <c r="B897" s="143" t="s">
        <v>74</v>
      </c>
      <c r="C897" s="143" t="s">
        <v>62</v>
      </c>
      <c r="D897" s="143" t="s">
        <v>257</v>
      </c>
      <c r="E897" s="143" t="s">
        <v>260</v>
      </c>
      <c r="F897" s="143" t="s">
        <v>282</v>
      </c>
      <c r="G897" s="144"/>
      <c r="H897" s="144"/>
      <c r="I897" s="144"/>
      <c r="J897" s="144"/>
      <c r="K897" s="144"/>
      <c r="L897" s="144"/>
      <c r="M897" s="144"/>
      <c r="N897" s="144"/>
      <c r="O897" s="144"/>
      <c r="P897" s="144"/>
      <c r="Q897" s="144"/>
      <c r="R897" s="144"/>
      <c r="S897" s="144"/>
      <c r="T897" s="144"/>
      <c r="U897" s="144"/>
      <c r="V897" s="144"/>
      <c r="W897" s="144"/>
      <c r="X897" s="144"/>
      <c r="Y897" s="144"/>
      <c r="Z897" s="144"/>
      <c r="AA897" s="144"/>
      <c r="AB897" s="145">
        <v>1051.60143702</v>
      </c>
      <c r="AC897" s="145">
        <v>2866.7542437487273</v>
      </c>
      <c r="AD897" s="141"/>
      <c r="AE897" s="79">
        <v>2866.7542437487273</v>
      </c>
      <c r="AF897" s="164">
        <f t="shared" si="14"/>
        <v>0</v>
      </c>
    </row>
    <row r="898" spans="2:32" x14ac:dyDescent="0.15">
      <c r="B898" s="143" t="s">
        <v>74</v>
      </c>
      <c r="C898" s="143" t="s">
        <v>62</v>
      </c>
      <c r="D898" s="143" t="s">
        <v>257</v>
      </c>
      <c r="E898" s="143" t="s">
        <v>261</v>
      </c>
      <c r="F898" s="143" t="s">
        <v>282</v>
      </c>
      <c r="G898" s="144"/>
      <c r="H898" s="144"/>
      <c r="I898" s="144"/>
      <c r="J898" s="144"/>
      <c r="K898" s="144"/>
      <c r="L898" s="144"/>
      <c r="M898" s="144"/>
      <c r="N898" s="144"/>
      <c r="O898" s="144"/>
      <c r="P898" s="144"/>
      <c r="Q898" s="144"/>
      <c r="R898" s="144"/>
      <c r="S898" s="144"/>
      <c r="T898" s="144"/>
      <c r="U898" s="144"/>
      <c r="V898" s="144"/>
      <c r="W898" s="144"/>
      <c r="X898" s="144"/>
      <c r="Y898" s="144"/>
      <c r="Z898" s="144"/>
      <c r="AA898" s="144"/>
      <c r="AB898" s="145">
        <v>-97.503999999999991</v>
      </c>
      <c r="AC898" s="145">
        <v>207.34400000000002</v>
      </c>
      <c r="AD898" s="141"/>
      <c r="AE898" s="79">
        <v>207.34400000000002</v>
      </c>
      <c r="AF898" s="164">
        <f t="shared" si="14"/>
        <v>0</v>
      </c>
    </row>
    <row r="899" spans="2:32" x14ac:dyDescent="0.15">
      <c r="B899" s="143" t="s">
        <v>74</v>
      </c>
      <c r="C899" s="143" t="s">
        <v>62</v>
      </c>
      <c r="D899" s="143" t="s">
        <v>257</v>
      </c>
      <c r="E899" s="143" t="s">
        <v>262</v>
      </c>
      <c r="F899" s="143" t="s">
        <v>282</v>
      </c>
      <c r="G899" s="144"/>
      <c r="H899" s="144"/>
      <c r="I899" s="144"/>
      <c r="J899" s="144"/>
      <c r="K899" s="144"/>
      <c r="L899" s="144"/>
      <c r="M899" s="144"/>
      <c r="N899" s="144"/>
      <c r="O899" s="144"/>
      <c r="P899" s="144"/>
      <c r="Q899" s="144"/>
      <c r="R899" s="144"/>
      <c r="S899" s="144"/>
      <c r="T899" s="144"/>
      <c r="U899" s="144"/>
      <c r="V899" s="144"/>
      <c r="W899" s="144"/>
      <c r="X899" s="144"/>
      <c r="Y899" s="144"/>
      <c r="Z899" s="144"/>
      <c r="AA899" s="144"/>
      <c r="AB899" s="145">
        <v>954.09743702000003</v>
      </c>
      <c r="AC899" s="145">
        <v>3074.0982437487273</v>
      </c>
      <c r="AD899" s="141"/>
      <c r="AE899" s="79">
        <v>3074.0982437487273</v>
      </c>
      <c r="AF899" s="164">
        <f t="shared" si="14"/>
        <v>0</v>
      </c>
    </row>
    <row r="900" spans="2:32" x14ac:dyDescent="0.15">
      <c r="B900" s="143" t="s">
        <v>74</v>
      </c>
      <c r="C900" s="143" t="s">
        <v>62</v>
      </c>
      <c r="D900" s="143" t="s">
        <v>257</v>
      </c>
      <c r="E900" s="143" t="s">
        <v>263</v>
      </c>
      <c r="F900" s="143" t="s">
        <v>282</v>
      </c>
      <c r="G900" s="144"/>
      <c r="H900" s="144"/>
      <c r="I900" s="144"/>
      <c r="J900" s="144"/>
      <c r="K900" s="144"/>
      <c r="L900" s="144"/>
      <c r="M900" s="144"/>
      <c r="N900" s="144"/>
      <c r="O900" s="144"/>
      <c r="P900" s="144"/>
      <c r="Q900" s="144"/>
      <c r="R900" s="144"/>
      <c r="S900" s="144"/>
      <c r="T900" s="144"/>
      <c r="U900" s="144"/>
      <c r="V900" s="144"/>
      <c r="W900" s="144"/>
      <c r="X900" s="144"/>
      <c r="Y900" s="144"/>
      <c r="Z900" s="144"/>
      <c r="AA900" s="144"/>
      <c r="AB900" s="145">
        <v>0</v>
      </c>
      <c r="AC900" s="145">
        <v>0</v>
      </c>
      <c r="AD900" s="141"/>
      <c r="AE900" s="79">
        <v>0</v>
      </c>
      <c r="AF900" s="164">
        <f t="shared" si="14"/>
        <v>0</v>
      </c>
    </row>
    <row r="901" spans="2:32" x14ac:dyDescent="0.15">
      <c r="B901" s="143" t="s">
        <v>74</v>
      </c>
      <c r="C901" s="143" t="s">
        <v>62</v>
      </c>
      <c r="D901" s="143" t="s">
        <v>257</v>
      </c>
      <c r="E901" s="143" t="s">
        <v>264</v>
      </c>
      <c r="F901" s="143" t="s">
        <v>282</v>
      </c>
      <c r="G901" s="144"/>
      <c r="H901" s="144"/>
      <c r="I901" s="144"/>
      <c r="J901" s="144"/>
      <c r="K901" s="144"/>
      <c r="L901" s="144"/>
      <c r="M901" s="144"/>
      <c r="N901" s="144"/>
      <c r="O901" s="144"/>
      <c r="P901" s="144"/>
      <c r="Q901" s="144"/>
      <c r="R901" s="144"/>
      <c r="S901" s="144"/>
      <c r="T901" s="144"/>
      <c r="U901" s="144"/>
      <c r="V901" s="144"/>
      <c r="W901" s="144"/>
      <c r="X901" s="144"/>
      <c r="Y901" s="144"/>
      <c r="Z901" s="144"/>
      <c r="AA901" s="144"/>
      <c r="AB901" s="145">
        <v>0</v>
      </c>
      <c r="AC901" s="145">
        <v>0</v>
      </c>
      <c r="AD901" s="141"/>
      <c r="AE901" s="79">
        <v>0</v>
      </c>
      <c r="AF901" s="164">
        <f t="shared" si="14"/>
        <v>0</v>
      </c>
    </row>
    <row r="902" spans="2:32" x14ac:dyDescent="0.15">
      <c r="B902" s="143" t="s">
        <v>74</v>
      </c>
      <c r="C902" s="143" t="s">
        <v>62</v>
      </c>
      <c r="D902" s="143" t="s">
        <v>257</v>
      </c>
      <c r="E902" s="143" t="s">
        <v>265</v>
      </c>
      <c r="F902" s="143" t="s">
        <v>282</v>
      </c>
      <c r="G902" s="144"/>
      <c r="H902" s="144"/>
      <c r="I902" s="144"/>
      <c r="J902" s="144"/>
      <c r="K902" s="144"/>
      <c r="L902" s="144"/>
      <c r="M902" s="144"/>
      <c r="N902" s="144"/>
      <c r="O902" s="144"/>
      <c r="P902" s="144"/>
      <c r="Q902" s="144"/>
      <c r="R902" s="144"/>
      <c r="S902" s="144"/>
      <c r="T902" s="144"/>
      <c r="U902" s="144"/>
      <c r="V902" s="144"/>
      <c r="W902" s="144"/>
      <c r="X902" s="144"/>
      <c r="Y902" s="144"/>
      <c r="Z902" s="144"/>
      <c r="AA902" s="144"/>
      <c r="AB902" s="145">
        <v>-44.239999999999995</v>
      </c>
      <c r="AC902" s="145">
        <v>-8.6790000000000003</v>
      </c>
      <c r="AD902" s="141"/>
      <c r="AE902" s="79">
        <v>-8.6790000000000003</v>
      </c>
      <c r="AF902" s="164">
        <f t="shared" si="14"/>
        <v>0</v>
      </c>
    </row>
    <row r="903" spans="2:32" x14ac:dyDescent="0.15">
      <c r="B903" s="143" t="s">
        <v>74</v>
      </c>
      <c r="C903" s="143" t="s">
        <v>62</v>
      </c>
      <c r="D903" s="143" t="s">
        <v>257</v>
      </c>
      <c r="E903" s="143" t="s">
        <v>266</v>
      </c>
      <c r="F903" s="143" t="s">
        <v>282</v>
      </c>
      <c r="G903" s="144"/>
      <c r="H903" s="144"/>
      <c r="I903" s="144"/>
      <c r="J903" s="144"/>
      <c r="K903" s="144"/>
      <c r="L903" s="144"/>
      <c r="M903" s="144"/>
      <c r="N903" s="144"/>
      <c r="O903" s="144"/>
      <c r="P903" s="144"/>
      <c r="Q903" s="144"/>
      <c r="R903" s="144"/>
      <c r="S903" s="144"/>
      <c r="T903" s="144"/>
      <c r="U903" s="144"/>
      <c r="V903" s="144"/>
      <c r="W903" s="144"/>
      <c r="X903" s="144"/>
      <c r="Y903" s="144"/>
      <c r="Z903" s="144"/>
      <c r="AA903" s="144"/>
      <c r="AB903" s="145">
        <v>-2410.933047619048</v>
      </c>
      <c r="AC903" s="145">
        <v>-3555.1529523809536</v>
      </c>
      <c r="AD903" s="141"/>
      <c r="AE903" s="79">
        <v>-3555.1529523809536</v>
      </c>
      <c r="AF903" s="164">
        <f t="shared" si="14"/>
        <v>0</v>
      </c>
    </row>
    <row r="904" spans="2:32" x14ac:dyDescent="0.15">
      <c r="B904" s="143" t="s">
        <v>74</v>
      </c>
      <c r="C904" s="143" t="s">
        <v>62</v>
      </c>
      <c r="D904" s="143" t="s">
        <v>257</v>
      </c>
      <c r="E904" s="143" t="s">
        <v>267</v>
      </c>
      <c r="F904" s="143" t="s">
        <v>282</v>
      </c>
      <c r="G904" s="144"/>
      <c r="H904" s="144"/>
      <c r="I904" s="144"/>
      <c r="J904" s="144"/>
      <c r="K904" s="144"/>
      <c r="L904" s="144"/>
      <c r="M904" s="144"/>
      <c r="N904" s="144"/>
      <c r="O904" s="144"/>
      <c r="P904" s="144"/>
      <c r="Q904" s="144"/>
      <c r="R904" s="144"/>
      <c r="S904" s="144"/>
      <c r="T904" s="144"/>
      <c r="U904" s="144"/>
      <c r="V904" s="144"/>
      <c r="W904" s="144"/>
      <c r="X904" s="144"/>
      <c r="Y904" s="144"/>
      <c r="Z904" s="144"/>
      <c r="AA904" s="144"/>
      <c r="AB904" s="145">
        <v>-1501.0756105990481</v>
      </c>
      <c r="AC904" s="145">
        <v>-489.73370863222635</v>
      </c>
      <c r="AD904" s="141"/>
      <c r="AE904" s="79">
        <v>-489.73370863222635</v>
      </c>
      <c r="AF904" s="164">
        <f t="shared" si="14"/>
        <v>0</v>
      </c>
    </row>
    <row r="905" spans="2:32" x14ac:dyDescent="0.15">
      <c r="B905" s="143" t="s">
        <v>74</v>
      </c>
      <c r="C905" s="143" t="s">
        <v>62</v>
      </c>
      <c r="D905" s="143" t="s">
        <v>268</v>
      </c>
      <c r="E905" s="143" t="s">
        <v>269</v>
      </c>
      <c r="F905" s="143" t="s">
        <v>282</v>
      </c>
      <c r="G905" s="144"/>
      <c r="H905" s="144"/>
      <c r="I905" s="144"/>
      <c r="J905" s="144"/>
      <c r="K905" s="144"/>
      <c r="L905" s="144"/>
      <c r="M905" s="144"/>
      <c r="N905" s="144"/>
      <c r="O905" s="144"/>
      <c r="P905" s="144"/>
      <c r="Q905" s="144"/>
      <c r="R905" s="144"/>
      <c r="S905" s="144"/>
      <c r="T905" s="144"/>
      <c r="U905" s="144"/>
      <c r="V905" s="144"/>
      <c r="W905" s="144"/>
      <c r="X905" s="144"/>
      <c r="Y905" s="144"/>
      <c r="Z905" s="144"/>
      <c r="AA905" s="144"/>
      <c r="AB905" s="145">
        <v>3038.105</v>
      </c>
      <c r="AC905" s="145">
        <v>3350.4559999999997</v>
      </c>
      <c r="AD905" s="141"/>
      <c r="AE905" s="79">
        <v>3350.4559999999997</v>
      </c>
      <c r="AF905" s="164">
        <f t="shared" si="14"/>
        <v>0</v>
      </c>
    </row>
    <row r="906" spans="2:32" x14ac:dyDescent="0.15">
      <c r="B906" s="143" t="s">
        <v>74</v>
      </c>
      <c r="C906" s="143" t="s">
        <v>62</v>
      </c>
      <c r="D906" s="143" t="s">
        <v>268</v>
      </c>
      <c r="E906" s="146" t="s">
        <v>270</v>
      </c>
      <c r="F906" s="143" t="s">
        <v>282</v>
      </c>
      <c r="G906" s="144"/>
      <c r="H906" s="144"/>
      <c r="I906" s="144"/>
      <c r="J906" s="144"/>
      <c r="K906" s="144"/>
      <c r="L906" s="144"/>
      <c r="M906" s="144"/>
      <c r="N906" s="144"/>
      <c r="O906" s="144"/>
      <c r="P906" s="144"/>
      <c r="Q906" s="144"/>
      <c r="R906" s="144"/>
      <c r="S906" s="144"/>
      <c r="T906" s="144"/>
      <c r="U906" s="144"/>
      <c r="V906" s="144"/>
      <c r="W906" s="144"/>
      <c r="X906" s="144"/>
      <c r="Y906" s="144"/>
      <c r="Z906" s="144"/>
      <c r="AA906" s="144"/>
      <c r="AB906" s="145">
        <v>0</v>
      </c>
      <c r="AC906" s="145">
        <v>0</v>
      </c>
      <c r="AD906" s="141"/>
      <c r="AE906" s="79">
        <v>0</v>
      </c>
      <c r="AF906" s="164">
        <f t="shared" si="14"/>
        <v>0</v>
      </c>
    </row>
    <row r="907" spans="2:32" x14ac:dyDescent="0.15">
      <c r="B907" s="143" t="s">
        <v>74</v>
      </c>
      <c r="C907" s="143" t="s">
        <v>62</v>
      </c>
      <c r="D907" s="143" t="s">
        <v>268</v>
      </c>
      <c r="E907" s="146" t="s">
        <v>271</v>
      </c>
      <c r="F907" s="143" t="s">
        <v>282</v>
      </c>
      <c r="G907" s="144"/>
      <c r="H907" s="144"/>
      <c r="I907" s="144"/>
      <c r="J907" s="144"/>
      <c r="K907" s="144"/>
      <c r="L907" s="144"/>
      <c r="M907" s="144"/>
      <c r="N907" s="144"/>
      <c r="O907" s="144"/>
      <c r="P907" s="144"/>
      <c r="Q907" s="144"/>
      <c r="R907" s="144"/>
      <c r="S907" s="144"/>
      <c r="T907" s="144"/>
      <c r="U907" s="144"/>
      <c r="V907" s="144"/>
      <c r="W907" s="144"/>
      <c r="X907" s="144"/>
      <c r="Y907" s="144"/>
      <c r="Z907" s="144"/>
      <c r="AA907" s="144"/>
      <c r="AB907" s="145">
        <v>0</v>
      </c>
      <c r="AC907" s="145">
        <v>0</v>
      </c>
      <c r="AD907" s="141"/>
      <c r="AE907" s="79">
        <v>0</v>
      </c>
      <c r="AF907" s="164">
        <f t="shared" si="14"/>
        <v>0</v>
      </c>
    </row>
    <row r="908" spans="2:32" x14ac:dyDescent="0.15">
      <c r="B908" s="143" t="s">
        <v>74</v>
      </c>
      <c r="C908" s="143" t="s">
        <v>62</v>
      </c>
      <c r="D908" s="143" t="s">
        <v>268</v>
      </c>
      <c r="E908" s="146" t="s">
        <v>272</v>
      </c>
      <c r="F908" s="143" t="s">
        <v>282</v>
      </c>
      <c r="G908" s="144"/>
      <c r="H908" s="144"/>
      <c r="I908" s="144"/>
      <c r="J908" s="144"/>
      <c r="K908" s="144"/>
      <c r="L908" s="144"/>
      <c r="M908" s="144"/>
      <c r="N908" s="144"/>
      <c r="O908" s="144"/>
      <c r="P908" s="144"/>
      <c r="Q908" s="144"/>
      <c r="R908" s="144"/>
      <c r="S908" s="144"/>
      <c r="T908" s="144"/>
      <c r="U908" s="144"/>
      <c r="V908" s="144"/>
      <c r="W908" s="144"/>
      <c r="X908" s="144"/>
      <c r="Y908" s="144"/>
      <c r="Z908" s="144"/>
      <c r="AA908" s="144"/>
      <c r="AB908" s="145">
        <v>3038.105</v>
      </c>
      <c r="AC908" s="145">
        <v>3350.4559999999997</v>
      </c>
      <c r="AD908" s="141"/>
      <c r="AE908" s="79">
        <v>3350.4559999999997</v>
      </c>
      <c r="AF908" s="164">
        <f t="shared" si="14"/>
        <v>0</v>
      </c>
    </row>
    <row r="909" spans="2:32" x14ac:dyDescent="0.15">
      <c r="B909" s="143" t="s">
        <v>74</v>
      </c>
      <c r="C909" s="143" t="s">
        <v>62</v>
      </c>
      <c r="D909" s="143" t="s">
        <v>268</v>
      </c>
      <c r="E909" s="146" t="s">
        <v>273</v>
      </c>
      <c r="F909" s="143" t="s">
        <v>282</v>
      </c>
      <c r="G909" s="144"/>
      <c r="H909" s="144"/>
      <c r="I909" s="144"/>
      <c r="J909" s="144"/>
      <c r="K909" s="144"/>
      <c r="L909" s="144"/>
      <c r="M909" s="144"/>
      <c r="N909" s="144"/>
      <c r="O909" s="144"/>
      <c r="P909" s="144"/>
      <c r="Q909" s="144"/>
      <c r="R909" s="144"/>
      <c r="S909" s="144"/>
      <c r="T909" s="144"/>
      <c r="U909" s="144"/>
      <c r="V909" s="144"/>
      <c r="W909" s="144"/>
      <c r="X909" s="144"/>
      <c r="Y909" s="144"/>
      <c r="Z909" s="144"/>
      <c r="AA909" s="144"/>
      <c r="AB909" s="145">
        <v>0</v>
      </c>
      <c r="AC909" s="145">
        <v>0</v>
      </c>
      <c r="AD909" s="141"/>
      <c r="AE909" s="79">
        <v>0</v>
      </c>
      <c r="AF909" s="164">
        <f t="shared" si="14"/>
        <v>0</v>
      </c>
    </row>
    <row r="910" spans="2:32" x14ac:dyDescent="0.15">
      <c r="B910" s="143" t="s">
        <v>74</v>
      </c>
      <c r="C910" s="143" t="s">
        <v>62</v>
      </c>
      <c r="D910" s="143" t="s">
        <v>268</v>
      </c>
      <c r="E910" s="146" t="s">
        <v>274</v>
      </c>
      <c r="F910" s="143" t="s">
        <v>282</v>
      </c>
      <c r="G910" s="144"/>
      <c r="H910" s="144"/>
      <c r="I910" s="144"/>
      <c r="J910" s="144"/>
      <c r="K910" s="144"/>
      <c r="L910" s="144"/>
      <c r="M910" s="144"/>
      <c r="N910" s="144"/>
      <c r="O910" s="144"/>
      <c r="P910" s="144"/>
      <c r="Q910" s="144"/>
      <c r="R910" s="144"/>
      <c r="S910" s="144"/>
      <c r="T910" s="144"/>
      <c r="U910" s="144"/>
      <c r="V910" s="144"/>
      <c r="W910" s="144"/>
      <c r="X910" s="144"/>
      <c r="Y910" s="144"/>
      <c r="Z910" s="144"/>
      <c r="AA910" s="144"/>
      <c r="AB910" s="145">
        <v>0</v>
      </c>
      <c r="AC910" s="145">
        <v>0</v>
      </c>
      <c r="AD910" s="141"/>
      <c r="AE910" s="79">
        <v>0</v>
      </c>
      <c r="AF910" s="164">
        <f t="shared" si="14"/>
        <v>0</v>
      </c>
    </row>
    <row r="911" spans="2:32" x14ac:dyDescent="0.15">
      <c r="B911" s="143" t="s">
        <v>74</v>
      </c>
      <c r="C911" s="143" t="s">
        <v>62</v>
      </c>
      <c r="D911" s="143" t="s">
        <v>268</v>
      </c>
      <c r="E911" s="146" t="s">
        <v>275</v>
      </c>
      <c r="F911" s="143" t="s">
        <v>282</v>
      </c>
      <c r="G911" s="144"/>
      <c r="H911" s="144"/>
      <c r="I911" s="144"/>
      <c r="J911" s="144"/>
      <c r="K911" s="144"/>
      <c r="L911" s="144"/>
      <c r="M911" s="144"/>
      <c r="N911" s="144"/>
      <c r="O911" s="144"/>
      <c r="P911" s="144"/>
      <c r="Q911" s="144"/>
      <c r="R911" s="144"/>
      <c r="S911" s="144"/>
      <c r="T911" s="144"/>
      <c r="U911" s="144"/>
      <c r="V911" s="144"/>
      <c r="W911" s="144"/>
      <c r="X911" s="144"/>
      <c r="Y911" s="144"/>
      <c r="Z911" s="144"/>
      <c r="AA911" s="144"/>
      <c r="AB911" s="145">
        <v>0</v>
      </c>
      <c r="AC911" s="145">
        <v>0</v>
      </c>
      <c r="AD911" s="141"/>
      <c r="AE911" s="79">
        <v>0</v>
      </c>
      <c r="AF911" s="164">
        <f t="shared" si="14"/>
        <v>0</v>
      </c>
    </row>
    <row r="912" spans="2:32" x14ac:dyDescent="0.15">
      <c r="B912" s="143" t="s">
        <v>74</v>
      </c>
      <c r="C912" s="143" t="s">
        <v>62</v>
      </c>
      <c r="D912" s="143" t="s">
        <v>268</v>
      </c>
      <c r="E912" s="143" t="s">
        <v>276</v>
      </c>
      <c r="F912" s="143" t="s">
        <v>282</v>
      </c>
      <c r="G912" s="144"/>
      <c r="H912" s="144"/>
      <c r="I912" s="144"/>
      <c r="J912" s="144"/>
      <c r="K912" s="144"/>
      <c r="L912" s="144"/>
      <c r="M912" s="144"/>
      <c r="N912" s="144"/>
      <c r="O912" s="144"/>
      <c r="P912" s="144"/>
      <c r="Q912" s="144"/>
      <c r="R912" s="144"/>
      <c r="S912" s="144"/>
      <c r="T912" s="144"/>
      <c r="U912" s="144"/>
      <c r="V912" s="144"/>
      <c r="W912" s="144"/>
      <c r="X912" s="144"/>
      <c r="Y912" s="144"/>
      <c r="Z912" s="144"/>
      <c r="AA912" s="144"/>
      <c r="AB912" s="145">
        <v>0</v>
      </c>
      <c r="AC912" s="145">
        <v>0</v>
      </c>
      <c r="AD912" s="141"/>
      <c r="AE912" s="79">
        <v>0</v>
      </c>
      <c r="AF912" s="164">
        <f t="shared" si="14"/>
        <v>0</v>
      </c>
    </row>
    <row r="913" spans="2:32" x14ac:dyDescent="0.15">
      <c r="B913" s="143" t="s">
        <v>74</v>
      </c>
      <c r="C913" s="143" t="s">
        <v>62</v>
      </c>
      <c r="D913" s="143" t="s">
        <v>268</v>
      </c>
      <c r="E913" s="143" t="s">
        <v>277</v>
      </c>
      <c r="F913" s="143" t="s">
        <v>282</v>
      </c>
      <c r="G913" s="144"/>
      <c r="H913" s="144"/>
      <c r="I913" s="144"/>
      <c r="J913" s="144"/>
      <c r="K913" s="144"/>
      <c r="L913" s="144"/>
      <c r="M913" s="144"/>
      <c r="N913" s="144"/>
      <c r="O913" s="144"/>
      <c r="P913" s="144"/>
      <c r="Q913" s="144"/>
      <c r="R913" s="144"/>
      <c r="S913" s="144"/>
      <c r="T913" s="144"/>
      <c r="U913" s="144"/>
      <c r="V913" s="144"/>
      <c r="W913" s="144"/>
      <c r="X913" s="144"/>
      <c r="Y913" s="144"/>
      <c r="Z913" s="144"/>
      <c r="AA913" s="144"/>
      <c r="AB913" s="145">
        <v>0</v>
      </c>
      <c r="AC913" s="145">
        <v>0</v>
      </c>
      <c r="AD913" s="141"/>
      <c r="AE913" s="79">
        <v>0</v>
      </c>
      <c r="AF913" s="164">
        <f t="shared" si="14"/>
        <v>0</v>
      </c>
    </row>
    <row r="914" spans="2:32" x14ac:dyDescent="0.15">
      <c r="B914" s="143" t="s">
        <v>74</v>
      </c>
      <c r="C914" s="143" t="s">
        <v>62</v>
      </c>
      <c r="D914" s="143" t="s">
        <v>268</v>
      </c>
      <c r="E914" s="143" t="s">
        <v>278</v>
      </c>
      <c r="F914" s="143" t="s">
        <v>282</v>
      </c>
      <c r="G914" s="144"/>
      <c r="H914" s="144"/>
      <c r="I914" s="144"/>
      <c r="J914" s="144"/>
      <c r="K914" s="144"/>
      <c r="L914" s="144"/>
      <c r="M914" s="144"/>
      <c r="N914" s="144"/>
      <c r="O914" s="144"/>
      <c r="P914" s="144"/>
      <c r="Q914" s="144"/>
      <c r="R914" s="144"/>
      <c r="S914" s="144"/>
      <c r="T914" s="144"/>
      <c r="U914" s="144"/>
      <c r="V914" s="144"/>
      <c r="W914" s="144"/>
      <c r="X914" s="144"/>
      <c r="Y914" s="144"/>
      <c r="Z914" s="144"/>
      <c r="AA914" s="144"/>
      <c r="AB914" s="145">
        <v>-4.8343867894999999</v>
      </c>
      <c r="AC914" s="145">
        <v>765.70114851059998</v>
      </c>
      <c r="AD914" s="141"/>
      <c r="AE914" s="79">
        <v>765.70114851059998</v>
      </c>
      <c r="AF914" s="164">
        <f t="shared" si="14"/>
        <v>0</v>
      </c>
    </row>
    <row r="915" spans="2:32" x14ac:dyDescent="0.15">
      <c r="B915" s="143" t="s">
        <v>74</v>
      </c>
      <c r="C915" s="143" t="s">
        <v>62</v>
      </c>
      <c r="D915" s="143" t="s">
        <v>93</v>
      </c>
      <c r="E915" s="143" t="s">
        <v>279</v>
      </c>
      <c r="F915" s="143" t="s">
        <v>282</v>
      </c>
      <c r="G915" s="144"/>
      <c r="H915" s="144"/>
      <c r="I915" s="144"/>
      <c r="J915" s="144"/>
      <c r="K915" s="144"/>
      <c r="L915" s="144"/>
      <c r="M915" s="144"/>
      <c r="N915" s="144"/>
      <c r="O915" s="144"/>
      <c r="P915" s="144"/>
      <c r="Q915" s="144"/>
      <c r="R915" s="144"/>
      <c r="S915" s="144"/>
      <c r="T915" s="144"/>
      <c r="U915" s="144"/>
      <c r="V915" s="144"/>
      <c r="W915" s="144"/>
      <c r="X915" s="144"/>
      <c r="Y915" s="144"/>
      <c r="Z915" s="144"/>
      <c r="AA915" s="144"/>
      <c r="AB915" s="145">
        <v>1541.8637761904761</v>
      </c>
      <c r="AC915" s="145">
        <v>2095.0211428571424</v>
      </c>
      <c r="AD915" s="141"/>
      <c r="AE915" s="79">
        <v>2095.0211428571424</v>
      </c>
      <c r="AF915" s="164">
        <f t="shared" si="14"/>
        <v>0</v>
      </c>
    </row>
    <row r="916" spans="2:32" x14ac:dyDescent="0.15">
      <c r="B916" s="143" t="s">
        <v>74</v>
      </c>
      <c r="C916" s="143" t="s">
        <v>62</v>
      </c>
      <c r="D916" s="143" t="s">
        <v>93</v>
      </c>
      <c r="E916" s="143" t="s">
        <v>280</v>
      </c>
      <c r="F916" s="143" t="s">
        <v>282</v>
      </c>
      <c r="G916" s="144"/>
      <c r="H916" s="144"/>
      <c r="I916" s="144"/>
      <c r="J916" s="144"/>
      <c r="K916" s="144"/>
      <c r="L916" s="144"/>
      <c r="M916" s="144"/>
      <c r="N916" s="144"/>
      <c r="O916" s="144"/>
      <c r="P916" s="144"/>
      <c r="Q916" s="144"/>
      <c r="R916" s="144"/>
      <c r="S916" s="144"/>
      <c r="T916" s="144"/>
      <c r="U916" s="144"/>
      <c r="V916" s="144"/>
      <c r="W916" s="144"/>
      <c r="X916" s="144"/>
      <c r="Y916" s="144"/>
      <c r="Z916" s="144"/>
      <c r="AA916" s="144"/>
      <c r="AB916" s="145">
        <v>0</v>
      </c>
      <c r="AC916" s="145">
        <v>0</v>
      </c>
      <c r="AD916" s="141"/>
      <c r="AE916" s="79">
        <v>0</v>
      </c>
      <c r="AF916" s="164">
        <f t="shared" si="14"/>
        <v>0</v>
      </c>
    </row>
    <row r="917" spans="2:32" x14ac:dyDescent="0.15">
      <c r="B917" s="143" t="s">
        <v>74</v>
      </c>
      <c r="C917" s="143" t="s">
        <v>62</v>
      </c>
      <c r="D917" s="143" t="s">
        <v>93</v>
      </c>
      <c r="E917" s="143" t="s">
        <v>281</v>
      </c>
      <c r="F917" s="143" t="s">
        <v>282</v>
      </c>
      <c r="G917" s="144"/>
      <c r="H917" s="144"/>
      <c r="I917" s="144"/>
      <c r="J917" s="144"/>
      <c r="K917" s="144"/>
      <c r="L917" s="144"/>
      <c r="M917" s="144"/>
      <c r="N917" s="144"/>
      <c r="O917" s="144"/>
      <c r="P917" s="144"/>
      <c r="Q917" s="144"/>
      <c r="R917" s="144"/>
      <c r="S917" s="144"/>
      <c r="T917" s="144"/>
      <c r="U917" s="144"/>
      <c r="V917" s="144"/>
      <c r="W917" s="144"/>
      <c r="X917" s="144"/>
      <c r="Y917" s="144"/>
      <c r="Z917" s="144"/>
      <c r="AA917" s="144"/>
      <c r="AB917" s="145">
        <v>1541.8637761904761</v>
      </c>
      <c r="AC917" s="145">
        <v>2095.0211428571424</v>
      </c>
      <c r="AD917" s="141"/>
      <c r="AE917" s="79">
        <v>2095.0211428571424</v>
      </c>
      <c r="AF917" s="164">
        <f t="shared" si="14"/>
        <v>0</v>
      </c>
    </row>
    <row r="918" spans="2:32" x14ac:dyDescent="0.15">
      <c r="B918" s="143" t="s">
        <v>74</v>
      </c>
      <c r="C918" s="143" t="s">
        <v>62</v>
      </c>
      <c r="D918" s="143" t="s">
        <v>93</v>
      </c>
      <c r="E918" s="146" t="s">
        <v>187</v>
      </c>
      <c r="F918" s="143" t="s">
        <v>282</v>
      </c>
      <c r="G918" s="144"/>
      <c r="H918" s="144"/>
      <c r="I918" s="144"/>
      <c r="J918" s="144"/>
      <c r="K918" s="144"/>
      <c r="L918" s="144"/>
      <c r="M918" s="144"/>
      <c r="N918" s="144"/>
      <c r="O918" s="144"/>
      <c r="P918" s="144"/>
      <c r="Q918" s="144"/>
      <c r="R918" s="144"/>
      <c r="S918" s="144"/>
      <c r="T918" s="144"/>
      <c r="U918" s="144"/>
      <c r="V918" s="144"/>
      <c r="W918" s="144"/>
      <c r="X918" s="144"/>
      <c r="Y918" s="144"/>
      <c r="Z918" s="144"/>
      <c r="AA918" s="144"/>
      <c r="AB918" s="145">
        <v>0</v>
      </c>
      <c r="AC918" s="145">
        <v>0</v>
      </c>
      <c r="AD918" s="141"/>
      <c r="AE918" s="79">
        <v>0</v>
      </c>
      <c r="AF918" s="164">
        <f t="shared" si="14"/>
        <v>0</v>
      </c>
    </row>
    <row r="919" spans="2:32" x14ac:dyDescent="0.15">
      <c r="B919" s="143" t="s">
        <v>74</v>
      </c>
      <c r="C919" s="143" t="s">
        <v>62</v>
      </c>
      <c r="D919" s="143" t="s">
        <v>93</v>
      </c>
      <c r="E919" s="146" t="s">
        <v>105</v>
      </c>
      <c r="F919" s="143" t="s">
        <v>282</v>
      </c>
      <c r="G919" s="144"/>
      <c r="H919" s="144"/>
      <c r="I919" s="144"/>
      <c r="J919" s="144"/>
      <c r="K919" s="144"/>
      <c r="L919" s="144"/>
      <c r="M919" s="144"/>
      <c r="N919" s="144"/>
      <c r="O919" s="144"/>
      <c r="P919" s="144"/>
      <c r="Q919" s="144"/>
      <c r="R919" s="144"/>
      <c r="S919" s="144"/>
      <c r="T919" s="144"/>
      <c r="U919" s="144"/>
      <c r="V919" s="144"/>
      <c r="W919" s="144"/>
      <c r="X919" s="144"/>
      <c r="Y919" s="144"/>
      <c r="Z919" s="144"/>
      <c r="AA919" s="144"/>
      <c r="AB919" s="145">
        <v>0</v>
      </c>
      <c r="AC919" s="145">
        <v>0</v>
      </c>
      <c r="AD919" s="141"/>
      <c r="AE919" s="79">
        <v>0</v>
      </c>
      <c r="AF919" s="164">
        <f t="shared" si="14"/>
        <v>0</v>
      </c>
    </row>
    <row r="920" spans="2:32" x14ac:dyDescent="0.15">
      <c r="B920" s="143" t="s">
        <v>74</v>
      </c>
      <c r="C920" s="143" t="s">
        <v>62</v>
      </c>
      <c r="D920" s="143" t="s">
        <v>93</v>
      </c>
      <c r="E920" s="146" t="s">
        <v>106</v>
      </c>
      <c r="F920" s="143" t="s">
        <v>282</v>
      </c>
      <c r="G920" s="144"/>
      <c r="H920" s="144"/>
      <c r="I920" s="144"/>
      <c r="J920" s="144"/>
      <c r="K920" s="144"/>
      <c r="L920" s="144"/>
      <c r="M920" s="144"/>
      <c r="N920" s="144"/>
      <c r="O920" s="144"/>
      <c r="P920" s="144"/>
      <c r="Q920" s="144"/>
      <c r="R920" s="144"/>
      <c r="S920" s="144"/>
      <c r="T920" s="144"/>
      <c r="U920" s="144"/>
      <c r="V920" s="144"/>
      <c r="W920" s="144"/>
      <c r="X920" s="144"/>
      <c r="Y920" s="144"/>
      <c r="Z920" s="144"/>
      <c r="AA920" s="144"/>
      <c r="AB920" s="145">
        <v>8.5853333333333346</v>
      </c>
      <c r="AC920" s="145">
        <v>6.9277619047619021</v>
      </c>
      <c r="AD920" s="141"/>
      <c r="AE920" s="79">
        <v>6.9277619047619021</v>
      </c>
      <c r="AF920" s="164">
        <f t="shared" si="14"/>
        <v>0</v>
      </c>
    </row>
    <row r="921" spans="2:32" x14ac:dyDescent="0.15">
      <c r="B921" s="143" t="s">
        <v>74</v>
      </c>
      <c r="C921" s="143" t="s">
        <v>62</v>
      </c>
      <c r="D921" s="143" t="s">
        <v>93</v>
      </c>
      <c r="E921" s="146" t="s">
        <v>188</v>
      </c>
      <c r="F921" s="143" t="s">
        <v>282</v>
      </c>
      <c r="G921" s="144"/>
      <c r="H921" s="144"/>
      <c r="I921" s="144"/>
      <c r="J921" s="144"/>
      <c r="K921" s="144"/>
      <c r="L921" s="144"/>
      <c r="M921" s="144"/>
      <c r="N921" s="144"/>
      <c r="O921" s="144"/>
      <c r="P921" s="144"/>
      <c r="Q921" s="144"/>
      <c r="R921" s="144"/>
      <c r="S921" s="144"/>
      <c r="T921" s="144"/>
      <c r="U921" s="144"/>
      <c r="V921" s="144"/>
      <c r="W921" s="144"/>
      <c r="X921" s="144"/>
      <c r="Y921" s="144"/>
      <c r="Z921" s="144"/>
      <c r="AA921" s="144"/>
      <c r="AB921" s="145">
        <v>1533.2784428571426</v>
      </c>
      <c r="AC921" s="145">
        <v>2088.0933809523804</v>
      </c>
      <c r="AD921" s="141"/>
      <c r="AE921" s="79">
        <v>2088.0933809523804</v>
      </c>
      <c r="AF921" s="164">
        <f t="shared" si="14"/>
        <v>0</v>
      </c>
    </row>
    <row r="922" spans="2:32" x14ac:dyDescent="0.15">
      <c r="B922" s="143" t="s">
        <v>74</v>
      </c>
      <c r="C922" s="143" t="s">
        <v>62</v>
      </c>
      <c r="D922" s="143" t="s">
        <v>93</v>
      </c>
      <c r="E922" s="146" t="s">
        <v>189</v>
      </c>
      <c r="F922" s="143" t="s">
        <v>282</v>
      </c>
      <c r="G922" s="144"/>
      <c r="H922" s="144"/>
      <c r="I922" s="144"/>
      <c r="J922" s="144"/>
      <c r="K922" s="144"/>
      <c r="L922" s="144"/>
      <c r="M922" s="144"/>
      <c r="N922" s="144"/>
      <c r="O922" s="144"/>
      <c r="P922" s="144"/>
      <c r="Q922" s="144"/>
      <c r="R922" s="144"/>
      <c r="S922" s="144"/>
      <c r="T922" s="144"/>
      <c r="U922" s="144"/>
      <c r="V922" s="144"/>
      <c r="W922" s="144"/>
      <c r="X922" s="144"/>
      <c r="Y922" s="144"/>
      <c r="Z922" s="144"/>
      <c r="AA922" s="144"/>
      <c r="AB922" s="145">
        <v>0</v>
      </c>
      <c r="AC922" s="145">
        <v>0</v>
      </c>
      <c r="AD922" s="141"/>
      <c r="AE922" s="79">
        <v>0</v>
      </c>
      <c r="AF922" s="164">
        <f t="shared" si="14"/>
        <v>0</v>
      </c>
    </row>
    <row r="923" spans="2:32" x14ac:dyDescent="0.15">
      <c r="B923" s="143" t="s">
        <v>74</v>
      </c>
      <c r="C923" s="143" t="s">
        <v>62</v>
      </c>
      <c r="D923" s="143" t="s">
        <v>93</v>
      </c>
      <c r="E923" s="146" t="s">
        <v>109</v>
      </c>
      <c r="F923" s="143" t="s">
        <v>282</v>
      </c>
      <c r="G923" s="144"/>
      <c r="H923" s="144"/>
      <c r="I923" s="144"/>
      <c r="J923" s="144"/>
      <c r="K923" s="144"/>
      <c r="L923" s="144"/>
      <c r="M923" s="144"/>
      <c r="N923" s="144"/>
      <c r="O923" s="144"/>
      <c r="P923" s="144"/>
      <c r="Q923" s="144"/>
      <c r="R923" s="144"/>
      <c r="S923" s="144"/>
      <c r="T923" s="144"/>
      <c r="U923" s="144"/>
      <c r="V923" s="144"/>
      <c r="W923" s="144"/>
      <c r="X923" s="144"/>
      <c r="Y923" s="144"/>
      <c r="Z923" s="144"/>
      <c r="AA923" s="144"/>
      <c r="AB923" s="145">
        <v>0</v>
      </c>
      <c r="AC923" s="145">
        <v>0</v>
      </c>
      <c r="AD923" s="141"/>
      <c r="AE923" s="79">
        <v>0</v>
      </c>
      <c r="AF923" s="164">
        <f t="shared" si="14"/>
        <v>0</v>
      </c>
    </row>
    <row r="924" spans="2:32" x14ac:dyDescent="0.15">
      <c r="B924" s="143" t="s">
        <v>74</v>
      </c>
      <c r="C924" s="143" t="s">
        <v>62</v>
      </c>
      <c r="D924" s="143" t="s">
        <v>93</v>
      </c>
      <c r="E924" s="146" t="s">
        <v>190</v>
      </c>
      <c r="F924" s="143" t="s">
        <v>282</v>
      </c>
      <c r="G924" s="144"/>
      <c r="H924" s="144"/>
      <c r="I924" s="144"/>
      <c r="J924" s="144"/>
      <c r="K924" s="144"/>
      <c r="L924" s="144"/>
      <c r="M924" s="144"/>
      <c r="N924" s="144"/>
      <c r="O924" s="144"/>
      <c r="P924" s="144"/>
      <c r="Q924" s="144"/>
      <c r="R924" s="144"/>
      <c r="S924" s="144"/>
      <c r="T924" s="144"/>
      <c r="U924" s="144"/>
      <c r="V924" s="144"/>
      <c r="W924" s="144"/>
      <c r="X924" s="144"/>
      <c r="Y924" s="144"/>
      <c r="Z924" s="144"/>
      <c r="AA924" s="144"/>
      <c r="AB924" s="145">
        <v>0</v>
      </c>
      <c r="AC924" s="145">
        <v>0</v>
      </c>
      <c r="AD924" s="141"/>
      <c r="AE924" s="79">
        <v>0</v>
      </c>
      <c r="AF924" s="164">
        <f t="shared" si="14"/>
        <v>0</v>
      </c>
    </row>
    <row r="925" spans="2:32" x14ac:dyDescent="0.15">
      <c r="B925" s="143" t="s">
        <v>74</v>
      </c>
      <c r="C925" s="143" t="s">
        <v>62</v>
      </c>
      <c r="D925" s="143" t="s">
        <v>93</v>
      </c>
      <c r="E925" s="146" t="s">
        <v>163</v>
      </c>
      <c r="F925" s="143" t="s">
        <v>282</v>
      </c>
      <c r="G925" s="144"/>
      <c r="H925" s="144"/>
      <c r="I925" s="144"/>
      <c r="J925" s="144"/>
      <c r="K925" s="144"/>
      <c r="L925" s="144"/>
      <c r="M925" s="144"/>
      <c r="N925" s="144"/>
      <c r="O925" s="144"/>
      <c r="P925" s="144"/>
      <c r="Q925" s="144"/>
      <c r="R925" s="144"/>
      <c r="S925" s="144"/>
      <c r="T925" s="144"/>
      <c r="U925" s="144"/>
      <c r="V925" s="144"/>
      <c r="W925" s="144"/>
      <c r="X925" s="144"/>
      <c r="Y925" s="144"/>
      <c r="Z925" s="144"/>
      <c r="AA925" s="144"/>
      <c r="AB925" s="145">
        <v>0</v>
      </c>
      <c r="AC925" s="145">
        <v>0</v>
      </c>
      <c r="AD925" s="141"/>
      <c r="AE925" s="79">
        <v>0</v>
      </c>
      <c r="AF925" s="164">
        <f t="shared" si="14"/>
        <v>0</v>
      </c>
    </row>
    <row r="926" spans="2:32" x14ac:dyDescent="0.15">
      <c r="B926" s="147" t="s">
        <v>75</v>
      </c>
      <c r="C926" s="147" t="s">
        <v>62</v>
      </c>
      <c r="D926" s="147" t="s">
        <v>257</v>
      </c>
      <c r="E926" s="147" t="s">
        <v>258</v>
      </c>
      <c r="F926" s="147" t="s">
        <v>282</v>
      </c>
      <c r="G926" s="148"/>
      <c r="H926" s="148"/>
      <c r="I926" s="148"/>
      <c r="J926" s="148"/>
      <c r="K926" s="148"/>
      <c r="L926" s="148"/>
      <c r="M926" s="148"/>
      <c r="N926" s="148"/>
      <c r="O926" s="148"/>
      <c r="P926" s="148"/>
      <c r="Q926" s="148"/>
      <c r="R926" s="148"/>
      <c r="S926" s="148"/>
      <c r="T926" s="148"/>
      <c r="U926" s="148"/>
      <c r="V926" s="148"/>
      <c r="W926" s="148"/>
      <c r="X926" s="148"/>
      <c r="Y926" s="148"/>
      <c r="Z926" s="148"/>
      <c r="AA926" s="148"/>
      <c r="AB926" s="149">
        <v>0</v>
      </c>
      <c r="AC926" s="149">
        <v>0</v>
      </c>
      <c r="AD926" s="141"/>
      <c r="AE926" s="79">
        <v>0</v>
      </c>
      <c r="AF926" s="164">
        <f t="shared" si="14"/>
        <v>0</v>
      </c>
    </row>
    <row r="927" spans="2:32" x14ac:dyDescent="0.15">
      <c r="B927" s="147" t="s">
        <v>75</v>
      </c>
      <c r="C927" s="147" t="s">
        <v>62</v>
      </c>
      <c r="D927" s="147" t="s">
        <v>257</v>
      </c>
      <c r="E927" s="147" t="s">
        <v>260</v>
      </c>
      <c r="F927" s="147" t="s">
        <v>282</v>
      </c>
      <c r="G927" s="148"/>
      <c r="H927" s="148"/>
      <c r="I927" s="148"/>
      <c r="J927" s="148"/>
      <c r="K927" s="148"/>
      <c r="L927" s="148"/>
      <c r="M927" s="148"/>
      <c r="N927" s="148"/>
      <c r="O927" s="148"/>
      <c r="P927" s="148"/>
      <c r="Q927" s="148"/>
      <c r="R927" s="148"/>
      <c r="S927" s="148"/>
      <c r="T927" s="148"/>
      <c r="U927" s="148"/>
      <c r="V927" s="148"/>
      <c r="W927" s="148"/>
      <c r="X927" s="148"/>
      <c r="Y927" s="148"/>
      <c r="Z927" s="148"/>
      <c r="AA927" s="148"/>
      <c r="AB927" s="149">
        <v>836.49687192872568</v>
      </c>
      <c r="AC927" s="149">
        <v>730.98936148538201</v>
      </c>
      <c r="AD927" s="141"/>
      <c r="AE927" s="79">
        <v>730.98936148538201</v>
      </c>
      <c r="AF927" s="164">
        <f t="shared" si="14"/>
        <v>0</v>
      </c>
    </row>
    <row r="928" spans="2:32" x14ac:dyDescent="0.15">
      <c r="B928" s="147" t="s">
        <v>75</v>
      </c>
      <c r="C928" s="147" t="s">
        <v>62</v>
      </c>
      <c r="D928" s="147" t="s">
        <v>257</v>
      </c>
      <c r="E928" s="147" t="s">
        <v>261</v>
      </c>
      <c r="F928" s="147" t="s">
        <v>282</v>
      </c>
      <c r="G928" s="148"/>
      <c r="H928" s="148"/>
      <c r="I928" s="148"/>
      <c r="J928" s="148"/>
      <c r="K928" s="148"/>
      <c r="L928" s="148"/>
      <c r="M928" s="148"/>
      <c r="N928" s="148"/>
      <c r="O928" s="148"/>
      <c r="P928" s="148"/>
      <c r="Q928" s="148"/>
      <c r="R928" s="148"/>
      <c r="S928" s="148"/>
      <c r="T928" s="148"/>
      <c r="U928" s="148"/>
      <c r="V928" s="148"/>
      <c r="W928" s="148"/>
      <c r="X928" s="148"/>
      <c r="Y928" s="148"/>
      <c r="Z928" s="148"/>
      <c r="AA928" s="148"/>
      <c r="AB928" s="149">
        <v>286.26883793893523</v>
      </c>
      <c r="AC928" s="149">
        <v>46.315618155912261</v>
      </c>
      <c r="AD928" s="141"/>
      <c r="AE928" s="79">
        <v>46.315618155912261</v>
      </c>
      <c r="AF928" s="164">
        <f t="shared" si="14"/>
        <v>0</v>
      </c>
    </row>
    <row r="929" spans="2:32" x14ac:dyDescent="0.15">
      <c r="B929" s="147" t="s">
        <v>75</v>
      </c>
      <c r="C929" s="147" t="s">
        <v>62</v>
      </c>
      <c r="D929" s="147" t="s">
        <v>257</v>
      </c>
      <c r="E929" s="147" t="s">
        <v>262</v>
      </c>
      <c r="F929" s="147" t="s">
        <v>282</v>
      </c>
      <c r="G929" s="148"/>
      <c r="H929" s="148"/>
      <c r="I929" s="148"/>
      <c r="J929" s="148"/>
      <c r="K929" s="148"/>
      <c r="L929" s="148"/>
      <c r="M929" s="148"/>
      <c r="N929" s="148"/>
      <c r="O929" s="148"/>
      <c r="P929" s="148"/>
      <c r="Q929" s="148"/>
      <c r="R929" s="148"/>
      <c r="S929" s="148"/>
      <c r="T929" s="148"/>
      <c r="U929" s="148"/>
      <c r="V929" s="148"/>
      <c r="W929" s="148"/>
      <c r="X929" s="148"/>
      <c r="Y929" s="148"/>
      <c r="Z929" s="148"/>
      <c r="AA929" s="148"/>
      <c r="AB929" s="149">
        <v>1122.7657098676609</v>
      </c>
      <c r="AC929" s="149">
        <v>777.30497964129427</v>
      </c>
      <c r="AD929" s="141"/>
      <c r="AE929" s="79">
        <v>777.30497964129427</v>
      </c>
      <c r="AF929" s="164">
        <f t="shared" si="14"/>
        <v>0</v>
      </c>
    </row>
    <row r="930" spans="2:32" x14ac:dyDescent="0.15">
      <c r="B930" s="147" t="s">
        <v>75</v>
      </c>
      <c r="C930" s="147" t="s">
        <v>62</v>
      </c>
      <c r="D930" s="147" t="s">
        <v>257</v>
      </c>
      <c r="E930" s="147" t="s">
        <v>263</v>
      </c>
      <c r="F930" s="147" t="s">
        <v>282</v>
      </c>
      <c r="G930" s="148"/>
      <c r="H930" s="148"/>
      <c r="I930" s="148"/>
      <c r="J930" s="148"/>
      <c r="K930" s="148"/>
      <c r="L930" s="148"/>
      <c r="M930" s="148"/>
      <c r="N930" s="148"/>
      <c r="O930" s="148"/>
      <c r="P930" s="148"/>
      <c r="Q930" s="148"/>
      <c r="R930" s="148"/>
      <c r="S930" s="148"/>
      <c r="T930" s="148"/>
      <c r="U930" s="148"/>
      <c r="V930" s="148"/>
      <c r="W930" s="148"/>
      <c r="X930" s="148"/>
      <c r="Y930" s="148"/>
      <c r="Z930" s="148"/>
      <c r="AA930" s="148"/>
      <c r="AB930" s="149">
        <v>0</v>
      </c>
      <c r="AC930" s="149">
        <v>0</v>
      </c>
      <c r="AD930" s="141"/>
      <c r="AE930" s="79">
        <v>0</v>
      </c>
      <c r="AF930" s="164">
        <f t="shared" si="14"/>
        <v>0</v>
      </c>
    </row>
    <row r="931" spans="2:32" x14ac:dyDescent="0.15">
      <c r="B931" s="147" t="s">
        <v>75</v>
      </c>
      <c r="C931" s="147" t="s">
        <v>62</v>
      </c>
      <c r="D931" s="147" t="s">
        <v>257</v>
      </c>
      <c r="E931" s="147" t="s">
        <v>264</v>
      </c>
      <c r="F931" s="147" t="s">
        <v>282</v>
      </c>
      <c r="G931" s="148"/>
      <c r="H931" s="148"/>
      <c r="I931" s="148"/>
      <c r="J931" s="148"/>
      <c r="K931" s="148"/>
      <c r="L931" s="148"/>
      <c r="M931" s="148"/>
      <c r="N931" s="148"/>
      <c r="O931" s="148"/>
      <c r="P931" s="148"/>
      <c r="Q931" s="148"/>
      <c r="R931" s="148"/>
      <c r="S931" s="148"/>
      <c r="T931" s="148"/>
      <c r="U931" s="148"/>
      <c r="V931" s="148"/>
      <c r="W931" s="148"/>
      <c r="X931" s="148"/>
      <c r="Y931" s="148"/>
      <c r="Z931" s="148"/>
      <c r="AA931" s="148"/>
      <c r="AB931" s="149">
        <v>0</v>
      </c>
      <c r="AC931" s="149">
        <v>0</v>
      </c>
      <c r="AD931" s="141"/>
      <c r="AE931" s="79">
        <v>0</v>
      </c>
      <c r="AF931" s="164">
        <f t="shared" si="14"/>
        <v>0</v>
      </c>
    </row>
    <row r="932" spans="2:32" x14ac:dyDescent="0.15">
      <c r="B932" s="147" t="s">
        <v>75</v>
      </c>
      <c r="C932" s="147" t="s">
        <v>62</v>
      </c>
      <c r="D932" s="147" t="s">
        <v>257</v>
      </c>
      <c r="E932" s="147" t="s">
        <v>265</v>
      </c>
      <c r="F932" s="147" t="s">
        <v>282</v>
      </c>
      <c r="G932" s="148"/>
      <c r="H932" s="148"/>
      <c r="I932" s="148"/>
      <c r="J932" s="148"/>
      <c r="K932" s="148"/>
      <c r="L932" s="148"/>
      <c r="M932" s="148"/>
      <c r="N932" s="148"/>
      <c r="O932" s="148"/>
      <c r="P932" s="148"/>
      <c r="Q932" s="148"/>
      <c r="R932" s="148"/>
      <c r="S932" s="148"/>
      <c r="T932" s="148"/>
      <c r="U932" s="148"/>
      <c r="V932" s="148"/>
      <c r="W932" s="148"/>
      <c r="X932" s="148"/>
      <c r="Y932" s="148"/>
      <c r="Z932" s="148"/>
      <c r="AA932" s="148"/>
      <c r="AB932" s="149">
        <v>-2097.2648289152798</v>
      </c>
      <c r="AC932" s="149">
        <v>-1421.800646307961</v>
      </c>
      <c r="AD932" s="141"/>
      <c r="AE932" s="79">
        <v>-1421.800646307961</v>
      </c>
      <c r="AF932" s="164">
        <f t="shared" ref="AF932:AF995" si="15">+AE932-AC932</f>
        <v>0</v>
      </c>
    </row>
    <row r="933" spans="2:32" x14ac:dyDescent="0.15">
      <c r="B933" s="147" t="s">
        <v>75</v>
      </c>
      <c r="C933" s="147" t="s">
        <v>62</v>
      </c>
      <c r="D933" s="147" t="s">
        <v>257</v>
      </c>
      <c r="E933" s="147" t="s">
        <v>266</v>
      </c>
      <c r="F933" s="147" t="s">
        <v>282</v>
      </c>
      <c r="G933" s="148"/>
      <c r="H933" s="148"/>
      <c r="I933" s="148"/>
      <c r="J933" s="148"/>
      <c r="K933" s="148"/>
      <c r="L933" s="148"/>
      <c r="M933" s="148"/>
      <c r="N933" s="148"/>
      <c r="O933" s="148"/>
      <c r="P933" s="148"/>
      <c r="Q933" s="148"/>
      <c r="R933" s="148"/>
      <c r="S933" s="148"/>
      <c r="T933" s="148"/>
      <c r="U933" s="148"/>
      <c r="V933" s="148"/>
      <c r="W933" s="148"/>
      <c r="X933" s="148"/>
      <c r="Y933" s="148"/>
      <c r="Z933" s="148"/>
      <c r="AA933" s="148"/>
      <c r="AB933" s="149">
        <v>0</v>
      </c>
      <c r="AC933" s="149">
        <v>0</v>
      </c>
      <c r="AD933" s="141"/>
      <c r="AE933" s="79">
        <v>0</v>
      </c>
      <c r="AF933" s="164">
        <f t="shared" si="15"/>
        <v>0</v>
      </c>
    </row>
    <row r="934" spans="2:32" x14ac:dyDescent="0.15">
      <c r="B934" s="147" t="s">
        <v>75</v>
      </c>
      <c r="C934" s="147" t="s">
        <v>62</v>
      </c>
      <c r="D934" s="147" t="s">
        <v>257</v>
      </c>
      <c r="E934" s="147" t="s">
        <v>267</v>
      </c>
      <c r="F934" s="147" t="s">
        <v>282</v>
      </c>
      <c r="G934" s="148"/>
      <c r="H934" s="148"/>
      <c r="I934" s="148"/>
      <c r="J934" s="148"/>
      <c r="K934" s="148"/>
      <c r="L934" s="148"/>
      <c r="M934" s="148"/>
      <c r="N934" s="148"/>
      <c r="O934" s="148"/>
      <c r="P934" s="148"/>
      <c r="Q934" s="148"/>
      <c r="R934" s="148"/>
      <c r="S934" s="148"/>
      <c r="T934" s="148"/>
      <c r="U934" s="148"/>
      <c r="V934" s="148"/>
      <c r="W934" s="148"/>
      <c r="X934" s="148"/>
      <c r="Y934" s="148"/>
      <c r="Z934" s="148"/>
      <c r="AA934" s="148"/>
      <c r="AB934" s="149">
        <v>-974.49911904761893</v>
      </c>
      <c r="AC934" s="149">
        <v>-644.49566666666669</v>
      </c>
      <c r="AD934" s="141"/>
      <c r="AE934" s="79">
        <v>-644.49566666666669</v>
      </c>
      <c r="AF934" s="164">
        <f t="shared" si="15"/>
        <v>0</v>
      </c>
    </row>
    <row r="935" spans="2:32" x14ac:dyDescent="0.15">
      <c r="B935" s="147" t="s">
        <v>75</v>
      </c>
      <c r="C935" s="147" t="s">
        <v>62</v>
      </c>
      <c r="D935" s="147" t="s">
        <v>268</v>
      </c>
      <c r="E935" s="147" t="s">
        <v>269</v>
      </c>
      <c r="F935" s="147" t="s">
        <v>282</v>
      </c>
      <c r="G935" s="148"/>
      <c r="H935" s="148"/>
      <c r="I935" s="148"/>
      <c r="J935" s="148"/>
      <c r="K935" s="148"/>
      <c r="L935" s="148"/>
      <c r="M935" s="148"/>
      <c r="N935" s="148"/>
      <c r="O935" s="148"/>
      <c r="P935" s="148"/>
      <c r="Q935" s="148"/>
      <c r="R935" s="148"/>
      <c r="S935" s="148"/>
      <c r="T935" s="148"/>
      <c r="U935" s="148"/>
      <c r="V935" s="148"/>
      <c r="W935" s="148"/>
      <c r="X935" s="148"/>
      <c r="Y935" s="148"/>
      <c r="Z935" s="148"/>
      <c r="AA935" s="148"/>
      <c r="AB935" s="149">
        <v>-974.49911904761905</v>
      </c>
      <c r="AC935" s="149">
        <v>-644.49566666666669</v>
      </c>
      <c r="AD935" s="141"/>
      <c r="AE935" s="79">
        <v>-644.49566666666669</v>
      </c>
      <c r="AF935" s="164">
        <f t="shared" si="15"/>
        <v>0</v>
      </c>
    </row>
    <row r="936" spans="2:32" x14ac:dyDescent="0.15">
      <c r="B936" s="147" t="s">
        <v>75</v>
      </c>
      <c r="C936" s="147" t="s">
        <v>62</v>
      </c>
      <c r="D936" s="147" t="s">
        <v>268</v>
      </c>
      <c r="E936" s="150" t="s">
        <v>270</v>
      </c>
      <c r="F936" s="147" t="s">
        <v>282</v>
      </c>
      <c r="G936" s="148"/>
      <c r="H936" s="148"/>
      <c r="I936" s="148"/>
      <c r="J936" s="148"/>
      <c r="K936" s="148"/>
      <c r="L936" s="148"/>
      <c r="M936" s="148"/>
      <c r="N936" s="148"/>
      <c r="O936" s="148"/>
      <c r="P936" s="148"/>
      <c r="Q936" s="148"/>
      <c r="R936" s="148"/>
      <c r="S936" s="148"/>
      <c r="T936" s="148"/>
      <c r="U936" s="148"/>
      <c r="V936" s="148"/>
      <c r="W936" s="148"/>
      <c r="X936" s="148"/>
      <c r="Y936" s="148"/>
      <c r="Z936" s="148"/>
      <c r="AA936" s="148"/>
      <c r="AB936" s="149">
        <v>0</v>
      </c>
      <c r="AC936" s="149">
        <v>0</v>
      </c>
      <c r="AD936" s="141"/>
      <c r="AE936" s="79">
        <v>0</v>
      </c>
      <c r="AF936" s="164">
        <f t="shared" si="15"/>
        <v>0</v>
      </c>
    </row>
    <row r="937" spans="2:32" x14ac:dyDescent="0.15">
      <c r="B937" s="147" t="s">
        <v>75</v>
      </c>
      <c r="C937" s="147" t="s">
        <v>62</v>
      </c>
      <c r="D937" s="147" t="s">
        <v>268</v>
      </c>
      <c r="E937" s="150" t="s">
        <v>271</v>
      </c>
      <c r="F937" s="147" t="s">
        <v>282</v>
      </c>
      <c r="G937" s="148"/>
      <c r="H937" s="148"/>
      <c r="I937" s="148"/>
      <c r="J937" s="148"/>
      <c r="K937" s="148"/>
      <c r="L937" s="148"/>
      <c r="M937" s="148"/>
      <c r="N937" s="148"/>
      <c r="O937" s="148"/>
      <c r="P937" s="148"/>
      <c r="Q937" s="148"/>
      <c r="R937" s="148"/>
      <c r="S937" s="148"/>
      <c r="T937" s="148"/>
      <c r="U937" s="148"/>
      <c r="V937" s="148"/>
      <c r="W937" s="148"/>
      <c r="X937" s="148"/>
      <c r="Y937" s="148"/>
      <c r="Z937" s="148"/>
      <c r="AA937" s="148"/>
      <c r="AB937" s="149">
        <v>0</v>
      </c>
      <c r="AC937" s="149">
        <v>0</v>
      </c>
      <c r="AD937" s="141"/>
      <c r="AE937" s="79">
        <v>0</v>
      </c>
      <c r="AF937" s="164">
        <f t="shared" si="15"/>
        <v>0</v>
      </c>
    </row>
    <row r="938" spans="2:32" x14ac:dyDescent="0.15">
      <c r="B938" s="147" t="s">
        <v>75</v>
      </c>
      <c r="C938" s="147" t="s">
        <v>62</v>
      </c>
      <c r="D938" s="147" t="s">
        <v>268</v>
      </c>
      <c r="E938" s="150" t="s">
        <v>272</v>
      </c>
      <c r="F938" s="147" t="s">
        <v>282</v>
      </c>
      <c r="G938" s="148"/>
      <c r="H938" s="148"/>
      <c r="I938" s="148"/>
      <c r="J938" s="148"/>
      <c r="K938" s="148"/>
      <c r="L938" s="148"/>
      <c r="M938" s="148"/>
      <c r="N938" s="148"/>
      <c r="O938" s="148"/>
      <c r="P938" s="148"/>
      <c r="Q938" s="148"/>
      <c r="R938" s="148"/>
      <c r="S938" s="148"/>
      <c r="T938" s="148"/>
      <c r="U938" s="148"/>
      <c r="V938" s="148"/>
      <c r="W938" s="148"/>
      <c r="X938" s="148"/>
      <c r="Y938" s="148"/>
      <c r="Z938" s="148"/>
      <c r="AA938" s="148"/>
      <c r="AB938" s="149">
        <v>-974.49911904761905</v>
      </c>
      <c r="AC938" s="149">
        <v>-644.49566666666669</v>
      </c>
      <c r="AD938" s="141"/>
      <c r="AE938" s="79">
        <v>-644.49566666666669</v>
      </c>
      <c r="AF938" s="164">
        <f t="shared" si="15"/>
        <v>0</v>
      </c>
    </row>
    <row r="939" spans="2:32" x14ac:dyDescent="0.15">
      <c r="B939" s="147" t="s">
        <v>75</v>
      </c>
      <c r="C939" s="147" t="s">
        <v>62</v>
      </c>
      <c r="D939" s="147" t="s">
        <v>268</v>
      </c>
      <c r="E939" s="150" t="s">
        <v>273</v>
      </c>
      <c r="F939" s="147" t="s">
        <v>282</v>
      </c>
      <c r="G939" s="148"/>
      <c r="H939" s="148"/>
      <c r="I939" s="148"/>
      <c r="J939" s="148"/>
      <c r="K939" s="148"/>
      <c r="L939" s="148"/>
      <c r="M939" s="148"/>
      <c r="N939" s="148"/>
      <c r="O939" s="148"/>
      <c r="P939" s="148"/>
      <c r="Q939" s="148"/>
      <c r="R939" s="148"/>
      <c r="S939" s="148"/>
      <c r="T939" s="148"/>
      <c r="U939" s="148"/>
      <c r="V939" s="148"/>
      <c r="W939" s="148"/>
      <c r="X939" s="148"/>
      <c r="Y939" s="148"/>
      <c r="Z939" s="148"/>
      <c r="AA939" s="148"/>
      <c r="AB939" s="149">
        <v>0</v>
      </c>
      <c r="AC939" s="149">
        <v>0</v>
      </c>
      <c r="AD939" s="141"/>
      <c r="AE939" s="79">
        <v>0</v>
      </c>
      <c r="AF939" s="164">
        <f t="shared" si="15"/>
        <v>0</v>
      </c>
    </row>
    <row r="940" spans="2:32" x14ac:dyDescent="0.15">
      <c r="B940" s="147" t="s">
        <v>75</v>
      </c>
      <c r="C940" s="147" t="s">
        <v>62</v>
      </c>
      <c r="D940" s="147" t="s">
        <v>268</v>
      </c>
      <c r="E940" s="150" t="s">
        <v>274</v>
      </c>
      <c r="F940" s="147" t="s">
        <v>282</v>
      </c>
      <c r="G940" s="148"/>
      <c r="H940" s="148"/>
      <c r="I940" s="148"/>
      <c r="J940" s="148"/>
      <c r="K940" s="148"/>
      <c r="L940" s="148"/>
      <c r="M940" s="148"/>
      <c r="N940" s="148"/>
      <c r="O940" s="148"/>
      <c r="P940" s="148"/>
      <c r="Q940" s="148"/>
      <c r="R940" s="148"/>
      <c r="S940" s="148"/>
      <c r="T940" s="148"/>
      <c r="U940" s="148"/>
      <c r="V940" s="148"/>
      <c r="W940" s="148"/>
      <c r="X940" s="148"/>
      <c r="Y940" s="148"/>
      <c r="Z940" s="148"/>
      <c r="AA940" s="148"/>
      <c r="AB940" s="149">
        <v>0</v>
      </c>
      <c r="AC940" s="149">
        <v>0</v>
      </c>
      <c r="AD940" s="141"/>
      <c r="AE940" s="79">
        <v>0</v>
      </c>
      <c r="AF940" s="164">
        <f t="shared" si="15"/>
        <v>0</v>
      </c>
    </row>
    <row r="941" spans="2:32" x14ac:dyDescent="0.15">
      <c r="B941" s="147" t="s">
        <v>75</v>
      </c>
      <c r="C941" s="147" t="s">
        <v>62</v>
      </c>
      <c r="D941" s="147" t="s">
        <v>268</v>
      </c>
      <c r="E941" s="150" t="s">
        <v>275</v>
      </c>
      <c r="F941" s="147" t="s">
        <v>282</v>
      </c>
      <c r="G941" s="148"/>
      <c r="H941" s="148"/>
      <c r="I941" s="148"/>
      <c r="J941" s="148"/>
      <c r="K941" s="148"/>
      <c r="L941" s="148"/>
      <c r="M941" s="148"/>
      <c r="N941" s="148"/>
      <c r="O941" s="148"/>
      <c r="P941" s="148"/>
      <c r="Q941" s="148"/>
      <c r="R941" s="148"/>
      <c r="S941" s="148"/>
      <c r="T941" s="148"/>
      <c r="U941" s="148"/>
      <c r="V941" s="148"/>
      <c r="W941" s="148"/>
      <c r="X941" s="148"/>
      <c r="Y941" s="148"/>
      <c r="Z941" s="148"/>
      <c r="AA941" s="148"/>
      <c r="AB941" s="149">
        <v>0</v>
      </c>
      <c r="AC941" s="149">
        <v>0</v>
      </c>
      <c r="AD941" s="141"/>
      <c r="AE941" s="79">
        <v>0</v>
      </c>
      <c r="AF941" s="164">
        <f t="shared" si="15"/>
        <v>0</v>
      </c>
    </row>
    <row r="942" spans="2:32" x14ac:dyDescent="0.15">
      <c r="B942" s="147" t="s">
        <v>75</v>
      </c>
      <c r="C942" s="147" t="s">
        <v>62</v>
      </c>
      <c r="D942" s="147" t="s">
        <v>268</v>
      </c>
      <c r="E942" s="147" t="s">
        <v>276</v>
      </c>
      <c r="F942" s="147" t="s">
        <v>282</v>
      </c>
      <c r="G942" s="148"/>
      <c r="H942" s="148"/>
      <c r="I942" s="148"/>
      <c r="J942" s="148"/>
      <c r="K942" s="148"/>
      <c r="L942" s="148"/>
      <c r="M942" s="148"/>
      <c r="N942" s="148"/>
      <c r="O942" s="148"/>
      <c r="P942" s="148"/>
      <c r="Q942" s="148"/>
      <c r="R942" s="148"/>
      <c r="S942" s="148"/>
      <c r="T942" s="148"/>
      <c r="U942" s="148"/>
      <c r="V942" s="148"/>
      <c r="W942" s="148"/>
      <c r="X942" s="148"/>
      <c r="Y942" s="148"/>
      <c r="Z942" s="148"/>
      <c r="AA942" s="148"/>
      <c r="AB942" s="149">
        <v>0</v>
      </c>
      <c r="AC942" s="149">
        <v>0</v>
      </c>
      <c r="AD942" s="141"/>
      <c r="AE942" s="79">
        <v>0</v>
      </c>
      <c r="AF942" s="164">
        <f t="shared" si="15"/>
        <v>0</v>
      </c>
    </row>
    <row r="943" spans="2:32" x14ac:dyDescent="0.15">
      <c r="B943" s="147" t="s">
        <v>75</v>
      </c>
      <c r="C943" s="147" t="s">
        <v>62</v>
      </c>
      <c r="D943" s="147" t="s">
        <v>268</v>
      </c>
      <c r="E943" s="147" t="s">
        <v>277</v>
      </c>
      <c r="F943" s="147" t="s">
        <v>282</v>
      </c>
      <c r="G943" s="148"/>
      <c r="H943" s="148"/>
      <c r="I943" s="148"/>
      <c r="J943" s="148"/>
      <c r="K943" s="148"/>
      <c r="L943" s="148"/>
      <c r="M943" s="148"/>
      <c r="N943" s="148"/>
      <c r="O943" s="148"/>
      <c r="P943" s="148"/>
      <c r="Q943" s="148"/>
      <c r="R943" s="148"/>
      <c r="S943" s="148"/>
      <c r="T943" s="148"/>
      <c r="U943" s="148"/>
      <c r="V943" s="148"/>
      <c r="W943" s="148"/>
      <c r="X943" s="148"/>
      <c r="Y943" s="148"/>
      <c r="Z943" s="148"/>
      <c r="AA943" s="148"/>
      <c r="AB943" s="149">
        <v>0</v>
      </c>
      <c r="AC943" s="149">
        <v>0</v>
      </c>
      <c r="AD943" s="141"/>
      <c r="AE943" s="79">
        <v>0</v>
      </c>
      <c r="AF943" s="164">
        <f t="shared" si="15"/>
        <v>0</v>
      </c>
    </row>
    <row r="944" spans="2:32" x14ac:dyDescent="0.15">
      <c r="B944" s="147" t="s">
        <v>75</v>
      </c>
      <c r="C944" s="147" t="s">
        <v>62</v>
      </c>
      <c r="D944" s="147" t="s">
        <v>268</v>
      </c>
      <c r="E944" s="147" t="s">
        <v>278</v>
      </c>
      <c r="F944" s="147" t="s">
        <v>282</v>
      </c>
      <c r="G944" s="148"/>
      <c r="H944" s="148"/>
      <c r="I944" s="148"/>
      <c r="J944" s="148"/>
      <c r="K944" s="148"/>
      <c r="L944" s="148"/>
      <c r="M944" s="148"/>
      <c r="N944" s="148"/>
      <c r="O944" s="148"/>
      <c r="P944" s="148"/>
      <c r="Q944" s="148"/>
      <c r="R944" s="148"/>
      <c r="S944" s="148"/>
      <c r="T944" s="148"/>
      <c r="U944" s="148"/>
      <c r="V944" s="148"/>
      <c r="W944" s="148"/>
      <c r="X944" s="148"/>
      <c r="Y944" s="148"/>
      <c r="Z944" s="148"/>
      <c r="AA944" s="148"/>
      <c r="AB944" s="149">
        <v>0</v>
      </c>
      <c r="AC944" s="149">
        <v>0</v>
      </c>
      <c r="AD944" s="141"/>
      <c r="AE944" s="79">
        <v>0</v>
      </c>
      <c r="AF944" s="164">
        <f t="shared" si="15"/>
        <v>0</v>
      </c>
    </row>
    <row r="945" spans="2:32" x14ac:dyDescent="0.15">
      <c r="B945" s="147" t="s">
        <v>75</v>
      </c>
      <c r="C945" s="147" t="s">
        <v>62</v>
      </c>
      <c r="D945" s="147" t="s">
        <v>93</v>
      </c>
      <c r="E945" s="147" t="s">
        <v>279</v>
      </c>
      <c r="F945" s="147" t="s">
        <v>282</v>
      </c>
      <c r="G945" s="148"/>
      <c r="H945" s="148"/>
      <c r="I945" s="148"/>
      <c r="J945" s="148"/>
      <c r="K945" s="148"/>
      <c r="L945" s="148"/>
      <c r="M945" s="148"/>
      <c r="N945" s="148"/>
      <c r="O945" s="148"/>
      <c r="P945" s="148"/>
      <c r="Q945" s="148"/>
      <c r="R945" s="148"/>
      <c r="S945" s="148"/>
      <c r="T945" s="148"/>
      <c r="U945" s="148"/>
      <c r="V945" s="148"/>
      <c r="W945" s="148"/>
      <c r="X945" s="148"/>
      <c r="Y945" s="148"/>
      <c r="Z945" s="148"/>
      <c r="AA945" s="148"/>
      <c r="AB945" s="149">
        <v>0</v>
      </c>
      <c r="AC945" s="149">
        <v>0</v>
      </c>
      <c r="AD945" s="141"/>
      <c r="AE945" s="79">
        <v>0</v>
      </c>
      <c r="AF945" s="164">
        <f t="shared" si="15"/>
        <v>0</v>
      </c>
    </row>
    <row r="946" spans="2:32" x14ac:dyDescent="0.15">
      <c r="B946" s="147" t="s">
        <v>75</v>
      </c>
      <c r="C946" s="147" t="s">
        <v>62</v>
      </c>
      <c r="D946" s="147" t="s">
        <v>93</v>
      </c>
      <c r="E946" s="147" t="s">
        <v>280</v>
      </c>
      <c r="F946" s="147" t="s">
        <v>282</v>
      </c>
      <c r="G946" s="148"/>
      <c r="H946" s="148"/>
      <c r="I946" s="148"/>
      <c r="J946" s="148"/>
      <c r="K946" s="148"/>
      <c r="L946" s="148"/>
      <c r="M946" s="148"/>
      <c r="N946" s="148"/>
      <c r="O946" s="148"/>
      <c r="P946" s="148"/>
      <c r="Q946" s="148"/>
      <c r="R946" s="148"/>
      <c r="S946" s="148"/>
      <c r="T946" s="148"/>
      <c r="U946" s="148"/>
      <c r="V946" s="148"/>
      <c r="W946" s="148"/>
      <c r="X946" s="148"/>
      <c r="Y946" s="148"/>
      <c r="Z946" s="148"/>
      <c r="AA946" s="148"/>
      <c r="AB946" s="149">
        <v>0</v>
      </c>
      <c r="AC946" s="149">
        <v>0</v>
      </c>
      <c r="AD946" s="141"/>
      <c r="AE946" s="79">
        <v>0</v>
      </c>
      <c r="AF946" s="164">
        <f t="shared" si="15"/>
        <v>0</v>
      </c>
    </row>
    <row r="947" spans="2:32" x14ac:dyDescent="0.15">
      <c r="B947" s="147" t="s">
        <v>75</v>
      </c>
      <c r="C947" s="147" t="s">
        <v>62</v>
      </c>
      <c r="D947" s="147" t="s">
        <v>93</v>
      </c>
      <c r="E947" s="147" t="s">
        <v>281</v>
      </c>
      <c r="F947" s="147" t="s">
        <v>282</v>
      </c>
      <c r="G947" s="148"/>
      <c r="H947" s="148"/>
      <c r="I947" s="148"/>
      <c r="J947" s="148"/>
      <c r="K947" s="148"/>
      <c r="L947" s="148"/>
      <c r="M947" s="148"/>
      <c r="N947" s="148"/>
      <c r="O947" s="148"/>
      <c r="P947" s="148"/>
      <c r="Q947" s="148"/>
      <c r="R947" s="148"/>
      <c r="S947" s="148"/>
      <c r="T947" s="148"/>
      <c r="U947" s="148"/>
      <c r="V947" s="148"/>
      <c r="W947" s="148"/>
      <c r="X947" s="148"/>
      <c r="Y947" s="148"/>
      <c r="Z947" s="148"/>
      <c r="AA947" s="148"/>
      <c r="AB947" s="149">
        <v>0</v>
      </c>
      <c r="AC947" s="149">
        <v>0</v>
      </c>
      <c r="AD947" s="141"/>
      <c r="AE947" s="79">
        <v>0</v>
      </c>
      <c r="AF947" s="164">
        <f t="shared" si="15"/>
        <v>0</v>
      </c>
    </row>
    <row r="948" spans="2:32" x14ac:dyDescent="0.15">
      <c r="B948" s="147" t="s">
        <v>75</v>
      </c>
      <c r="C948" s="147" t="s">
        <v>62</v>
      </c>
      <c r="D948" s="147" t="s">
        <v>93</v>
      </c>
      <c r="E948" s="150" t="s">
        <v>187</v>
      </c>
      <c r="F948" s="147" t="s">
        <v>282</v>
      </c>
      <c r="G948" s="148"/>
      <c r="H948" s="148"/>
      <c r="I948" s="148"/>
      <c r="J948" s="148"/>
      <c r="K948" s="148"/>
      <c r="L948" s="148"/>
      <c r="M948" s="148"/>
      <c r="N948" s="148"/>
      <c r="O948" s="148"/>
      <c r="P948" s="148"/>
      <c r="Q948" s="148"/>
      <c r="R948" s="148"/>
      <c r="S948" s="148"/>
      <c r="T948" s="148"/>
      <c r="U948" s="148"/>
      <c r="V948" s="148"/>
      <c r="W948" s="148"/>
      <c r="X948" s="148"/>
      <c r="Y948" s="148"/>
      <c r="Z948" s="148"/>
      <c r="AA948" s="148"/>
      <c r="AB948" s="149">
        <v>0</v>
      </c>
      <c r="AC948" s="149">
        <v>0</v>
      </c>
      <c r="AD948" s="141"/>
      <c r="AE948" s="79">
        <v>0</v>
      </c>
      <c r="AF948" s="164">
        <f t="shared" si="15"/>
        <v>0</v>
      </c>
    </row>
    <row r="949" spans="2:32" x14ac:dyDescent="0.15">
      <c r="B949" s="147" t="s">
        <v>75</v>
      </c>
      <c r="C949" s="147" t="s">
        <v>62</v>
      </c>
      <c r="D949" s="147" t="s">
        <v>93</v>
      </c>
      <c r="E949" s="150" t="s">
        <v>105</v>
      </c>
      <c r="F949" s="147" t="s">
        <v>282</v>
      </c>
      <c r="G949" s="148"/>
      <c r="H949" s="148"/>
      <c r="I949" s="148"/>
      <c r="J949" s="148"/>
      <c r="K949" s="148"/>
      <c r="L949" s="148"/>
      <c r="M949" s="148"/>
      <c r="N949" s="148"/>
      <c r="O949" s="148"/>
      <c r="P949" s="148"/>
      <c r="Q949" s="148"/>
      <c r="R949" s="148"/>
      <c r="S949" s="148"/>
      <c r="T949" s="148"/>
      <c r="U949" s="148"/>
      <c r="V949" s="148"/>
      <c r="W949" s="148"/>
      <c r="X949" s="148"/>
      <c r="Y949" s="148"/>
      <c r="Z949" s="148"/>
      <c r="AA949" s="148"/>
      <c r="AB949" s="149">
        <v>0</v>
      </c>
      <c r="AC949" s="149">
        <v>0</v>
      </c>
      <c r="AD949" s="141"/>
      <c r="AE949" s="79">
        <v>0</v>
      </c>
      <c r="AF949" s="164">
        <f t="shared" si="15"/>
        <v>0</v>
      </c>
    </row>
    <row r="950" spans="2:32" x14ac:dyDescent="0.15">
      <c r="B950" s="147" t="s">
        <v>75</v>
      </c>
      <c r="C950" s="147" t="s">
        <v>62</v>
      </c>
      <c r="D950" s="147" t="s">
        <v>93</v>
      </c>
      <c r="E950" s="150" t="s">
        <v>106</v>
      </c>
      <c r="F950" s="147" t="s">
        <v>282</v>
      </c>
      <c r="G950" s="148"/>
      <c r="H950" s="148"/>
      <c r="I950" s="148"/>
      <c r="J950" s="148"/>
      <c r="K950" s="148"/>
      <c r="L950" s="148"/>
      <c r="M950" s="148"/>
      <c r="N950" s="148"/>
      <c r="O950" s="148"/>
      <c r="P950" s="148"/>
      <c r="Q950" s="148"/>
      <c r="R950" s="148"/>
      <c r="S950" s="148"/>
      <c r="T950" s="148"/>
      <c r="U950" s="148"/>
      <c r="V950" s="148"/>
      <c r="W950" s="148"/>
      <c r="X950" s="148"/>
      <c r="Y950" s="148"/>
      <c r="Z950" s="148"/>
      <c r="AA950" s="148"/>
      <c r="AB950" s="149">
        <v>0</v>
      </c>
      <c r="AC950" s="149">
        <v>0</v>
      </c>
      <c r="AD950" s="141"/>
      <c r="AE950" s="79">
        <v>0</v>
      </c>
      <c r="AF950" s="164">
        <f t="shared" si="15"/>
        <v>0</v>
      </c>
    </row>
    <row r="951" spans="2:32" x14ac:dyDescent="0.15">
      <c r="B951" s="147" t="s">
        <v>75</v>
      </c>
      <c r="C951" s="147" t="s">
        <v>62</v>
      </c>
      <c r="D951" s="147" t="s">
        <v>93</v>
      </c>
      <c r="E951" s="150" t="s">
        <v>188</v>
      </c>
      <c r="F951" s="147" t="s">
        <v>282</v>
      </c>
      <c r="G951" s="148"/>
      <c r="H951" s="148"/>
      <c r="I951" s="148"/>
      <c r="J951" s="148"/>
      <c r="K951" s="148"/>
      <c r="L951" s="148"/>
      <c r="M951" s="148"/>
      <c r="N951" s="148"/>
      <c r="O951" s="148"/>
      <c r="P951" s="148"/>
      <c r="Q951" s="148"/>
      <c r="R951" s="148"/>
      <c r="S951" s="148"/>
      <c r="T951" s="148"/>
      <c r="U951" s="148"/>
      <c r="V951" s="148"/>
      <c r="W951" s="148"/>
      <c r="X951" s="148"/>
      <c r="Y951" s="148"/>
      <c r="Z951" s="148"/>
      <c r="AA951" s="148"/>
      <c r="AB951" s="149">
        <v>0</v>
      </c>
      <c r="AC951" s="149">
        <v>0</v>
      </c>
      <c r="AD951" s="141"/>
      <c r="AE951" s="79">
        <v>0</v>
      </c>
      <c r="AF951" s="164">
        <f t="shared" si="15"/>
        <v>0</v>
      </c>
    </row>
    <row r="952" spans="2:32" x14ac:dyDescent="0.15">
      <c r="B952" s="147" t="s">
        <v>75</v>
      </c>
      <c r="C952" s="147" t="s">
        <v>62</v>
      </c>
      <c r="D952" s="147" t="s">
        <v>93</v>
      </c>
      <c r="E952" s="150" t="s">
        <v>189</v>
      </c>
      <c r="F952" s="147" t="s">
        <v>282</v>
      </c>
      <c r="G952" s="148"/>
      <c r="H952" s="148"/>
      <c r="I952" s="148"/>
      <c r="J952" s="148"/>
      <c r="K952" s="148"/>
      <c r="L952" s="148"/>
      <c r="M952" s="148"/>
      <c r="N952" s="148"/>
      <c r="O952" s="148"/>
      <c r="P952" s="148"/>
      <c r="Q952" s="148"/>
      <c r="R952" s="148"/>
      <c r="S952" s="148"/>
      <c r="T952" s="148"/>
      <c r="U952" s="148"/>
      <c r="V952" s="148"/>
      <c r="W952" s="148"/>
      <c r="X952" s="148"/>
      <c r="Y952" s="148"/>
      <c r="Z952" s="148"/>
      <c r="AA952" s="148"/>
      <c r="AB952" s="149">
        <v>0</v>
      </c>
      <c r="AC952" s="149">
        <v>0</v>
      </c>
      <c r="AD952" s="141"/>
      <c r="AE952" s="79">
        <v>0</v>
      </c>
      <c r="AF952" s="164">
        <f t="shared" si="15"/>
        <v>0</v>
      </c>
    </row>
    <row r="953" spans="2:32" x14ac:dyDescent="0.15">
      <c r="B953" s="147" t="s">
        <v>75</v>
      </c>
      <c r="C953" s="147" t="s">
        <v>62</v>
      </c>
      <c r="D953" s="147" t="s">
        <v>93</v>
      </c>
      <c r="E953" s="150" t="s">
        <v>109</v>
      </c>
      <c r="F953" s="147" t="s">
        <v>282</v>
      </c>
      <c r="G953" s="148"/>
      <c r="H953" s="148"/>
      <c r="I953" s="148"/>
      <c r="J953" s="148"/>
      <c r="K953" s="148"/>
      <c r="L953" s="148"/>
      <c r="M953" s="148"/>
      <c r="N953" s="148"/>
      <c r="O953" s="148"/>
      <c r="P953" s="148"/>
      <c r="Q953" s="148"/>
      <c r="R953" s="148"/>
      <c r="S953" s="148"/>
      <c r="T953" s="148"/>
      <c r="U953" s="148"/>
      <c r="V953" s="148"/>
      <c r="W953" s="148"/>
      <c r="X953" s="148"/>
      <c r="Y953" s="148"/>
      <c r="Z953" s="148"/>
      <c r="AA953" s="148"/>
      <c r="AB953" s="149">
        <v>0</v>
      </c>
      <c r="AC953" s="149">
        <v>0</v>
      </c>
      <c r="AD953" s="141"/>
      <c r="AE953" s="79">
        <v>0</v>
      </c>
      <c r="AF953" s="164">
        <f t="shared" si="15"/>
        <v>0</v>
      </c>
    </row>
    <row r="954" spans="2:32" x14ac:dyDescent="0.15">
      <c r="B954" s="147" t="s">
        <v>75</v>
      </c>
      <c r="C954" s="147" t="s">
        <v>62</v>
      </c>
      <c r="D954" s="147" t="s">
        <v>93</v>
      </c>
      <c r="E954" s="150" t="s">
        <v>190</v>
      </c>
      <c r="F954" s="147" t="s">
        <v>282</v>
      </c>
      <c r="G954" s="148"/>
      <c r="H954" s="148"/>
      <c r="I954" s="148"/>
      <c r="J954" s="148"/>
      <c r="K954" s="148"/>
      <c r="L954" s="148"/>
      <c r="M954" s="148"/>
      <c r="N954" s="148"/>
      <c r="O954" s="148"/>
      <c r="P954" s="148"/>
      <c r="Q954" s="148"/>
      <c r="R954" s="148"/>
      <c r="S954" s="148"/>
      <c r="T954" s="148"/>
      <c r="U954" s="148"/>
      <c r="V954" s="148"/>
      <c r="W954" s="148"/>
      <c r="X954" s="148"/>
      <c r="Y954" s="148"/>
      <c r="Z954" s="148"/>
      <c r="AA954" s="148"/>
      <c r="AB954" s="149">
        <v>0</v>
      </c>
      <c r="AC954" s="149">
        <v>0</v>
      </c>
      <c r="AD954" s="141"/>
      <c r="AE954" s="79">
        <v>0</v>
      </c>
      <c r="AF954" s="164">
        <f t="shared" si="15"/>
        <v>0</v>
      </c>
    </row>
    <row r="955" spans="2:32" x14ac:dyDescent="0.15">
      <c r="B955" s="147" t="s">
        <v>75</v>
      </c>
      <c r="C955" s="147" t="s">
        <v>62</v>
      </c>
      <c r="D955" s="147" t="s">
        <v>93</v>
      </c>
      <c r="E955" s="150" t="s">
        <v>163</v>
      </c>
      <c r="F955" s="147" t="s">
        <v>282</v>
      </c>
      <c r="G955" s="148"/>
      <c r="H955" s="148"/>
      <c r="I955" s="148"/>
      <c r="J955" s="148"/>
      <c r="K955" s="148"/>
      <c r="L955" s="148"/>
      <c r="M955" s="148"/>
      <c r="N955" s="148"/>
      <c r="O955" s="148"/>
      <c r="P955" s="148"/>
      <c r="Q955" s="148"/>
      <c r="R955" s="148"/>
      <c r="S955" s="148"/>
      <c r="T955" s="148"/>
      <c r="U955" s="148"/>
      <c r="V955" s="148"/>
      <c r="W955" s="148"/>
      <c r="X955" s="148"/>
      <c r="Y955" s="148"/>
      <c r="Z955" s="148"/>
      <c r="AA955" s="148"/>
      <c r="AB955" s="149">
        <v>0</v>
      </c>
      <c r="AC955" s="149">
        <v>0</v>
      </c>
      <c r="AD955" s="141"/>
      <c r="AE955" s="79">
        <v>0</v>
      </c>
      <c r="AF955" s="164">
        <f t="shared" si="15"/>
        <v>0</v>
      </c>
    </row>
    <row r="956" spans="2:32" x14ac:dyDescent="0.15">
      <c r="B956" s="143" t="s">
        <v>285</v>
      </c>
      <c r="C956" s="143" t="s">
        <v>62</v>
      </c>
      <c r="D956" s="143" t="s">
        <v>257</v>
      </c>
      <c r="E956" s="143" t="s">
        <v>258</v>
      </c>
      <c r="F956" s="143" t="s">
        <v>282</v>
      </c>
      <c r="G956" s="144"/>
      <c r="H956" s="144"/>
      <c r="I956" s="144"/>
      <c r="J956" s="144"/>
      <c r="K956" s="144"/>
      <c r="L956" s="144"/>
      <c r="M956" s="144"/>
      <c r="N956" s="144"/>
      <c r="O956" s="144"/>
      <c r="P956" s="144"/>
      <c r="Q956" s="144"/>
      <c r="R956" s="144"/>
      <c r="S956" s="144"/>
      <c r="T956" s="144"/>
      <c r="U956" s="144"/>
      <c r="V956" s="144"/>
      <c r="W956" s="144"/>
      <c r="X956" s="144"/>
      <c r="Y956" s="144"/>
      <c r="Z956" s="144"/>
      <c r="AA956" s="144"/>
      <c r="AB956" s="145"/>
      <c r="AC956" s="145"/>
      <c r="AD956" s="141"/>
      <c r="AF956" s="164">
        <f t="shared" si="15"/>
        <v>0</v>
      </c>
    </row>
    <row r="957" spans="2:32" x14ac:dyDescent="0.15">
      <c r="B957" s="143" t="s">
        <v>285</v>
      </c>
      <c r="C957" s="143" t="s">
        <v>62</v>
      </c>
      <c r="D957" s="143" t="s">
        <v>257</v>
      </c>
      <c r="E957" s="143" t="s">
        <v>260</v>
      </c>
      <c r="F957" s="143" t="s">
        <v>282</v>
      </c>
      <c r="G957" s="144"/>
      <c r="H957" s="144"/>
      <c r="I957" s="144"/>
      <c r="J957" s="144"/>
      <c r="K957" s="144"/>
      <c r="L957" s="144"/>
      <c r="M957" s="144"/>
      <c r="N957" s="144"/>
      <c r="O957" s="144"/>
      <c r="P957" s="144"/>
      <c r="Q957" s="144"/>
      <c r="R957" s="144"/>
      <c r="S957" s="144"/>
      <c r="T957" s="144"/>
      <c r="U957" s="144"/>
      <c r="V957" s="144"/>
      <c r="W957" s="144"/>
      <c r="X957" s="144"/>
      <c r="Y957" s="144"/>
      <c r="Z957" s="144"/>
      <c r="AA957" s="144"/>
      <c r="AB957" s="145"/>
      <c r="AC957" s="145"/>
      <c r="AD957" s="141"/>
      <c r="AF957" s="164">
        <f t="shared" si="15"/>
        <v>0</v>
      </c>
    </row>
    <row r="958" spans="2:32" x14ac:dyDescent="0.15">
      <c r="B958" s="143" t="s">
        <v>285</v>
      </c>
      <c r="C958" s="143" t="s">
        <v>62</v>
      </c>
      <c r="D958" s="143" t="s">
        <v>257</v>
      </c>
      <c r="E958" s="143" t="s">
        <v>261</v>
      </c>
      <c r="F958" s="143" t="s">
        <v>282</v>
      </c>
      <c r="G958" s="144"/>
      <c r="H958" s="144"/>
      <c r="I958" s="144"/>
      <c r="J958" s="144"/>
      <c r="K958" s="144"/>
      <c r="L958" s="144"/>
      <c r="M958" s="144"/>
      <c r="N958" s="144"/>
      <c r="O958" s="144"/>
      <c r="P958" s="144"/>
      <c r="Q958" s="144"/>
      <c r="R958" s="144"/>
      <c r="S958" s="144"/>
      <c r="T958" s="144"/>
      <c r="U958" s="144"/>
      <c r="V958" s="144"/>
      <c r="W958" s="144"/>
      <c r="X958" s="144"/>
      <c r="Y958" s="144"/>
      <c r="Z958" s="144"/>
      <c r="AA958" s="144"/>
      <c r="AB958" s="145"/>
      <c r="AC958" s="145"/>
      <c r="AD958" s="141"/>
      <c r="AF958" s="164">
        <f t="shared" si="15"/>
        <v>0</v>
      </c>
    </row>
    <row r="959" spans="2:32" x14ac:dyDescent="0.15">
      <c r="B959" s="143" t="s">
        <v>285</v>
      </c>
      <c r="C959" s="143" t="s">
        <v>62</v>
      </c>
      <c r="D959" s="143" t="s">
        <v>257</v>
      </c>
      <c r="E959" s="143" t="s">
        <v>262</v>
      </c>
      <c r="F959" s="143" t="s">
        <v>282</v>
      </c>
      <c r="G959" s="144"/>
      <c r="H959" s="144"/>
      <c r="I959" s="144"/>
      <c r="J959" s="144"/>
      <c r="K959" s="144"/>
      <c r="L959" s="144"/>
      <c r="M959" s="144"/>
      <c r="N959" s="144"/>
      <c r="O959" s="144"/>
      <c r="P959" s="144"/>
      <c r="Q959" s="144"/>
      <c r="R959" s="144"/>
      <c r="S959" s="144"/>
      <c r="T959" s="144"/>
      <c r="U959" s="144"/>
      <c r="V959" s="144"/>
      <c r="W959" s="144"/>
      <c r="X959" s="144"/>
      <c r="Y959" s="144"/>
      <c r="Z959" s="144"/>
      <c r="AA959" s="144"/>
      <c r="AB959" s="145"/>
      <c r="AC959" s="145"/>
      <c r="AD959" s="141"/>
      <c r="AF959" s="164">
        <f t="shared" si="15"/>
        <v>0</v>
      </c>
    </row>
    <row r="960" spans="2:32" x14ac:dyDescent="0.15">
      <c r="B960" s="143" t="s">
        <v>285</v>
      </c>
      <c r="C960" s="143" t="s">
        <v>62</v>
      </c>
      <c r="D960" s="143" t="s">
        <v>257</v>
      </c>
      <c r="E960" s="143" t="s">
        <v>263</v>
      </c>
      <c r="F960" s="143" t="s">
        <v>282</v>
      </c>
      <c r="G960" s="144"/>
      <c r="H960" s="144"/>
      <c r="I960" s="144"/>
      <c r="J960" s="144"/>
      <c r="K960" s="144"/>
      <c r="L960" s="144"/>
      <c r="M960" s="144"/>
      <c r="N960" s="144"/>
      <c r="O960" s="144"/>
      <c r="P960" s="144"/>
      <c r="Q960" s="144"/>
      <c r="R960" s="144"/>
      <c r="S960" s="144"/>
      <c r="T960" s="144"/>
      <c r="U960" s="144"/>
      <c r="V960" s="144"/>
      <c r="W960" s="144"/>
      <c r="X960" s="144"/>
      <c r="Y960" s="144"/>
      <c r="Z960" s="144"/>
      <c r="AA960" s="144"/>
      <c r="AB960" s="145"/>
      <c r="AC960" s="145"/>
      <c r="AD960" s="141"/>
      <c r="AF960" s="164">
        <f t="shared" si="15"/>
        <v>0</v>
      </c>
    </row>
    <row r="961" spans="2:32" x14ac:dyDescent="0.15">
      <c r="B961" s="143" t="s">
        <v>285</v>
      </c>
      <c r="C961" s="143" t="s">
        <v>62</v>
      </c>
      <c r="D961" s="143" t="s">
        <v>257</v>
      </c>
      <c r="E961" s="143" t="s">
        <v>264</v>
      </c>
      <c r="F961" s="143" t="s">
        <v>282</v>
      </c>
      <c r="G961" s="144"/>
      <c r="H961" s="144"/>
      <c r="I961" s="144"/>
      <c r="J961" s="144"/>
      <c r="K961" s="144"/>
      <c r="L961" s="144"/>
      <c r="M961" s="144"/>
      <c r="N961" s="144"/>
      <c r="O961" s="144"/>
      <c r="P961" s="144"/>
      <c r="Q961" s="144"/>
      <c r="R961" s="144"/>
      <c r="S961" s="144"/>
      <c r="T961" s="144"/>
      <c r="U961" s="144"/>
      <c r="V961" s="144"/>
      <c r="W961" s="144"/>
      <c r="X961" s="144"/>
      <c r="Y961" s="144"/>
      <c r="Z961" s="144"/>
      <c r="AA961" s="144"/>
      <c r="AB961" s="145"/>
      <c r="AC961" s="145"/>
      <c r="AD961" s="141"/>
      <c r="AF961" s="164">
        <f t="shared" si="15"/>
        <v>0</v>
      </c>
    </row>
    <row r="962" spans="2:32" x14ac:dyDescent="0.15">
      <c r="B962" s="143" t="s">
        <v>285</v>
      </c>
      <c r="C962" s="143" t="s">
        <v>62</v>
      </c>
      <c r="D962" s="143" t="s">
        <v>257</v>
      </c>
      <c r="E962" s="143" t="s">
        <v>265</v>
      </c>
      <c r="F962" s="143" t="s">
        <v>282</v>
      </c>
      <c r="G962" s="144"/>
      <c r="H962" s="144"/>
      <c r="I962" s="144"/>
      <c r="J962" s="144"/>
      <c r="K962" s="144"/>
      <c r="L962" s="144"/>
      <c r="M962" s="144"/>
      <c r="N962" s="144"/>
      <c r="O962" s="144"/>
      <c r="P962" s="144"/>
      <c r="Q962" s="144"/>
      <c r="R962" s="144"/>
      <c r="S962" s="144"/>
      <c r="T962" s="144"/>
      <c r="U962" s="144"/>
      <c r="V962" s="144"/>
      <c r="W962" s="144"/>
      <c r="X962" s="144"/>
      <c r="Y962" s="144"/>
      <c r="Z962" s="144"/>
      <c r="AA962" s="144"/>
      <c r="AB962" s="145"/>
      <c r="AC962" s="145"/>
      <c r="AD962" s="141"/>
      <c r="AF962" s="164">
        <f t="shared" si="15"/>
        <v>0</v>
      </c>
    </row>
    <row r="963" spans="2:32" x14ac:dyDescent="0.15">
      <c r="B963" s="143" t="s">
        <v>285</v>
      </c>
      <c r="C963" s="143" t="s">
        <v>62</v>
      </c>
      <c r="D963" s="143" t="s">
        <v>257</v>
      </c>
      <c r="E963" s="143" t="s">
        <v>266</v>
      </c>
      <c r="F963" s="143" t="s">
        <v>282</v>
      </c>
      <c r="G963" s="144"/>
      <c r="H963" s="144"/>
      <c r="I963" s="144"/>
      <c r="J963" s="144"/>
      <c r="K963" s="144"/>
      <c r="L963" s="144"/>
      <c r="M963" s="144"/>
      <c r="N963" s="144"/>
      <c r="O963" s="144"/>
      <c r="P963" s="144"/>
      <c r="Q963" s="144"/>
      <c r="R963" s="144"/>
      <c r="S963" s="144"/>
      <c r="T963" s="144"/>
      <c r="U963" s="144"/>
      <c r="V963" s="144"/>
      <c r="W963" s="144"/>
      <c r="X963" s="144"/>
      <c r="Y963" s="144"/>
      <c r="Z963" s="144"/>
      <c r="AA963" s="144"/>
      <c r="AB963" s="145"/>
      <c r="AC963" s="145"/>
      <c r="AD963" s="141"/>
      <c r="AF963" s="164">
        <f t="shared" si="15"/>
        <v>0</v>
      </c>
    </row>
    <row r="964" spans="2:32" x14ac:dyDescent="0.15">
      <c r="B964" s="143" t="s">
        <v>285</v>
      </c>
      <c r="C964" s="143" t="s">
        <v>62</v>
      </c>
      <c r="D964" s="143" t="s">
        <v>257</v>
      </c>
      <c r="E964" s="143" t="s">
        <v>267</v>
      </c>
      <c r="F964" s="143" t="s">
        <v>282</v>
      </c>
      <c r="G964" s="144"/>
      <c r="H964" s="144"/>
      <c r="I964" s="144"/>
      <c r="J964" s="144"/>
      <c r="K964" s="144"/>
      <c r="L964" s="144"/>
      <c r="M964" s="144"/>
      <c r="N964" s="144"/>
      <c r="O964" s="144"/>
      <c r="P964" s="144"/>
      <c r="Q964" s="144"/>
      <c r="R964" s="144"/>
      <c r="S964" s="144"/>
      <c r="T964" s="144"/>
      <c r="U964" s="144"/>
      <c r="V964" s="144"/>
      <c r="W964" s="144"/>
      <c r="X964" s="144"/>
      <c r="Y964" s="144"/>
      <c r="Z964" s="144"/>
      <c r="AA964" s="144"/>
      <c r="AB964" s="145"/>
      <c r="AC964" s="145"/>
      <c r="AD964" s="141"/>
      <c r="AF964" s="164">
        <f t="shared" si="15"/>
        <v>0</v>
      </c>
    </row>
    <row r="965" spans="2:32" x14ac:dyDescent="0.15">
      <c r="B965" s="143" t="s">
        <v>285</v>
      </c>
      <c r="C965" s="143" t="s">
        <v>62</v>
      </c>
      <c r="D965" s="143" t="s">
        <v>268</v>
      </c>
      <c r="E965" s="143" t="s">
        <v>269</v>
      </c>
      <c r="F965" s="143" t="s">
        <v>282</v>
      </c>
      <c r="G965" s="144"/>
      <c r="H965" s="144"/>
      <c r="I965" s="144"/>
      <c r="J965" s="144"/>
      <c r="K965" s="144"/>
      <c r="L965" s="144"/>
      <c r="M965" s="144"/>
      <c r="N965" s="144"/>
      <c r="O965" s="144"/>
      <c r="P965" s="144"/>
      <c r="Q965" s="144"/>
      <c r="R965" s="144"/>
      <c r="S965" s="144"/>
      <c r="T965" s="144"/>
      <c r="U965" s="144"/>
      <c r="V965" s="144"/>
      <c r="W965" s="144"/>
      <c r="X965" s="144"/>
      <c r="Y965" s="144"/>
      <c r="Z965" s="144"/>
      <c r="AA965" s="144"/>
      <c r="AB965" s="145"/>
      <c r="AC965" s="145"/>
      <c r="AD965" s="141"/>
      <c r="AF965" s="164">
        <f t="shared" si="15"/>
        <v>0</v>
      </c>
    </row>
    <row r="966" spans="2:32" x14ac:dyDescent="0.15">
      <c r="B966" s="143" t="s">
        <v>285</v>
      </c>
      <c r="C966" s="143" t="s">
        <v>62</v>
      </c>
      <c r="D966" s="143" t="s">
        <v>268</v>
      </c>
      <c r="E966" s="146" t="s">
        <v>270</v>
      </c>
      <c r="F966" s="143" t="s">
        <v>282</v>
      </c>
      <c r="G966" s="144"/>
      <c r="H966" s="144"/>
      <c r="I966" s="144"/>
      <c r="J966" s="144"/>
      <c r="K966" s="144"/>
      <c r="L966" s="144"/>
      <c r="M966" s="144"/>
      <c r="N966" s="144"/>
      <c r="O966" s="144"/>
      <c r="P966" s="144"/>
      <c r="Q966" s="144"/>
      <c r="R966" s="144"/>
      <c r="S966" s="144"/>
      <c r="T966" s="144"/>
      <c r="U966" s="144"/>
      <c r="V966" s="144"/>
      <c r="W966" s="144"/>
      <c r="X966" s="144"/>
      <c r="Y966" s="144"/>
      <c r="Z966" s="144"/>
      <c r="AA966" s="144"/>
      <c r="AB966" s="145"/>
      <c r="AC966" s="145"/>
      <c r="AD966" s="141"/>
      <c r="AF966" s="164">
        <f t="shared" si="15"/>
        <v>0</v>
      </c>
    </row>
    <row r="967" spans="2:32" x14ac:dyDescent="0.15">
      <c r="B967" s="143" t="s">
        <v>285</v>
      </c>
      <c r="C967" s="143" t="s">
        <v>62</v>
      </c>
      <c r="D967" s="143" t="s">
        <v>268</v>
      </c>
      <c r="E967" s="146" t="s">
        <v>271</v>
      </c>
      <c r="F967" s="143" t="s">
        <v>282</v>
      </c>
      <c r="G967" s="144"/>
      <c r="H967" s="144"/>
      <c r="I967" s="144"/>
      <c r="J967" s="144"/>
      <c r="K967" s="144"/>
      <c r="L967" s="144"/>
      <c r="M967" s="144"/>
      <c r="N967" s="144"/>
      <c r="O967" s="144"/>
      <c r="P967" s="144"/>
      <c r="Q967" s="144"/>
      <c r="R967" s="144"/>
      <c r="S967" s="144"/>
      <c r="T967" s="144"/>
      <c r="U967" s="144"/>
      <c r="V967" s="144"/>
      <c r="W967" s="144"/>
      <c r="X967" s="144"/>
      <c r="Y967" s="144"/>
      <c r="Z967" s="144"/>
      <c r="AA967" s="144"/>
      <c r="AB967" s="145"/>
      <c r="AC967" s="145"/>
      <c r="AD967" s="141"/>
      <c r="AF967" s="164">
        <f t="shared" si="15"/>
        <v>0</v>
      </c>
    </row>
    <row r="968" spans="2:32" x14ac:dyDescent="0.15">
      <c r="B968" s="143" t="s">
        <v>285</v>
      </c>
      <c r="C968" s="143" t="s">
        <v>62</v>
      </c>
      <c r="D968" s="143" t="s">
        <v>268</v>
      </c>
      <c r="E968" s="146" t="s">
        <v>272</v>
      </c>
      <c r="F968" s="143" t="s">
        <v>282</v>
      </c>
      <c r="G968" s="144"/>
      <c r="H968" s="144"/>
      <c r="I968" s="144"/>
      <c r="J968" s="144"/>
      <c r="K968" s="144"/>
      <c r="L968" s="144"/>
      <c r="M968" s="144"/>
      <c r="N968" s="144"/>
      <c r="O968" s="144"/>
      <c r="P968" s="144"/>
      <c r="Q968" s="144"/>
      <c r="R968" s="144"/>
      <c r="S968" s="144"/>
      <c r="T968" s="144"/>
      <c r="U968" s="144"/>
      <c r="V968" s="144"/>
      <c r="W968" s="144"/>
      <c r="X968" s="144"/>
      <c r="Y968" s="144"/>
      <c r="Z968" s="144"/>
      <c r="AA968" s="144"/>
      <c r="AB968" s="145"/>
      <c r="AC968" s="145"/>
      <c r="AD968" s="141"/>
      <c r="AF968" s="164">
        <f t="shared" si="15"/>
        <v>0</v>
      </c>
    </row>
    <row r="969" spans="2:32" x14ac:dyDescent="0.15">
      <c r="B969" s="143" t="s">
        <v>285</v>
      </c>
      <c r="C969" s="143" t="s">
        <v>62</v>
      </c>
      <c r="D969" s="143" t="s">
        <v>268</v>
      </c>
      <c r="E969" s="146" t="s">
        <v>273</v>
      </c>
      <c r="F969" s="143" t="s">
        <v>282</v>
      </c>
      <c r="G969" s="144"/>
      <c r="H969" s="144"/>
      <c r="I969" s="144"/>
      <c r="J969" s="144"/>
      <c r="K969" s="144"/>
      <c r="L969" s="144"/>
      <c r="M969" s="144"/>
      <c r="N969" s="144"/>
      <c r="O969" s="144"/>
      <c r="P969" s="144"/>
      <c r="Q969" s="144"/>
      <c r="R969" s="144"/>
      <c r="S969" s="144"/>
      <c r="T969" s="144"/>
      <c r="U969" s="144"/>
      <c r="V969" s="144"/>
      <c r="W969" s="144"/>
      <c r="X969" s="144"/>
      <c r="Y969" s="144"/>
      <c r="Z969" s="144"/>
      <c r="AA969" s="144"/>
      <c r="AB969" s="145"/>
      <c r="AC969" s="145"/>
      <c r="AD969" s="141"/>
      <c r="AF969" s="164">
        <f t="shared" si="15"/>
        <v>0</v>
      </c>
    </row>
    <row r="970" spans="2:32" x14ac:dyDescent="0.15">
      <c r="B970" s="143" t="s">
        <v>285</v>
      </c>
      <c r="C970" s="143" t="s">
        <v>62</v>
      </c>
      <c r="D970" s="143" t="s">
        <v>268</v>
      </c>
      <c r="E970" s="146" t="s">
        <v>274</v>
      </c>
      <c r="F970" s="143" t="s">
        <v>282</v>
      </c>
      <c r="G970" s="144"/>
      <c r="H970" s="144"/>
      <c r="I970" s="144"/>
      <c r="J970" s="144"/>
      <c r="K970" s="144"/>
      <c r="L970" s="144"/>
      <c r="M970" s="144"/>
      <c r="N970" s="144"/>
      <c r="O970" s="144"/>
      <c r="P970" s="144"/>
      <c r="Q970" s="144"/>
      <c r="R970" s="144"/>
      <c r="S970" s="144"/>
      <c r="T970" s="144"/>
      <c r="U970" s="144"/>
      <c r="V970" s="144"/>
      <c r="W970" s="144"/>
      <c r="X970" s="144"/>
      <c r="Y970" s="144"/>
      <c r="Z970" s="144"/>
      <c r="AA970" s="144"/>
      <c r="AB970" s="145"/>
      <c r="AC970" s="145"/>
      <c r="AD970" s="141"/>
      <c r="AF970" s="164">
        <f t="shared" si="15"/>
        <v>0</v>
      </c>
    </row>
    <row r="971" spans="2:32" x14ac:dyDescent="0.15">
      <c r="B971" s="143" t="s">
        <v>285</v>
      </c>
      <c r="C971" s="143" t="s">
        <v>62</v>
      </c>
      <c r="D971" s="143" t="s">
        <v>268</v>
      </c>
      <c r="E971" s="146" t="s">
        <v>275</v>
      </c>
      <c r="F971" s="143" t="s">
        <v>282</v>
      </c>
      <c r="G971" s="144"/>
      <c r="H971" s="144"/>
      <c r="I971" s="144"/>
      <c r="J971" s="144"/>
      <c r="K971" s="144"/>
      <c r="L971" s="144"/>
      <c r="M971" s="144"/>
      <c r="N971" s="144"/>
      <c r="O971" s="144"/>
      <c r="P971" s="144"/>
      <c r="Q971" s="144"/>
      <c r="R971" s="144"/>
      <c r="S971" s="144"/>
      <c r="T971" s="144"/>
      <c r="U971" s="144"/>
      <c r="V971" s="144"/>
      <c r="W971" s="144"/>
      <c r="X971" s="144"/>
      <c r="Y971" s="144"/>
      <c r="Z971" s="144"/>
      <c r="AA971" s="144"/>
      <c r="AB971" s="145"/>
      <c r="AC971" s="145"/>
      <c r="AD971" s="141"/>
      <c r="AF971" s="164">
        <f t="shared" si="15"/>
        <v>0</v>
      </c>
    </row>
    <row r="972" spans="2:32" x14ac:dyDescent="0.15">
      <c r="B972" s="143" t="s">
        <v>285</v>
      </c>
      <c r="C972" s="143" t="s">
        <v>62</v>
      </c>
      <c r="D972" s="143" t="s">
        <v>268</v>
      </c>
      <c r="E972" s="143" t="s">
        <v>276</v>
      </c>
      <c r="F972" s="143" t="s">
        <v>282</v>
      </c>
      <c r="G972" s="144"/>
      <c r="H972" s="144"/>
      <c r="I972" s="144"/>
      <c r="J972" s="144"/>
      <c r="K972" s="144"/>
      <c r="L972" s="144"/>
      <c r="M972" s="144"/>
      <c r="N972" s="144"/>
      <c r="O972" s="144"/>
      <c r="P972" s="144"/>
      <c r="Q972" s="144"/>
      <c r="R972" s="144"/>
      <c r="S972" s="144"/>
      <c r="T972" s="144"/>
      <c r="U972" s="144"/>
      <c r="V972" s="144"/>
      <c r="W972" s="144"/>
      <c r="X972" s="144"/>
      <c r="Y972" s="144"/>
      <c r="Z972" s="144"/>
      <c r="AA972" s="144"/>
      <c r="AB972" s="145"/>
      <c r="AC972" s="145"/>
      <c r="AD972" s="141"/>
      <c r="AF972" s="164">
        <f t="shared" si="15"/>
        <v>0</v>
      </c>
    </row>
    <row r="973" spans="2:32" x14ac:dyDescent="0.15">
      <c r="B973" s="143" t="s">
        <v>285</v>
      </c>
      <c r="C973" s="143" t="s">
        <v>62</v>
      </c>
      <c r="D973" s="143" t="s">
        <v>268</v>
      </c>
      <c r="E973" s="143" t="s">
        <v>277</v>
      </c>
      <c r="F973" s="143" t="s">
        <v>282</v>
      </c>
      <c r="G973" s="144"/>
      <c r="H973" s="144"/>
      <c r="I973" s="144"/>
      <c r="J973" s="144"/>
      <c r="K973" s="144"/>
      <c r="L973" s="144"/>
      <c r="M973" s="144"/>
      <c r="N973" s="144"/>
      <c r="O973" s="144"/>
      <c r="P973" s="144"/>
      <c r="Q973" s="144"/>
      <c r="R973" s="144"/>
      <c r="S973" s="144"/>
      <c r="T973" s="144"/>
      <c r="U973" s="144"/>
      <c r="V973" s="144"/>
      <c r="W973" s="144"/>
      <c r="X973" s="144"/>
      <c r="Y973" s="144"/>
      <c r="Z973" s="144"/>
      <c r="AA973" s="144"/>
      <c r="AB973" s="145"/>
      <c r="AC973" s="145"/>
      <c r="AD973" s="141"/>
      <c r="AF973" s="164">
        <f t="shared" si="15"/>
        <v>0</v>
      </c>
    </row>
    <row r="974" spans="2:32" x14ac:dyDescent="0.15">
      <c r="B974" s="143" t="s">
        <v>285</v>
      </c>
      <c r="C974" s="143" t="s">
        <v>62</v>
      </c>
      <c r="D974" s="143" t="s">
        <v>268</v>
      </c>
      <c r="E974" s="143" t="s">
        <v>278</v>
      </c>
      <c r="F974" s="143" t="s">
        <v>282</v>
      </c>
      <c r="G974" s="144"/>
      <c r="H974" s="144"/>
      <c r="I974" s="144"/>
      <c r="J974" s="144"/>
      <c r="K974" s="144"/>
      <c r="L974" s="144"/>
      <c r="M974" s="144"/>
      <c r="N974" s="144"/>
      <c r="O974" s="144"/>
      <c r="P974" s="144"/>
      <c r="Q974" s="144"/>
      <c r="R974" s="144"/>
      <c r="S974" s="144"/>
      <c r="T974" s="144"/>
      <c r="U974" s="144"/>
      <c r="V974" s="144"/>
      <c r="W974" s="144"/>
      <c r="X974" s="144"/>
      <c r="Y974" s="144"/>
      <c r="Z974" s="144"/>
      <c r="AA974" s="144"/>
      <c r="AB974" s="145"/>
      <c r="AC974" s="145"/>
      <c r="AD974" s="141"/>
      <c r="AF974" s="164">
        <f t="shared" si="15"/>
        <v>0</v>
      </c>
    </row>
    <row r="975" spans="2:32" x14ac:dyDescent="0.15">
      <c r="B975" s="143" t="s">
        <v>285</v>
      </c>
      <c r="C975" s="143" t="s">
        <v>62</v>
      </c>
      <c r="D975" s="143" t="s">
        <v>93</v>
      </c>
      <c r="E975" s="143" t="s">
        <v>279</v>
      </c>
      <c r="F975" s="143" t="s">
        <v>282</v>
      </c>
      <c r="G975" s="144"/>
      <c r="H975" s="144"/>
      <c r="I975" s="144"/>
      <c r="J975" s="144"/>
      <c r="K975" s="144"/>
      <c r="L975" s="144"/>
      <c r="M975" s="144"/>
      <c r="N975" s="144"/>
      <c r="O975" s="144"/>
      <c r="P975" s="144"/>
      <c r="Q975" s="144"/>
      <c r="R975" s="144"/>
      <c r="S975" s="144"/>
      <c r="T975" s="144"/>
      <c r="U975" s="144"/>
      <c r="V975" s="144"/>
      <c r="W975" s="144"/>
      <c r="X975" s="144"/>
      <c r="Y975" s="144"/>
      <c r="Z975" s="144"/>
      <c r="AA975" s="144"/>
      <c r="AB975" s="145"/>
      <c r="AC975" s="145"/>
      <c r="AD975" s="141"/>
      <c r="AF975" s="164">
        <f t="shared" si="15"/>
        <v>0</v>
      </c>
    </row>
    <row r="976" spans="2:32" x14ac:dyDescent="0.15">
      <c r="B976" s="143" t="s">
        <v>285</v>
      </c>
      <c r="C976" s="143" t="s">
        <v>62</v>
      </c>
      <c r="D976" s="143" t="s">
        <v>93</v>
      </c>
      <c r="E976" s="143" t="s">
        <v>280</v>
      </c>
      <c r="F976" s="143" t="s">
        <v>282</v>
      </c>
      <c r="G976" s="144"/>
      <c r="H976" s="144"/>
      <c r="I976" s="144"/>
      <c r="J976" s="144"/>
      <c r="K976" s="144"/>
      <c r="L976" s="144"/>
      <c r="M976" s="144"/>
      <c r="N976" s="144"/>
      <c r="O976" s="144"/>
      <c r="P976" s="144"/>
      <c r="Q976" s="144"/>
      <c r="R976" s="144"/>
      <c r="S976" s="144"/>
      <c r="T976" s="144"/>
      <c r="U976" s="144"/>
      <c r="V976" s="144"/>
      <c r="W976" s="144"/>
      <c r="X976" s="144"/>
      <c r="Y976" s="144"/>
      <c r="Z976" s="144"/>
      <c r="AA976" s="144"/>
      <c r="AB976" s="145"/>
      <c r="AC976" s="145"/>
      <c r="AD976" s="141"/>
      <c r="AF976" s="164">
        <f t="shared" si="15"/>
        <v>0</v>
      </c>
    </row>
    <row r="977" spans="2:32" x14ac:dyDescent="0.15">
      <c r="B977" s="143" t="s">
        <v>285</v>
      </c>
      <c r="C977" s="143" t="s">
        <v>62</v>
      </c>
      <c r="D977" s="143" t="s">
        <v>93</v>
      </c>
      <c r="E977" s="143" t="s">
        <v>281</v>
      </c>
      <c r="F977" s="143" t="s">
        <v>282</v>
      </c>
      <c r="G977" s="144"/>
      <c r="H977" s="144"/>
      <c r="I977" s="144"/>
      <c r="J977" s="144"/>
      <c r="K977" s="144"/>
      <c r="L977" s="144"/>
      <c r="M977" s="144"/>
      <c r="N977" s="144"/>
      <c r="O977" s="144"/>
      <c r="P977" s="144"/>
      <c r="Q977" s="144"/>
      <c r="R977" s="144"/>
      <c r="S977" s="144"/>
      <c r="T977" s="144"/>
      <c r="U977" s="144"/>
      <c r="V977" s="144"/>
      <c r="W977" s="144"/>
      <c r="X977" s="144"/>
      <c r="Y977" s="144"/>
      <c r="Z977" s="144"/>
      <c r="AA977" s="144"/>
      <c r="AB977" s="145"/>
      <c r="AC977" s="145"/>
      <c r="AD977" s="141"/>
      <c r="AF977" s="164">
        <f t="shared" si="15"/>
        <v>0</v>
      </c>
    </row>
    <row r="978" spans="2:32" x14ac:dyDescent="0.15">
      <c r="B978" s="143" t="s">
        <v>285</v>
      </c>
      <c r="C978" s="143" t="s">
        <v>62</v>
      </c>
      <c r="D978" s="143" t="s">
        <v>93</v>
      </c>
      <c r="E978" s="146" t="s">
        <v>187</v>
      </c>
      <c r="F978" s="143" t="s">
        <v>282</v>
      </c>
      <c r="G978" s="144"/>
      <c r="H978" s="144"/>
      <c r="I978" s="144"/>
      <c r="J978" s="144"/>
      <c r="K978" s="144"/>
      <c r="L978" s="144"/>
      <c r="M978" s="144"/>
      <c r="N978" s="144"/>
      <c r="O978" s="144"/>
      <c r="P978" s="144"/>
      <c r="Q978" s="144"/>
      <c r="R978" s="144"/>
      <c r="S978" s="144"/>
      <c r="T978" s="144"/>
      <c r="U978" s="144"/>
      <c r="V978" s="144"/>
      <c r="W978" s="144"/>
      <c r="X978" s="144"/>
      <c r="Y978" s="144"/>
      <c r="Z978" s="144"/>
      <c r="AA978" s="144"/>
      <c r="AB978" s="145"/>
      <c r="AC978" s="145"/>
      <c r="AD978" s="141"/>
      <c r="AF978" s="164">
        <f t="shared" si="15"/>
        <v>0</v>
      </c>
    </row>
    <row r="979" spans="2:32" x14ac:dyDescent="0.15">
      <c r="B979" s="143" t="s">
        <v>285</v>
      </c>
      <c r="C979" s="143" t="s">
        <v>62</v>
      </c>
      <c r="D979" s="143" t="s">
        <v>93</v>
      </c>
      <c r="E979" s="146" t="s">
        <v>105</v>
      </c>
      <c r="F979" s="143" t="s">
        <v>282</v>
      </c>
      <c r="G979" s="144"/>
      <c r="H979" s="144"/>
      <c r="I979" s="144"/>
      <c r="J979" s="144"/>
      <c r="K979" s="144"/>
      <c r="L979" s="144"/>
      <c r="M979" s="144"/>
      <c r="N979" s="144"/>
      <c r="O979" s="144"/>
      <c r="P979" s="144"/>
      <c r="Q979" s="144"/>
      <c r="R979" s="144"/>
      <c r="S979" s="144"/>
      <c r="T979" s="144"/>
      <c r="U979" s="144"/>
      <c r="V979" s="144"/>
      <c r="W979" s="144"/>
      <c r="X979" s="144"/>
      <c r="Y979" s="144"/>
      <c r="Z979" s="144"/>
      <c r="AA979" s="144"/>
      <c r="AB979" s="145"/>
      <c r="AC979" s="145"/>
      <c r="AD979" s="141"/>
      <c r="AF979" s="164">
        <f t="shared" si="15"/>
        <v>0</v>
      </c>
    </row>
    <row r="980" spans="2:32" x14ac:dyDescent="0.15">
      <c r="B980" s="143" t="s">
        <v>285</v>
      </c>
      <c r="C980" s="143" t="s">
        <v>62</v>
      </c>
      <c r="D980" s="143" t="s">
        <v>93</v>
      </c>
      <c r="E980" s="146" t="s">
        <v>106</v>
      </c>
      <c r="F980" s="143" t="s">
        <v>282</v>
      </c>
      <c r="G980" s="144"/>
      <c r="H980" s="144"/>
      <c r="I980" s="144"/>
      <c r="J980" s="144"/>
      <c r="K980" s="144"/>
      <c r="L980" s="144"/>
      <c r="M980" s="144"/>
      <c r="N980" s="144"/>
      <c r="O980" s="144"/>
      <c r="P980" s="144"/>
      <c r="Q980" s="144"/>
      <c r="R980" s="144"/>
      <c r="S980" s="144"/>
      <c r="T980" s="144"/>
      <c r="U980" s="144"/>
      <c r="V980" s="144"/>
      <c r="W980" s="144"/>
      <c r="X980" s="144"/>
      <c r="Y980" s="144"/>
      <c r="Z980" s="144"/>
      <c r="AA980" s="144"/>
      <c r="AB980" s="145"/>
      <c r="AC980" s="145"/>
      <c r="AD980" s="141"/>
      <c r="AF980" s="164">
        <f t="shared" si="15"/>
        <v>0</v>
      </c>
    </row>
    <row r="981" spans="2:32" x14ac:dyDescent="0.15">
      <c r="B981" s="143" t="s">
        <v>285</v>
      </c>
      <c r="C981" s="143" t="s">
        <v>62</v>
      </c>
      <c r="D981" s="143" t="s">
        <v>93</v>
      </c>
      <c r="E981" s="146" t="s">
        <v>188</v>
      </c>
      <c r="F981" s="143" t="s">
        <v>282</v>
      </c>
      <c r="G981" s="144"/>
      <c r="H981" s="144"/>
      <c r="I981" s="144"/>
      <c r="J981" s="144"/>
      <c r="K981" s="144"/>
      <c r="L981" s="144"/>
      <c r="M981" s="144"/>
      <c r="N981" s="144"/>
      <c r="O981" s="144"/>
      <c r="P981" s="144"/>
      <c r="Q981" s="144"/>
      <c r="R981" s="144"/>
      <c r="S981" s="144"/>
      <c r="T981" s="144"/>
      <c r="U981" s="144"/>
      <c r="V981" s="144"/>
      <c r="W981" s="144"/>
      <c r="X981" s="144"/>
      <c r="Y981" s="144"/>
      <c r="Z981" s="144"/>
      <c r="AA981" s="144"/>
      <c r="AB981" s="145"/>
      <c r="AC981" s="145"/>
      <c r="AD981" s="141"/>
      <c r="AF981" s="164">
        <f t="shared" si="15"/>
        <v>0</v>
      </c>
    </row>
    <row r="982" spans="2:32" x14ac:dyDescent="0.15">
      <c r="B982" s="143" t="s">
        <v>285</v>
      </c>
      <c r="C982" s="143" t="s">
        <v>62</v>
      </c>
      <c r="D982" s="143" t="s">
        <v>93</v>
      </c>
      <c r="E982" s="146" t="s">
        <v>189</v>
      </c>
      <c r="F982" s="143" t="s">
        <v>282</v>
      </c>
      <c r="G982" s="144"/>
      <c r="H982" s="144"/>
      <c r="I982" s="144"/>
      <c r="J982" s="144"/>
      <c r="K982" s="144"/>
      <c r="L982" s="144"/>
      <c r="M982" s="144"/>
      <c r="N982" s="144"/>
      <c r="O982" s="144"/>
      <c r="P982" s="144"/>
      <c r="Q982" s="144"/>
      <c r="R982" s="144"/>
      <c r="S982" s="144"/>
      <c r="T982" s="144"/>
      <c r="U982" s="144"/>
      <c r="V982" s="144"/>
      <c r="W982" s="144"/>
      <c r="X982" s="144"/>
      <c r="Y982" s="144"/>
      <c r="Z982" s="144"/>
      <c r="AA982" s="144"/>
      <c r="AB982" s="145"/>
      <c r="AC982" s="145"/>
      <c r="AD982" s="141"/>
      <c r="AF982" s="164">
        <f t="shared" si="15"/>
        <v>0</v>
      </c>
    </row>
    <row r="983" spans="2:32" x14ac:dyDescent="0.15">
      <c r="B983" s="143" t="s">
        <v>285</v>
      </c>
      <c r="C983" s="143" t="s">
        <v>62</v>
      </c>
      <c r="D983" s="143" t="s">
        <v>93</v>
      </c>
      <c r="E983" s="146" t="s">
        <v>109</v>
      </c>
      <c r="F983" s="143" t="s">
        <v>282</v>
      </c>
      <c r="G983" s="144"/>
      <c r="H983" s="144"/>
      <c r="I983" s="144"/>
      <c r="J983" s="144"/>
      <c r="K983" s="144"/>
      <c r="L983" s="144"/>
      <c r="M983" s="144"/>
      <c r="N983" s="144"/>
      <c r="O983" s="144"/>
      <c r="P983" s="144"/>
      <c r="Q983" s="144"/>
      <c r="R983" s="144"/>
      <c r="S983" s="144"/>
      <c r="T983" s="144"/>
      <c r="U983" s="144"/>
      <c r="V983" s="144"/>
      <c r="W983" s="144"/>
      <c r="X983" s="144"/>
      <c r="Y983" s="144"/>
      <c r="Z983" s="144"/>
      <c r="AA983" s="144"/>
      <c r="AB983" s="145"/>
      <c r="AC983" s="145"/>
      <c r="AD983" s="141"/>
      <c r="AF983" s="164">
        <f t="shared" si="15"/>
        <v>0</v>
      </c>
    </row>
    <row r="984" spans="2:32" x14ac:dyDescent="0.15">
      <c r="B984" s="143" t="s">
        <v>285</v>
      </c>
      <c r="C984" s="143" t="s">
        <v>62</v>
      </c>
      <c r="D984" s="143" t="s">
        <v>93</v>
      </c>
      <c r="E984" s="146" t="s">
        <v>190</v>
      </c>
      <c r="F984" s="143" t="s">
        <v>282</v>
      </c>
      <c r="G984" s="144"/>
      <c r="H984" s="144"/>
      <c r="I984" s="144"/>
      <c r="J984" s="144"/>
      <c r="K984" s="144"/>
      <c r="L984" s="144"/>
      <c r="M984" s="144"/>
      <c r="N984" s="144"/>
      <c r="O984" s="144"/>
      <c r="P984" s="144"/>
      <c r="Q984" s="144"/>
      <c r="R984" s="144"/>
      <c r="S984" s="144"/>
      <c r="T984" s="144"/>
      <c r="U984" s="144"/>
      <c r="V984" s="144"/>
      <c r="W984" s="144"/>
      <c r="X984" s="144"/>
      <c r="Y984" s="144"/>
      <c r="Z984" s="144"/>
      <c r="AA984" s="144"/>
      <c r="AB984" s="145"/>
      <c r="AC984" s="145"/>
      <c r="AD984" s="141"/>
      <c r="AF984" s="164">
        <f t="shared" si="15"/>
        <v>0</v>
      </c>
    </row>
    <row r="985" spans="2:32" x14ac:dyDescent="0.15">
      <c r="B985" s="143" t="s">
        <v>285</v>
      </c>
      <c r="C985" s="143" t="s">
        <v>62</v>
      </c>
      <c r="D985" s="143" t="s">
        <v>93</v>
      </c>
      <c r="E985" s="146" t="s">
        <v>163</v>
      </c>
      <c r="F985" s="143" t="s">
        <v>282</v>
      </c>
      <c r="G985" s="144"/>
      <c r="H985" s="144"/>
      <c r="I985" s="144"/>
      <c r="J985" s="144"/>
      <c r="K985" s="144"/>
      <c r="L985" s="144"/>
      <c r="M985" s="144"/>
      <c r="N985" s="144"/>
      <c r="O985" s="144"/>
      <c r="P985" s="144"/>
      <c r="Q985" s="144"/>
      <c r="R985" s="144"/>
      <c r="S985" s="144"/>
      <c r="T985" s="144"/>
      <c r="U985" s="144"/>
      <c r="V985" s="144"/>
      <c r="W985" s="144"/>
      <c r="X985" s="144"/>
      <c r="Y985" s="144"/>
      <c r="Z985" s="144"/>
      <c r="AA985" s="144"/>
      <c r="AB985" s="145"/>
      <c r="AC985" s="145"/>
      <c r="AD985" s="141"/>
      <c r="AF985" s="164">
        <f t="shared" si="15"/>
        <v>0</v>
      </c>
    </row>
    <row r="986" spans="2:32" x14ac:dyDescent="0.15">
      <c r="B986" s="147" t="s">
        <v>76</v>
      </c>
      <c r="C986" s="147" t="s">
        <v>62</v>
      </c>
      <c r="D986" s="147" t="s">
        <v>257</v>
      </c>
      <c r="E986" s="147" t="s">
        <v>258</v>
      </c>
      <c r="F986" s="147" t="s">
        <v>282</v>
      </c>
      <c r="G986" s="148"/>
      <c r="H986" s="148"/>
      <c r="I986" s="148"/>
      <c r="J986" s="148"/>
      <c r="K986" s="148"/>
      <c r="L986" s="148"/>
      <c r="M986" s="148"/>
      <c r="N986" s="148"/>
      <c r="O986" s="148"/>
      <c r="P986" s="148"/>
      <c r="Q986" s="148"/>
      <c r="R986" s="148"/>
      <c r="S986" s="148"/>
      <c r="T986" s="148"/>
      <c r="U986" s="148"/>
      <c r="V986" s="148"/>
      <c r="W986" s="148"/>
      <c r="X986" s="148"/>
      <c r="Y986" s="148"/>
      <c r="Z986" s="148"/>
      <c r="AA986" s="148"/>
      <c r="AB986" s="149">
        <v>0</v>
      </c>
      <c r="AC986" s="149">
        <v>0</v>
      </c>
      <c r="AD986" s="141"/>
      <c r="AE986" s="79">
        <v>0</v>
      </c>
      <c r="AF986" s="164">
        <f t="shared" si="15"/>
        <v>0</v>
      </c>
    </row>
    <row r="987" spans="2:32" x14ac:dyDescent="0.15">
      <c r="B987" s="147" t="s">
        <v>76</v>
      </c>
      <c r="C987" s="147" t="s">
        <v>62</v>
      </c>
      <c r="D987" s="147" t="s">
        <v>257</v>
      </c>
      <c r="E987" s="147" t="s">
        <v>260</v>
      </c>
      <c r="F987" s="147" t="s">
        <v>282</v>
      </c>
      <c r="G987" s="148"/>
      <c r="H987" s="148"/>
      <c r="I987" s="148"/>
      <c r="J987" s="148"/>
      <c r="K987" s="148"/>
      <c r="L987" s="148"/>
      <c r="M987" s="148"/>
      <c r="N987" s="148"/>
      <c r="O987" s="148"/>
      <c r="P987" s="148"/>
      <c r="Q987" s="148"/>
      <c r="R987" s="148"/>
      <c r="S987" s="148"/>
      <c r="T987" s="148"/>
      <c r="U987" s="148"/>
      <c r="V987" s="148"/>
      <c r="W987" s="148"/>
      <c r="X987" s="148"/>
      <c r="Y987" s="148"/>
      <c r="Z987" s="148"/>
      <c r="AA987" s="148"/>
      <c r="AB987" s="149">
        <v>31860.189203900001</v>
      </c>
      <c r="AC987" s="149">
        <v>34995.35189481017</v>
      </c>
      <c r="AD987" s="141"/>
      <c r="AE987" s="79">
        <v>34995.35189481017</v>
      </c>
      <c r="AF987" s="164">
        <f t="shared" si="15"/>
        <v>0</v>
      </c>
    </row>
    <row r="988" spans="2:32" x14ac:dyDescent="0.15">
      <c r="B988" s="147" t="s">
        <v>76</v>
      </c>
      <c r="C988" s="147" t="s">
        <v>62</v>
      </c>
      <c r="D988" s="147" t="s">
        <v>257</v>
      </c>
      <c r="E988" s="147" t="s">
        <v>261</v>
      </c>
      <c r="F988" s="147" t="s">
        <v>282</v>
      </c>
      <c r="G988" s="148"/>
      <c r="H988" s="148"/>
      <c r="I988" s="148"/>
      <c r="J988" s="148"/>
      <c r="K988" s="148"/>
      <c r="L988" s="148"/>
      <c r="M988" s="148"/>
      <c r="N988" s="148"/>
      <c r="O988" s="148"/>
      <c r="P988" s="148"/>
      <c r="Q988" s="148"/>
      <c r="R988" s="148"/>
      <c r="S988" s="148"/>
      <c r="T988" s="148"/>
      <c r="U988" s="148"/>
      <c r="V988" s="148"/>
      <c r="W988" s="148"/>
      <c r="X988" s="148"/>
      <c r="Y988" s="148"/>
      <c r="Z988" s="148"/>
      <c r="AA988" s="148"/>
      <c r="AB988" s="149">
        <v>48.769000000000233</v>
      </c>
      <c r="AC988" s="149">
        <v>491.93799999999987</v>
      </c>
      <c r="AD988" s="141"/>
      <c r="AE988" s="79">
        <v>491.93799999999987</v>
      </c>
      <c r="AF988" s="164">
        <f t="shared" si="15"/>
        <v>0</v>
      </c>
    </row>
    <row r="989" spans="2:32" x14ac:dyDescent="0.15">
      <c r="B989" s="147" t="s">
        <v>76</v>
      </c>
      <c r="C989" s="147" t="s">
        <v>62</v>
      </c>
      <c r="D989" s="147" t="s">
        <v>257</v>
      </c>
      <c r="E989" s="147" t="s">
        <v>262</v>
      </c>
      <c r="F989" s="147" t="s">
        <v>282</v>
      </c>
      <c r="G989" s="148"/>
      <c r="H989" s="148"/>
      <c r="I989" s="148"/>
      <c r="J989" s="148"/>
      <c r="K989" s="148"/>
      <c r="L989" s="148"/>
      <c r="M989" s="148"/>
      <c r="N989" s="148"/>
      <c r="O989" s="148"/>
      <c r="P989" s="148"/>
      <c r="Q989" s="148"/>
      <c r="R989" s="148"/>
      <c r="S989" s="148"/>
      <c r="T989" s="148"/>
      <c r="U989" s="148"/>
      <c r="V989" s="148"/>
      <c r="W989" s="148"/>
      <c r="X989" s="148"/>
      <c r="Y989" s="148"/>
      <c r="Z989" s="148"/>
      <c r="AA989" s="148"/>
      <c r="AB989" s="149">
        <v>31908.958203900002</v>
      </c>
      <c r="AC989" s="149">
        <v>35487.289894810172</v>
      </c>
      <c r="AD989" s="141"/>
      <c r="AE989" s="79">
        <v>35487.289894810172</v>
      </c>
      <c r="AF989" s="164">
        <f t="shared" si="15"/>
        <v>0</v>
      </c>
    </row>
    <row r="990" spans="2:32" x14ac:dyDescent="0.15">
      <c r="B990" s="147" t="s">
        <v>76</v>
      </c>
      <c r="C990" s="147" t="s">
        <v>62</v>
      </c>
      <c r="D990" s="147" t="s">
        <v>257</v>
      </c>
      <c r="E990" s="147" t="s">
        <v>263</v>
      </c>
      <c r="F990" s="147" t="s">
        <v>282</v>
      </c>
      <c r="G990" s="148"/>
      <c r="H990" s="148"/>
      <c r="I990" s="148"/>
      <c r="J990" s="148"/>
      <c r="K990" s="148"/>
      <c r="L990" s="148"/>
      <c r="M990" s="148"/>
      <c r="N990" s="148"/>
      <c r="O990" s="148"/>
      <c r="P990" s="148"/>
      <c r="Q990" s="148"/>
      <c r="R990" s="148"/>
      <c r="S990" s="148"/>
      <c r="T990" s="148"/>
      <c r="U990" s="148"/>
      <c r="V990" s="148"/>
      <c r="W990" s="148"/>
      <c r="X990" s="148"/>
      <c r="Y990" s="148"/>
      <c r="Z990" s="148"/>
      <c r="AA990" s="148"/>
      <c r="AB990" s="149">
        <v>-2136.8552231899926</v>
      </c>
      <c r="AC990" s="149">
        <v>-1368.7213855599862</v>
      </c>
      <c r="AD990" s="141"/>
      <c r="AE990" s="79">
        <v>-1368.7213855599862</v>
      </c>
      <c r="AF990" s="164">
        <f t="shared" si="15"/>
        <v>0</v>
      </c>
    </row>
    <row r="991" spans="2:32" x14ac:dyDescent="0.15">
      <c r="B991" s="147" t="s">
        <v>76</v>
      </c>
      <c r="C991" s="147" t="s">
        <v>62</v>
      </c>
      <c r="D991" s="147" t="s">
        <v>257</v>
      </c>
      <c r="E991" s="147" t="s">
        <v>264</v>
      </c>
      <c r="F991" s="147" t="s">
        <v>282</v>
      </c>
      <c r="G991" s="148"/>
      <c r="H991" s="148"/>
      <c r="I991" s="148"/>
      <c r="J991" s="148"/>
      <c r="K991" s="148"/>
      <c r="L991" s="148"/>
      <c r="M991" s="148"/>
      <c r="N991" s="148"/>
      <c r="O991" s="148"/>
      <c r="P991" s="148"/>
      <c r="Q991" s="148"/>
      <c r="R991" s="148"/>
      <c r="S991" s="148"/>
      <c r="T991" s="148"/>
      <c r="U991" s="148"/>
      <c r="V991" s="148"/>
      <c r="W991" s="148"/>
      <c r="X991" s="148"/>
      <c r="Y991" s="148"/>
      <c r="Z991" s="148"/>
      <c r="AA991" s="148"/>
      <c r="AB991" s="149">
        <v>0</v>
      </c>
      <c r="AC991" s="149">
        <v>0</v>
      </c>
      <c r="AD991" s="141"/>
      <c r="AE991" s="79">
        <v>0</v>
      </c>
      <c r="AF991" s="164">
        <f t="shared" si="15"/>
        <v>0</v>
      </c>
    </row>
    <row r="992" spans="2:32" x14ac:dyDescent="0.15">
      <c r="B992" s="147" t="s">
        <v>76</v>
      </c>
      <c r="C992" s="147" t="s">
        <v>62</v>
      </c>
      <c r="D992" s="147" t="s">
        <v>257</v>
      </c>
      <c r="E992" s="147" t="s">
        <v>265</v>
      </c>
      <c r="F992" s="147" t="s">
        <v>282</v>
      </c>
      <c r="G992" s="148"/>
      <c r="H992" s="148"/>
      <c r="I992" s="148"/>
      <c r="J992" s="148"/>
      <c r="K992" s="148"/>
      <c r="L992" s="148"/>
      <c r="M992" s="148"/>
      <c r="N992" s="148"/>
      <c r="O992" s="148"/>
      <c r="P992" s="148"/>
      <c r="Q992" s="148"/>
      <c r="R992" s="148"/>
      <c r="S992" s="148"/>
      <c r="T992" s="148"/>
      <c r="U992" s="148"/>
      <c r="V992" s="148"/>
      <c r="W992" s="148"/>
      <c r="X992" s="148"/>
      <c r="Y992" s="148"/>
      <c r="Z992" s="148"/>
      <c r="AA992" s="148"/>
      <c r="AB992" s="149">
        <v>1045.1528289152798</v>
      </c>
      <c r="AC992" s="149">
        <v>-5181.9243536920385</v>
      </c>
      <c r="AD992" s="141"/>
      <c r="AE992" s="79">
        <v>-5181.9243536920385</v>
      </c>
      <c r="AF992" s="164">
        <f t="shared" si="15"/>
        <v>0</v>
      </c>
    </row>
    <row r="993" spans="2:32" x14ac:dyDescent="0.15">
      <c r="B993" s="147" t="s">
        <v>76</v>
      </c>
      <c r="C993" s="147" t="s">
        <v>62</v>
      </c>
      <c r="D993" s="147" t="s">
        <v>257</v>
      </c>
      <c r="E993" s="147" t="s">
        <v>266</v>
      </c>
      <c r="F993" s="147" t="s">
        <v>282</v>
      </c>
      <c r="G993" s="148"/>
      <c r="H993" s="148"/>
      <c r="I993" s="148"/>
      <c r="J993" s="148"/>
      <c r="K993" s="148"/>
      <c r="L993" s="148"/>
      <c r="M993" s="148"/>
      <c r="N993" s="148"/>
      <c r="O993" s="148"/>
      <c r="P993" s="148"/>
      <c r="Q993" s="148"/>
      <c r="R993" s="148"/>
      <c r="S993" s="148"/>
      <c r="T993" s="148"/>
      <c r="U993" s="148"/>
      <c r="V993" s="148"/>
      <c r="W993" s="148"/>
      <c r="X993" s="148"/>
      <c r="Y993" s="148"/>
      <c r="Z993" s="148"/>
      <c r="AA993" s="148"/>
      <c r="AB993" s="149">
        <v>-10.421310856711521</v>
      </c>
      <c r="AC993" s="149">
        <v>-38.6</v>
      </c>
      <c r="AD993" s="141"/>
      <c r="AE993" s="79">
        <v>-38.6</v>
      </c>
      <c r="AF993" s="164">
        <f t="shared" si="15"/>
        <v>0</v>
      </c>
    </row>
    <row r="994" spans="2:32" x14ac:dyDescent="0.15">
      <c r="B994" s="147" t="s">
        <v>76</v>
      </c>
      <c r="C994" s="147" t="s">
        <v>62</v>
      </c>
      <c r="D994" s="147" t="s">
        <v>257</v>
      </c>
      <c r="E994" s="147" t="s">
        <v>267</v>
      </c>
      <c r="F994" s="147" t="s">
        <v>282</v>
      </c>
      <c r="G994" s="148"/>
      <c r="H994" s="148"/>
      <c r="I994" s="148"/>
      <c r="J994" s="148"/>
      <c r="K994" s="148"/>
      <c r="L994" s="148"/>
      <c r="M994" s="148"/>
      <c r="N994" s="148"/>
      <c r="O994" s="148"/>
      <c r="P994" s="148"/>
      <c r="Q994" s="148"/>
      <c r="R994" s="148"/>
      <c r="S994" s="148"/>
      <c r="T994" s="148"/>
      <c r="U994" s="148"/>
      <c r="V994" s="148"/>
      <c r="W994" s="148"/>
      <c r="X994" s="148"/>
      <c r="Y994" s="148"/>
      <c r="Z994" s="148"/>
      <c r="AA994" s="148"/>
      <c r="AB994" s="149">
        <v>30806.834498768578</v>
      </c>
      <c r="AC994" s="149">
        <v>28898.044155558149</v>
      </c>
      <c r="AD994" s="141"/>
      <c r="AE994" s="79">
        <v>28898.044155558149</v>
      </c>
      <c r="AF994" s="164">
        <f t="shared" si="15"/>
        <v>0</v>
      </c>
    </row>
    <row r="995" spans="2:32" x14ac:dyDescent="0.15">
      <c r="B995" s="147" t="s">
        <v>76</v>
      </c>
      <c r="C995" s="147" t="s">
        <v>62</v>
      </c>
      <c r="D995" s="147" t="s">
        <v>268</v>
      </c>
      <c r="E995" s="147" t="s">
        <v>269</v>
      </c>
      <c r="F995" s="147" t="s">
        <v>282</v>
      </c>
      <c r="G995" s="148"/>
      <c r="H995" s="148"/>
      <c r="I995" s="148"/>
      <c r="J995" s="148"/>
      <c r="K995" s="148"/>
      <c r="L995" s="148"/>
      <c r="M995" s="148"/>
      <c r="N995" s="148"/>
      <c r="O995" s="148"/>
      <c r="P995" s="148"/>
      <c r="Q995" s="148"/>
      <c r="R995" s="148"/>
      <c r="S995" s="148"/>
      <c r="T995" s="148"/>
      <c r="U995" s="148"/>
      <c r="V995" s="148"/>
      <c r="W995" s="148"/>
      <c r="X995" s="148"/>
      <c r="Y995" s="148"/>
      <c r="Z995" s="148"/>
      <c r="AA995" s="148"/>
      <c r="AB995" s="149">
        <v>23254.455929261905</v>
      </c>
      <c r="AC995" s="149">
        <v>19560.164554396957</v>
      </c>
      <c r="AD995" s="141"/>
      <c r="AE995" s="79">
        <v>19560.164554396957</v>
      </c>
      <c r="AF995" s="164">
        <f t="shared" si="15"/>
        <v>0</v>
      </c>
    </row>
    <row r="996" spans="2:32" x14ac:dyDescent="0.15">
      <c r="B996" s="147" t="s">
        <v>76</v>
      </c>
      <c r="C996" s="147" t="s">
        <v>62</v>
      </c>
      <c r="D996" s="147" t="s">
        <v>268</v>
      </c>
      <c r="E996" s="150" t="s">
        <v>270</v>
      </c>
      <c r="F996" s="147" t="s">
        <v>282</v>
      </c>
      <c r="G996" s="148"/>
      <c r="H996" s="148"/>
      <c r="I996" s="148"/>
      <c r="J996" s="148"/>
      <c r="K996" s="148"/>
      <c r="L996" s="148"/>
      <c r="M996" s="148"/>
      <c r="N996" s="148"/>
      <c r="O996" s="148"/>
      <c r="P996" s="148"/>
      <c r="Q996" s="148"/>
      <c r="R996" s="148"/>
      <c r="S996" s="148"/>
      <c r="T996" s="148"/>
      <c r="U996" s="148"/>
      <c r="V996" s="148"/>
      <c r="W996" s="148"/>
      <c r="X996" s="148"/>
      <c r="Y996" s="148"/>
      <c r="Z996" s="148"/>
      <c r="AA996" s="148"/>
      <c r="AB996" s="149">
        <v>0</v>
      </c>
      <c r="AC996" s="149">
        <v>0</v>
      </c>
      <c r="AD996" s="141"/>
      <c r="AE996" s="79">
        <v>0</v>
      </c>
      <c r="AF996" s="164">
        <f t="shared" ref="AF996:AF1059" si="16">+AE996-AC996</f>
        <v>0</v>
      </c>
    </row>
    <row r="997" spans="2:32" x14ac:dyDescent="0.15">
      <c r="B997" s="147" t="s">
        <v>76</v>
      </c>
      <c r="C997" s="147" t="s">
        <v>62</v>
      </c>
      <c r="D997" s="147" t="s">
        <v>268</v>
      </c>
      <c r="E997" s="150" t="s">
        <v>271</v>
      </c>
      <c r="F997" s="147" t="s">
        <v>282</v>
      </c>
      <c r="G997" s="148"/>
      <c r="H997" s="148"/>
      <c r="I997" s="148"/>
      <c r="J997" s="148"/>
      <c r="K997" s="148"/>
      <c r="L997" s="148"/>
      <c r="M997" s="148"/>
      <c r="N997" s="148"/>
      <c r="O997" s="148"/>
      <c r="P997" s="148"/>
      <c r="Q997" s="148"/>
      <c r="R997" s="148"/>
      <c r="S997" s="148"/>
      <c r="T997" s="148"/>
      <c r="U997" s="148"/>
      <c r="V997" s="148"/>
      <c r="W997" s="148"/>
      <c r="X997" s="148"/>
      <c r="Y997" s="148"/>
      <c r="Z997" s="148"/>
      <c r="AA997" s="148"/>
      <c r="AB997" s="149">
        <v>0</v>
      </c>
      <c r="AC997" s="149">
        <v>0</v>
      </c>
      <c r="AD997" s="141"/>
      <c r="AE997" s="79">
        <v>0</v>
      </c>
      <c r="AF997" s="164">
        <f t="shared" si="16"/>
        <v>0</v>
      </c>
    </row>
    <row r="998" spans="2:32" x14ac:dyDescent="0.15">
      <c r="B998" s="147" t="s">
        <v>76</v>
      </c>
      <c r="C998" s="147" t="s">
        <v>62</v>
      </c>
      <c r="D998" s="147" t="s">
        <v>268</v>
      </c>
      <c r="E998" s="150" t="s">
        <v>272</v>
      </c>
      <c r="F998" s="147" t="s">
        <v>282</v>
      </c>
      <c r="G998" s="148"/>
      <c r="H998" s="148"/>
      <c r="I998" s="148"/>
      <c r="J998" s="148"/>
      <c r="K998" s="148"/>
      <c r="L998" s="148"/>
      <c r="M998" s="148"/>
      <c r="N998" s="148"/>
      <c r="O998" s="148"/>
      <c r="P998" s="148"/>
      <c r="Q998" s="148"/>
      <c r="R998" s="148"/>
      <c r="S998" s="148"/>
      <c r="T998" s="148"/>
      <c r="U998" s="148"/>
      <c r="V998" s="148"/>
      <c r="W998" s="148"/>
      <c r="X998" s="148"/>
      <c r="Y998" s="148"/>
      <c r="Z998" s="148"/>
      <c r="AA998" s="148"/>
      <c r="AB998" s="149">
        <v>19764.37</v>
      </c>
      <c r="AC998" s="149">
        <v>15423.292000000001</v>
      </c>
      <c r="AD998" s="141"/>
      <c r="AE998" s="79">
        <v>15423.292000000001</v>
      </c>
      <c r="AF998" s="164">
        <f t="shared" si="16"/>
        <v>0</v>
      </c>
    </row>
    <row r="999" spans="2:32" x14ac:dyDescent="0.15">
      <c r="B999" s="147" t="s">
        <v>76</v>
      </c>
      <c r="C999" s="147" t="s">
        <v>62</v>
      </c>
      <c r="D999" s="147" t="s">
        <v>268</v>
      </c>
      <c r="E999" s="150" t="s">
        <v>273</v>
      </c>
      <c r="F999" s="147" t="s">
        <v>282</v>
      </c>
      <c r="G999" s="148"/>
      <c r="H999" s="148"/>
      <c r="I999" s="148"/>
      <c r="J999" s="148"/>
      <c r="K999" s="148"/>
      <c r="L999" s="148"/>
      <c r="M999" s="148"/>
      <c r="N999" s="148"/>
      <c r="O999" s="148"/>
      <c r="P999" s="148"/>
      <c r="Q999" s="148"/>
      <c r="R999" s="148"/>
      <c r="S999" s="148"/>
      <c r="T999" s="148"/>
      <c r="U999" s="148"/>
      <c r="V999" s="148"/>
      <c r="W999" s="148"/>
      <c r="X999" s="148"/>
      <c r="Y999" s="148"/>
      <c r="Z999" s="148"/>
      <c r="AA999" s="148"/>
      <c r="AB999" s="149">
        <v>3744.7</v>
      </c>
      <c r="AC999" s="149">
        <v>4868.2</v>
      </c>
      <c r="AD999" s="141"/>
      <c r="AE999" s="79">
        <v>4868.2</v>
      </c>
      <c r="AF999" s="164">
        <f t="shared" si="16"/>
        <v>0</v>
      </c>
    </row>
    <row r="1000" spans="2:32" x14ac:dyDescent="0.15">
      <c r="B1000" s="147" t="s">
        <v>76</v>
      </c>
      <c r="C1000" s="147" t="s">
        <v>62</v>
      </c>
      <c r="D1000" s="147" t="s">
        <v>268</v>
      </c>
      <c r="E1000" s="150" t="s">
        <v>274</v>
      </c>
      <c r="F1000" s="147" t="s">
        <v>282</v>
      </c>
      <c r="G1000" s="148"/>
      <c r="H1000" s="148"/>
      <c r="I1000" s="148"/>
      <c r="J1000" s="148"/>
      <c r="K1000" s="148"/>
      <c r="L1000" s="148"/>
      <c r="M1000" s="148"/>
      <c r="N1000" s="148"/>
      <c r="O1000" s="148"/>
      <c r="P1000" s="148"/>
      <c r="Q1000" s="148"/>
      <c r="R1000" s="148"/>
      <c r="S1000" s="148"/>
      <c r="T1000" s="148"/>
      <c r="U1000" s="148"/>
      <c r="V1000" s="148"/>
      <c r="W1000" s="148"/>
      <c r="X1000" s="148"/>
      <c r="Y1000" s="148"/>
      <c r="Z1000" s="148"/>
      <c r="AA1000" s="148"/>
      <c r="AB1000" s="149">
        <v>-156.3601412142857</v>
      </c>
      <c r="AC1000" s="149">
        <v>-638.98508095238083</v>
      </c>
      <c r="AD1000" s="141"/>
      <c r="AE1000" s="79">
        <v>-638.98508095238083</v>
      </c>
      <c r="AF1000" s="164">
        <f t="shared" si="16"/>
        <v>0</v>
      </c>
    </row>
    <row r="1001" spans="2:32" x14ac:dyDescent="0.15">
      <c r="B1001" s="147" t="s">
        <v>76</v>
      </c>
      <c r="C1001" s="147" t="s">
        <v>62</v>
      </c>
      <c r="D1001" s="147" t="s">
        <v>268</v>
      </c>
      <c r="E1001" s="150" t="s">
        <v>275</v>
      </c>
      <c r="F1001" s="147" t="s">
        <v>282</v>
      </c>
      <c r="G1001" s="148"/>
      <c r="H1001" s="148"/>
      <c r="I1001" s="148"/>
      <c r="J1001" s="148"/>
      <c r="K1001" s="148"/>
      <c r="L1001" s="148"/>
      <c r="M1001" s="148"/>
      <c r="N1001" s="148"/>
      <c r="O1001" s="148"/>
      <c r="P1001" s="148"/>
      <c r="Q1001" s="148"/>
      <c r="R1001" s="148"/>
      <c r="S1001" s="148"/>
      <c r="T1001" s="148"/>
      <c r="U1001" s="148"/>
      <c r="V1001" s="148"/>
      <c r="W1001" s="148"/>
      <c r="X1001" s="148"/>
      <c r="Y1001" s="148"/>
      <c r="Z1001" s="148"/>
      <c r="AA1001" s="148"/>
      <c r="AB1001" s="149">
        <v>-98.253929523809518</v>
      </c>
      <c r="AC1001" s="149">
        <v>-92.342364650662333</v>
      </c>
      <c r="AD1001" s="141"/>
      <c r="AE1001" s="79">
        <v>-92.342364650662333</v>
      </c>
      <c r="AF1001" s="164">
        <f t="shared" si="16"/>
        <v>0</v>
      </c>
    </row>
    <row r="1002" spans="2:32" x14ac:dyDescent="0.15">
      <c r="B1002" s="147" t="s">
        <v>76</v>
      </c>
      <c r="C1002" s="147" t="s">
        <v>62</v>
      </c>
      <c r="D1002" s="147" t="s">
        <v>268</v>
      </c>
      <c r="E1002" s="147" t="s">
        <v>276</v>
      </c>
      <c r="F1002" s="147" t="s">
        <v>282</v>
      </c>
      <c r="G1002" s="148"/>
      <c r="H1002" s="148"/>
      <c r="I1002" s="148"/>
      <c r="J1002" s="148"/>
      <c r="K1002" s="148"/>
      <c r="L1002" s="148"/>
      <c r="M1002" s="148"/>
      <c r="N1002" s="148"/>
      <c r="O1002" s="148"/>
      <c r="P1002" s="148"/>
      <c r="Q1002" s="148"/>
      <c r="R1002" s="148"/>
      <c r="S1002" s="148"/>
      <c r="T1002" s="148"/>
      <c r="U1002" s="148"/>
      <c r="V1002" s="148"/>
      <c r="W1002" s="148"/>
      <c r="X1002" s="148"/>
      <c r="Y1002" s="148"/>
      <c r="Z1002" s="148"/>
      <c r="AA1002" s="148"/>
      <c r="AB1002" s="149">
        <v>-23.366919047619053</v>
      </c>
      <c r="AC1002" s="149">
        <v>-8.68</v>
      </c>
      <c r="AD1002" s="141"/>
      <c r="AE1002" s="79">
        <v>-8.68</v>
      </c>
      <c r="AF1002" s="164">
        <f t="shared" si="16"/>
        <v>0</v>
      </c>
    </row>
    <row r="1003" spans="2:32" x14ac:dyDescent="0.15">
      <c r="B1003" s="147" t="s">
        <v>76</v>
      </c>
      <c r="C1003" s="147" t="s">
        <v>62</v>
      </c>
      <c r="D1003" s="147" t="s">
        <v>268</v>
      </c>
      <c r="E1003" s="147" t="s">
        <v>277</v>
      </c>
      <c r="F1003" s="147" t="s">
        <v>282</v>
      </c>
      <c r="G1003" s="148"/>
      <c r="H1003" s="148"/>
      <c r="I1003" s="148"/>
      <c r="J1003" s="148"/>
      <c r="K1003" s="148"/>
      <c r="L1003" s="148"/>
      <c r="M1003" s="148"/>
      <c r="N1003" s="148"/>
      <c r="O1003" s="148"/>
      <c r="P1003" s="148"/>
      <c r="Q1003" s="148"/>
      <c r="R1003" s="148"/>
      <c r="S1003" s="148"/>
      <c r="T1003" s="148"/>
      <c r="U1003" s="148"/>
      <c r="V1003" s="148"/>
      <c r="W1003" s="148"/>
      <c r="X1003" s="148"/>
      <c r="Y1003" s="148"/>
      <c r="Z1003" s="148"/>
      <c r="AA1003" s="148"/>
      <c r="AB1003" s="149">
        <v>0</v>
      </c>
      <c r="AC1003" s="149">
        <v>0</v>
      </c>
      <c r="AD1003" s="141"/>
      <c r="AE1003" s="79">
        <v>0</v>
      </c>
      <c r="AF1003" s="164">
        <f t="shared" si="16"/>
        <v>0</v>
      </c>
    </row>
    <row r="1004" spans="2:32" x14ac:dyDescent="0.15">
      <c r="B1004" s="147" t="s">
        <v>76</v>
      </c>
      <c r="C1004" s="147" t="s">
        <v>62</v>
      </c>
      <c r="D1004" s="147" t="s">
        <v>268</v>
      </c>
      <c r="E1004" s="147" t="s">
        <v>278</v>
      </c>
      <c r="F1004" s="147" t="s">
        <v>282</v>
      </c>
      <c r="G1004" s="148"/>
      <c r="H1004" s="148"/>
      <c r="I1004" s="148"/>
      <c r="J1004" s="148"/>
      <c r="K1004" s="148"/>
      <c r="L1004" s="148"/>
      <c r="M1004" s="148"/>
      <c r="N1004" s="148"/>
      <c r="O1004" s="148"/>
      <c r="P1004" s="148"/>
      <c r="Q1004" s="148"/>
      <c r="R1004" s="148"/>
      <c r="S1004" s="148"/>
      <c r="T1004" s="148"/>
      <c r="U1004" s="148"/>
      <c r="V1004" s="148"/>
      <c r="W1004" s="148"/>
      <c r="X1004" s="148"/>
      <c r="Y1004" s="148"/>
      <c r="Z1004" s="148"/>
      <c r="AA1004" s="148"/>
      <c r="AB1004" s="149">
        <v>8970.0868006206001</v>
      </c>
      <c r="AC1004" s="149">
        <v>2869.1597661582</v>
      </c>
      <c r="AD1004" s="141"/>
      <c r="AE1004" s="79">
        <v>2869.1597661582</v>
      </c>
      <c r="AF1004" s="164">
        <f t="shared" si="16"/>
        <v>0</v>
      </c>
    </row>
    <row r="1005" spans="2:32" x14ac:dyDescent="0.15">
      <c r="B1005" s="147" t="s">
        <v>76</v>
      </c>
      <c r="C1005" s="147" t="s">
        <v>62</v>
      </c>
      <c r="D1005" s="147" t="s">
        <v>93</v>
      </c>
      <c r="E1005" s="147" t="s">
        <v>279</v>
      </c>
      <c r="F1005" s="147" t="s">
        <v>282</v>
      </c>
      <c r="G1005" s="148"/>
      <c r="H1005" s="148"/>
      <c r="I1005" s="148"/>
      <c r="J1005" s="148"/>
      <c r="K1005" s="148"/>
      <c r="L1005" s="148"/>
      <c r="M1005" s="148"/>
      <c r="N1005" s="148"/>
      <c r="O1005" s="148"/>
      <c r="P1005" s="148"/>
      <c r="Q1005" s="148"/>
      <c r="R1005" s="148"/>
      <c r="S1005" s="148"/>
      <c r="T1005" s="148"/>
      <c r="U1005" s="148"/>
      <c r="V1005" s="148"/>
      <c r="W1005" s="148"/>
      <c r="X1005" s="148"/>
      <c r="Y1005" s="148"/>
      <c r="Z1005" s="148"/>
      <c r="AA1005" s="148"/>
      <c r="AB1005" s="149">
        <v>45067.836708362222</v>
      </c>
      <c r="AC1005" s="149">
        <v>45580.368943796951</v>
      </c>
      <c r="AD1005" s="141"/>
      <c r="AE1005" s="79">
        <v>45580.368943796951</v>
      </c>
      <c r="AF1005" s="164">
        <f t="shared" si="16"/>
        <v>0</v>
      </c>
    </row>
    <row r="1006" spans="2:32" x14ac:dyDescent="0.15">
      <c r="B1006" s="147" t="s">
        <v>76</v>
      </c>
      <c r="C1006" s="147" t="s">
        <v>62</v>
      </c>
      <c r="D1006" s="147" t="s">
        <v>93</v>
      </c>
      <c r="E1006" s="147" t="s">
        <v>280</v>
      </c>
      <c r="F1006" s="147" t="s">
        <v>282</v>
      </c>
      <c r="G1006" s="148"/>
      <c r="H1006" s="148"/>
      <c r="I1006" s="148"/>
      <c r="J1006" s="148"/>
      <c r="K1006" s="148"/>
      <c r="L1006" s="148"/>
      <c r="M1006" s="148"/>
      <c r="N1006" s="148"/>
      <c r="O1006" s="148"/>
      <c r="P1006" s="148"/>
      <c r="Q1006" s="148"/>
      <c r="R1006" s="148"/>
      <c r="S1006" s="148"/>
      <c r="T1006" s="148"/>
      <c r="U1006" s="148"/>
      <c r="V1006" s="148"/>
      <c r="W1006" s="148"/>
      <c r="X1006" s="148"/>
      <c r="Y1006" s="148"/>
      <c r="Z1006" s="148"/>
      <c r="AA1006" s="148"/>
      <c r="AB1006" s="149">
        <v>0</v>
      </c>
      <c r="AC1006" s="149">
        <v>0</v>
      </c>
      <c r="AD1006" s="141"/>
      <c r="AE1006" s="79">
        <v>0</v>
      </c>
      <c r="AF1006" s="164">
        <f t="shared" si="16"/>
        <v>0</v>
      </c>
    </row>
    <row r="1007" spans="2:32" x14ac:dyDescent="0.15">
      <c r="B1007" s="147" t="s">
        <v>76</v>
      </c>
      <c r="C1007" s="147" t="s">
        <v>62</v>
      </c>
      <c r="D1007" s="147" t="s">
        <v>93</v>
      </c>
      <c r="E1007" s="147" t="s">
        <v>281</v>
      </c>
      <c r="F1007" s="147" t="s">
        <v>282</v>
      </c>
      <c r="G1007" s="148"/>
      <c r="H1007" s="148"/>
      <c r="I1007" s="148"/>
      <c r="J1007" s="148"/>
      <c r="K1007" s="148"/>
      <c r="L1007" s="148"/>
      <c r="M1007" s="148"/>
      <c r="N1007" s="148"/>
      <c r="O1007" s="148"/>
      <c r="P1007" s="148"/>
      <c r="Q1007" s="148"/>
      <c r="R1007" s="148"/>
      <c r="S1007" s="148"/>
      <c r="T1007" s="148"/>
      <c r="U1007" s="148"/>
      <c r="V1007" s="148"/>
      <c r="W1007" s="148"/>
      <c r="X1007" s="148"/>
      <c r="Y1007" s="148"/>
      <c r="Z1007" s="148"/>
      <c r="AA1007" s="148"/>
      <c r="AB1007" s="149">
        <v>45067.836708362222</v>
      </c>
      <c r="AC1007" s="149">
        <v>45580.368943796951</v>
      </c>
      <c r="AD1007" s="141"/>
      <c r="AE1007" s="79">
        <v>45580.368943796951</v>
      </c>
      <c r="AF1007" s="164">
        <f t="shared" si="16"/>
        <v>0</v>
      </c>
    </row>
    <row r="1008" spans="2:32" x14ac:dyDescent="0.15">
      <c r="B1008" s="147" t="s">
        <v>76</v>
      </c>
      <c r="C1008" s="147" t="s">
        <v>62</v>
      </c>
      <c r="D1008" s="147" t="s">
        <v>93</v>
      </c>
      <c r="E1008" s="150" t="s">
        <v>187</v>
      </c>
      <c r="F1008" s="147" t="s">
        <v>282</v>
      </c>
      <c r="G1008" s="148"/>
      <c r="H1008" s="148"/>
      <c r="I1008" s="148"/>
      <c r="J1008" s="148"/>
      <c r="K1008" s="148"/>
      <c r="L1008" s="148"/>
      <c r="M1008" s="148"/>
      <c r="N1008" s="148"/>
      <c r="O1008" s="148"/>
      <c r="P1008" s="148"/>
      <c r="Q1008" s="148"/>
      <c r="R1008" s="148"/>
      <c r="S1008" s="148"/>
      <c r="T1008" s="148"/>
      <c r="U1008" s="148"/>
      <c r="V1008" s="148"/>
      <c r="W1008" s="148"/>
      <c r="X1008" s="148"/>
      <c r="Y1008" s="148"/>
      <c r="Z1008" s="148"/>
      <c r="AA1008" s="148"/>
      <c r="AB1008" s="149">
        <v>0</v>
      </c>
      <c r="AC1008" s="149">
        <v>0</v>
      </c>
      <c r="AD1008" s="141"/>
      <c r="AE1008" s="79">
        <v>0</v>
      </c>
      <c r="AF1008" s="164">
        <f t="shared" si="16"/>
        <v>0</v>
      </c>
    </row>
    <row r="1009" spans="2:32" x14ac:dyDescent="0.15">
      <c r="B1009" s="147" t="s">
        <v>76</v>
      </c>
      <c r="C1009" s="147" t="s">
        <v>62</v>
      </c>
      <c r="D1009" s="147" t="s">
        <v>93</v>
      </c>
      <c r="E1009" s="150" t="s">
        <v>105</v>
      </c>
      <c r="F1009" s="147" t="s">
        <v>282</v>
      </c>
      <c r="G1009" s="148"/>
      <c r="H1009" s="148"/>
      <c r="I1009" s="148"/>
      <c r="J1009" s="148"/>
      <c r="K1009" s="148"/>
      <c r="L1009" s="148"/>
      <c r="M1009" s="148"/>
      <c r="N1009" s="148"/>
      <c r="O1009" s="148"/>
      <c r="P1009" s="148"/>
      <c r="Q1009" s="148"/>
      <c r="R1009" s="148"/>
      <c r="S1009" s="148"/>
      <c r="T1009" s="148"/>
      <c r="U1009" s="148"/>
      <c r="V1009" s="148"/>
      <c r="W1009" s="148"/>
      <c r="X1009" s="148"/>
      <c r="Y1009" s="148"/>
      <c r="Z1009" s="148"/>
      <c r="AA1009" s="148"/>
      <c r="AB1009" s="149">
        <v>716.05282878655748</v>
      </c>
      <c r="AC1009" s="149">
        <v>689.43335343022704</v>
      </c>
      <c r="AD1009" s="141"/>
      <c r="AE1009" s="79">
        <v>689.43335343022704</v>
      </c>
      <c r="AF1009" s="164">
        <f t="shared" si="16"/>
        <v>0</v>
      </c>
    </row>
    <row r="1010" spans="2:32" x14ac:dyDescent="0.15">
      <c r="B1010" s="147" t="s">
        <v>76</v>
      </c>
      <c r="C1010" s="147" t="s">
        <v>62</v>
      </c>
      <c r="D1010" s="147" t="s">
        <v>93</v>
      </c>
      <c r="E1010" s="150" t="s">
        <v>106</v>
      </c>
      <c r="F1010" s="147" t="s">
        <v>282</v>
      </c>
      <c r="G1010" s="148"/>
      <c r="H1010" s="148"/>
      <c r="I1010" s="148"/>
      <c r="J1010" s="148"/>
      <c r="K1010" s="148"/>
      <c r="L1010" s="148"/>
      <c r="M1010" s="148"/>
      <c r="N1010" s="148"/>
      <c r="O1010" s="148"/>
      <c r="P1010" s="148"/>
      <c r="Q1010" s="148"/>
      <c r="R1010" s="148"/>
      <c r="S1010" s="148"/>
      <c r="T1010" s="148"/>
      <c r="U1010" s="148"/>
      <c r="V1010" s="148"/>
      <c r="W1010" s="148"/>
      <c r="X1010" s="148"/>
      <c r="Y1010" s="148"/>
      <c r="Z1010" s="148"/>
      <c r="AA1010" s="148"/>
      <c r="AB1010" s="149">
        <v>707.97340727518588</v>
      </c>
      <c r="AC1010" s="149">
        <v>618.22859496546153</v>
      </c>
      <c r="AD1010" s="141"/>
      <c r="AE1010" s="79">
        <v>618.22859496546153</v>
      </c>
      <c r="AF1010" s="164">
        <f t="shared" si="16"/>
        <v>0</v>
      </c>
    </row>
    <row r="1011" spans="2:32" x14ac:dyDescent="0.15">
      <c r="B1011" s="147" t="s">
        <v>76</v>
      </c>
      <c r="C1011" s="147" t="s">
        <v>62</v>
      </c>
      <c r="D1011" s="147" t="s">
        <v>93</v>
      </c>
      <c r="E1011" s="150" t="s">
        <v>188</v>
      </c>
      <c r="F1011" s="147" t="s">
        <v>282</v>
      </c>
      <c r="G1011" s="148"/>
      <c r="H1011" s="148"/>
      <c r="I1011" s="148"/>
      <c r="J1011" s="148"/>
      <c r="K1011" s="148"/>
      <c r="L1011" s="148"/>
      <c r="M1011" s="148"/>
      <c r="N1011" s="148"/>
      <c r="O1011" s="148"/>
      <c r="P1011" s="148"/>
      <c r="Q1011" s="148"/>
      <c r="R1011" s="148"/>
      <c r="S1011" s="148"/>
      <c r="T1011" s="148"/>
      <c r="U1011" s="148"/>
      <c r="V1011" s="148"/>
      <c r="W1011" s="148"/>
      <c r="X1011" s="148"/>
      <c r="Y1011" s="148"/>
      <c r="Z1011" s="148"/>
      <c r="AA1011" s="148"/>
      <c r="AB1011" s="149">
        <v>38376.657385947925</v>
      </c>
      <c r="AC1011" s="149">
        <v>39169.604754645443</v>
      </c>
      <c r="AD1011" s="141"/>
      <c r="AE1011" s="79">
        <v>39169.604754645443</v>
      </c>
      <c r="AF1011" s="164">
        <f t="shared" si="16"/>
        <v>0</v>
      </c>
    </row>
    <row r="1012" spans="2:32" x14ac:dyDescent="0.15">
      <c r="B1012" s="147" t="s">
        <v>76</v>
      </c>
      <c r="C1012" s="147" t="s">
        <v>62</v>
      </c>
      <c r="D1012" s="147" t="s">
        <v>93</v>
      </c>
      <c r="E1012" s="150" t="s">
        <v>189</v>
      </c>
      <c r="F1012" s="147" t="s">
        <v>282</v>
      </c>
      <c r="G1012" s="148"/>
      <c r="H1012" s="148"/>
      <c r="I1012" s="148"/>
      <c r="J1012" s="148"/>
      <c r="K1012" s="148"/>
      <c r="L1012" s="148"/>
      <c r="M1012" s="148"/>
      <c r="N1012" s="148"/>
      <c r="O1012" s="148"/>
      <c r="P1012" s="148"/>
      <c r="Q1012" s="148"/>
      <c r="R1012" s="148"/>
      <c r="S1012" s="148"/>
      <c r="T1012" s="148"/>
      <c r="U1012" s="148"/>
      <c r="V1012" s="148"/>
      <c r="W1012" s="148"/>
      <c r="X1012" s="148"/>
      <c r="Y1012" s="148"/>
      <c r="Z1012" s="148"/>
      <c r="AA1012" s="148"/>
      <c r="AB1012" s="149">
        <v>381.33669359435692</v>
      </c>
      <c r="AC1012" s="149">
        <v>373.94545922396662</v>
      </c>
      <c r="AD1012" s="141"/>
      <c r="AE1012" s="79">
        <v>373.94545922396662</v>
      </c>
      <c r="AF1012" s="164">
        <f t="shared" si="16"/>
        <v>0</v>
      </c>
    </row>
    <row r="1013" spans="2:32" x14ac:dyDescent="0.15">
      <c r="B1013" s="147" t="s">
        <v>76</v>
      </c>
      <c r="C1013" s="147" t="s">
        <v>62</v>
      </c>
      <c r="D1013" s="147" t="s">
        <v>93</v>
      </c>
      <c r="E1013" s="150" t="s">
        <v>109</v>
      </c>
      <c r="F1013" s="147" t="s">
        <v>282</v>
      </c>
      <c r="G1013" s="148"/>
      <c r="H1013" s="148"/>
      <c r="I1013" s="148"/>
      <c r="J1013" s="148"/>
      <c r="K1013" s="148"/>
      <c r="L1013" s="148"/>
      <c r="M1013" s="148"/>
      <c r="N1013" s="148"/>
      <c r="O1013" s="148"/>
      <c r="P1013" s="148"/>
      <c r="Q1013" s="148"/>
      <c r="R1013" s="148"/>
      <c r="S1013" s="148"/>
      <c r="T1013" s="148"/>
      <c r="U1013" s="148"/>
      <c r="V1013" s="148"/>
      <c r="W1013" s="148"/>
      <c r="X1013" s="148"/>
      <c r="Y1013" s="148"/>
      <c r="Z1013" s="148"/>
      <c r="AA1013" s="148"/>
      <c r="AB1013" s="149">
        <v>345.99723210912077</v>
      </c>
      <c r="AC1013" s="149">
        <v>352.4825001490874</v>
      </c>
      <c r="AD1013" s="141"/>
      <c r="AE1013" s="79">
        <v>352.4825001490874</v>
      </c>
      <c r="AF1013" s="164">
        <f t="shared" si="16"/>
        <v>0</v>
      </c>
    </row>
    <row r="1014" spans="2:32" x14ac:dyDescent="0.15">
      <c r="B1014" s="147" t="s">
        <v>76</v>
      </c>
      <c r="C1014" s="147" t="s">
        <v>62</v>
      </c>
      <c r="D1014" s="147" t="s">
        <v>93</v>
      </c>
      <c r="E1014" s="150" t="s">
        <v>190</v>
      </c>
      <c r="F1014" s="147" t="s">
        <v>282</v>
      </c>
      <c r="G1014" s="148"/>
      <c r="H1014" s="148"/>
      <c r="I1014" s="148"/>
      <c r="J1014" s="148"/>
      <c r="K1014" s="148"/>
      <c r="L1014" s="148"/>
      <c r="M1014" s="148"/>
      <c r="N1014" s="148"/>
      <c r="O1014" s="148"/>
      <c r="P1014" s="148"/>
      <c r="Q1014" s="148"/>
      <c r="R1014" s="148"/>
      <c r="S1014" s="148"/>
      <c r="T1014" s="148"/>
      <c r="U1014" s="148"/>
      <c r="V1014" s="148"/>
      <c r="W1014" s="148"/>
      <c r="X1014" s="148"/>
      <c r="Y1014" s="148"/>
      <c r="Z1014" s="148"/>
      <c r="AA1014" s="148"/>
      <c r="AB1014" s="149">
        <v>2595.278680125607</v>
      </c>
      <c r="AC1014" s="149">
        <v>2538.1898196716511</v>
      </c>
      <c r="AD1014" s="141"/>
      <c r="AE1014" s="79">
        <v>2538.1898196716511</v>
      </c>
      <c r="AF1014" s="164">
        <f t="shared" si="16"/>
        <v>0</v>
      </c>
    </row>
    <row r="1015" spans="2:32" x14ac:dyDescent="0.15">
      <c r="B1015" s="147" t="s">
        <v>76</v>
      </c>
      <c r="C1015" s="147" t="s">
        <v>62</v>
      </c>
      <c r="D1015" s="147" t="s">
        <v>93</v>
      </c>
      <c r="E1015" s="150" t="s">
        <v>163</v>
      </c>
      <c r="F1015" s="147" t="s">
        <v>282</v>
      </c>
      <c r="G1015" s="148"/>
      <c r="H1015" s="148"/>
      <c r="I1015" s="148"/>
      <c r="J1015" s="148"/>
      <c r="K1015" s="148"/>
      <c r="L1015" s="148"/>
      <c r="M1015" s="148"/>
      <c r="N1015" s="148"/>
      <c r="O1015" s="148"/>
      <c r="P1015" s="148"/>
      <c r="Q1015" s="148"/>
      <c r="R1015" s="148"/>
      <c r="S1015" s="148"/>
      <c r="T1015" s="148"/>
      <c r="U1015" s="148"/>
      <c r="V1015" s="148"/>
      <c r="W1015" s="148"/>
      <c r="X1015" s="148"/>
      <c r="Y1015" s="148"/>
      <c r="Z1015" s="148"/>
      <c r="AA1015" s="148"/>
      <c r="AB1015" s="149">
        <v>1944.5404805234693</v>
      </c>
      <c r="AC1015" s="149">
        <v>1838.4844617111191</v>
      </c>
      <c r="AD1015" s="141"/>
      <c r="AE1015" s="79">
        <v>1838.4844617111191</v>
      </c>
      <c r="AF1015" s="164">
        <f t="shared" si="16"/>
        <v>0</v>
      </c>
    </row>
    <row r="1016" spans="2:32" x14ac:dyDescent="0.15">
      <c r="B1016" s="143" t="s">
        <v>77</v>
      </c>
      <c r="C1016" s="143" t="s">
        <v>62</v>
      </c>
      <c r="D1016" s="143" t="s">
        <v>257</v>
      </c>
      <c r="E1016" s="143" t="s">
        <v>258</v>
      </c>
      <c r="F1016" s="143" t="s">
        <v>282</v>
      </c>
      <c r="G1016" s="144"/>
      <c r="H1016" s="144"/>
      <c r="I1016" s="144"/>
      <c r="J1016" s="144"/>
      <c r="K1016" s="144"/>
      <c r="L1016" s="144"/>
      <c r="M1016" s="144"/>
      <c r="N1016" s="144"/>
      <c r="O1016" s="144"/>
      <c r="P1016" s="144"/>
      <c r="Q1016" s="144"/>
      <c r="R1016" s="144"/>
      <c r="S1016" s="144"/>
      <c r="T1016" s="144"/>
      <c r="U1016" s="144"/>
      <c r="V1016" s="144"/>
      <c r="W1016" s="144"/>
      <c r="X1016" s="144"/>
      <c r="Y1016" s="144"/>
      <c r="Z1016" s="144"/>
      <c r="AA1016" s="144"/>
      <c r="AB1016" s="145">
        <v>0</v>
      </c>
      <c r="AC1016" s="145">
        <v>0</v>
      </c>
      <c r="AD1016" s="141"/>
      <c r="AE1016" s="79">
        <v>0</v>
      </c>
      <c r="AF1016" s="164">
        <f t="shared" si="16"/>
        <v>0</v>
      </c>
    </row>
    <row r="1017" spans="2:32" x14ac:dyDescent="0.15">
      <c r="B1017" s="143" t="s">
        <v>77</v>
      </c>
      <c r="C1017" s="143" t="s">
        <v>62</v>
      </c>
      <c r="D1017" s="143" t="s">
        <v>257</v>
      </c>
      <c r="E1017" s="143" t="s">
        <v>260</v>
      </c>
      <c r="F1017" s="143" t="s">
        <v>282</v>
      </c>
      <c r="G1017" s="144"/>
      <c r="H1017" s="144"/>
      <c r="I1017" s="144"/>
      <c r="J1017" s="144"/>
      <c r="K1017" s="144"/>
      <c r="L1017" s="144"/>
      <c r="M1017" s="144"/>
      <c r="N1017" s="144"/>
      <c r="O1017" s="144"/>
      <c r="P1017" s="144"/>
      <c r="Q1017" s="144"/>
      <c r="R1017" s="144"/>
      <c r="S1017" s="144"/>
      <c r="T1017" s="144"/>
      <c r="U1017" s="144"/>
      <c r="V1017" s="144"/>
      <c r="W1017" s="144"/>
      <c r="X1017" s="144"/>
      <c r="Y1017" s="144"/>
      <c r="Z1017" s="144"/>
      <c r="AA1017" s="144"/>
      <c r="AB1017" s="145">
        <v>369.41860642</v>
      </c>
      <c r="AC1017" s="145">
        <v>99.336114449999997</v>
      </c>
      <c r="AD1017" s="141"/>
      <c r="AE1017" s="79">
        <v>99.336114449999997</v>
      </c>
      <c r="AF1017" s="164">
        <f t="shared" si="16"/>
        <v>0</v>
      </c>
    </row>
    <row r="1018" spans="2:32" x14ac:dyDescent="0.15">
      <c r="B1018" s="143" t="s">
        <v>77</v>
      </c>
      <c r="C1018" s="143" t="s">
        <v>62</v>
      </c>
      <c r="D1018" s="143" t="s">
        <v>257</v>
      </c>
      <c r="E1018" s="143" t="s">
        <v>261</v>
      </c>
      <c r="F1018" s="143" t="s">
        <v>282</v>
      </c>
      <c r="G1018" s="144"/>
      <c r="H1018" s="144"/>
      <c r="I1018" s="144"/>
      <c r="J1018" s="144"/>
      <c r="K1018" s="144"/>
      <c r="L1018" s="144"/>
      <c r="M1018" s="144"/>
      <c r="N1018" s="144"/>
      <c r="O1018" s="144"/>
      <c r="P1018" s="144"/>
      <c r="Q1018" s="144"/>
      <c r="R1018" s="144"/>
      <c r="S1018" s="144"/>
      <c r="T1018" s="144"/>
      <c r="U1018" s="144"/>
      <c r="V1018" s="144"/>
      <c r="W1018" s="144"/>
      <c r="X1018" s="144"/>
      <c r="Y1018" s="144"/>
      <c r="Z1018" s="144"/>
      <c r="AA1018" s="144"/>
      <c r="AB1018" s="145">
        <v>318.94799999999998</v>
      </c>
      <c r="AC1018" s="145">
        <v>707.20699999999988</v>
      </c>
      <c r="AD1018" s="141"/>
      <c r="AE1018" s="79">
        <v>707.20699999999988</v>
      </c>
      <c r="AF1018" s="164">
        <f t="shared" si="16"/>
        <v>0</v>
      </c>
    </row>
    <row r="1019" spans="2:32" x14ac:dyDescent="0.15">
      <c r="B1019" s="143" t="s">
        <v>77</v>
      </c>
      <c r="C1019" s="143" t="s">
        <v>62</v>
      </c>
      <c r="D1019" s="143" t="s">
        <v>257</v>
      </c>
      <c r="E1019" s="143" t="s">
        <v>262</v>
      </c>
      <c r="F1019" s="143" t="s">
        <v>282</v>
      </c>
      <c r="G1019" s="144"/>
      <c r="H1019" s="144"/>
      <c r="I1019" s="144"/>
      <c r="J1019" s="144"/>
      <c r="K1019" s="144"/>
      <c r="L1019" s="144"/>
      <c r="M1019" s="144"/>
      <c r="N1019" s="144"/>
      <c r="O1019" s="144"/>
      <c r="P1019" s="144"/>
      <c r="Q1019" s="144"/>
      <c r="R1019" s="144"/>
      <c r="S1019" s="144"/>
      <c r="T1019" s="144"/>
      <c r="U1019" s="144"/>
      <c r="V1019" s="144"/>
      <c r="W1019" s="144"/>
      <c r="X1019" s="144"/>
      <c r="Y1019" s="144"/>
      <c r="Z1019" s="144"/>
      <c r="AA1019" s="144"/>
      <c r="AB1019" s="145">
        <v>688.36660641999993</v>
      </c>
      <c r="AC1019" s="145">
        <v>806.54311444999985</v>
      </c>
      <c r="AD1019" s="141"/>
      <c r="AE1019" s="79">
        <v>806.54311444999985</v>
      </c>
      <c r="AF1019" s="164">
        <f t="shared" si="16"/>
        <v>0</v>
      </c>
    </row>
    <row r="1020" spans="2:32" x14ac:dyDescent="0.15">
      <c r="B1020" s="143" t="s">
        <v>77</v>
      </c>
      <c r="C1020" s="143" t="s">
        <v>62</v>
      </c>
      <c r="D1020" s="143" t="s">
        <v>257</v>
      </c>
      <c r="E1020" s="143" t="s">
        <v>263</v>
      </c>
      <c r="F1020" s="143" t="s">
        <v>282</v>
      </c>
      <c r="G1020" s="144"/>
      <c r="H1020" s="144"/>
      <c r="I1020" s="144"/>
      <c r="J1020" s="144"/>
      <c r="K1020" s="144"/>
      <c r="L1020" s="144"/>
      <c r="M1020" s="144"/>
      <c r="N1020" s="144"/>
      <c r="O1020" s="144"/>
      <c r="P1020" s="144"/>
      <c r="Q1020" s="144"/>
      <c r="R1020" s="144"/>
      <c r="S1020" s="144"/>
      <c r="T1020" s="144"/>
      <c r="U1020" s="144"/>
      <c r="V1020" s="144"/>
      <c r="W1020" s="144"/>
      <c r="X1020" s="144"/>
      <c r="Y1020" s="144"/>
      <c r="Z1020" s="144"/>
      <c r="AA1020" s="144"/>
      <c r="AB1020" s="145">
        <v>-5059.5037823809507</v>
      </c>
      <c r="AC1020" s="145">
        <v>-4168.960730912474</v>
      </c>
      <c r="AD1020" s="141"/>
      <c r="AE1020" s="79">
        <v>-4168.960730912474</v>
      </c>
      <c r="AF1020" s="164">
        <f t="shared" si="16"/>
        <v>0</v>
      </c>
    </row>
    <row r="1021" spans="2:32" x14ac:dyDescent="0.15">
      <c r="B1021" s="143" t="s">
        <v>77</v>
      </c>
      <c r="C1021" s="143" t="s">
        <v>62</v>
      </c>
      <c r="D1021" s="143" t="s">
        <v>257</v>
      </c>
      <c r="E1021" s="143" t="s">
        <v>264</v>
      </c>
      <c r="F1021" s="143" t="s">
        <v>282</v>
      </c>
      <c r="G1021" s="144"/>
      <c r="H1021" s="144"/>
      <c r="I1021" s="144"/>
      <c r="J1021" s="144"/>
      <c r="K1021" s="144"/>
      <c r="L1021" s="144"/>
      <c r="M1021" s="144"/>
      <c r="N1021" s="144"/>
      <c r="O1021" s="144"/>
      <c r="P1021" s="144"/>
      <c r="Q1021" s="144"/>
      <c r="R1021" s="144"/>
      <c r="S1021" s="144"/>
      <c r="T1021" s="144"/>
      <c r="U1021" s="144"/>
      <c r="V1021" s="144"/>
      <c r="W1021" s="144"/>
      <c r="X1021" s="144"/>
      <c r="Y1021" s="144"/>
      <c r="Z1021" s="144"/>
      <c r="AA1021" s="144"/>
      <c r="AB1021" s="145">
        <v>0</v>
      </c>
      <c r="AC1021" s="145">
        <v>0</v>
      </c>
      <c r="AD1021" s="141"/>
      <c r="AE1021" s="79">
        <v>0</v>
      </c>
      <c r="AF1021" s="164">
        <f t="shared" si="16"/>
        <v>0</v>
      </c>
    </row>
    <row r="1022" spans="2:32" x14ac:dyDescent="0.15">
      <c r="B1022" s="143" t="s">
        <v>77</v>
      </c>
      <c r="C1022" s="143" t="s">
        <v>62</v>
      </c>
      <c r="D1022" s="143" t="s">
        <v>257</v>
      </c>
      <c r="E1022" s="143" t="s">
        <v>265</v>
      </c>
      <c r="F1022" s="143" t="s">
        <v>282</v>
      </c>
      <c r="G1022" s="144"/>
      <c r="H1022" s="144"/>
      <c r="I1022" s="144"/>
      <c r="J1022" s="144"/>
      <c r="K1022" s="144"/>
      <c r="L1022" s="144"/>
      <c r="M1022" s="144"/>
      <c r="N1022" s="144"/>
      <c r="O1022" s="144"/>
      <c r="P1022" s="144"/>
      <c r="Q1022" s="144"/>
      <c r="R1022" s="144"/>
      <c r="S1022" s="144"/>
      <c r="T1022" s="144"/>
      <c r="U1022" s="144"/>
      <c r="V1022" s="144"/>
      <c r="W1022" s="144"/>
      <c r="X1022" s="144"/>
      <c r="Y1022" s="144"/>
      <c r="Z1022" s="144"/>
      <c r="AA1022" s="144"/>
      <c r="AB1022" s="145">
        <v>-873.96599999999989</v>
      </c>
      <c r="AC1022" s="145">
        <v>-1436.627</v>
      </c>
      <c r="AD1022" s="141"/>
      <c r="AE1022" s="79">
        <v>-1436.627</v>
      </c>
      <c r="AF1022" s="164">
        <f t="shared" si="16"/>
        <v>0</v>
      </c>
    </row>
    <row r="1023" spans="2:32" x14ac:dyDescent="0.15">
      <c r="B1023" s="143" t="s">
        <v>77</v>
      </c>
      <c r="C1023" s="143" t="s">
        <v>62</v>
      </c>
      <c r="D1023" s="143" t="s">
        <v>257</v>
      </c>
      <c r="E1023" s="143" t="s">
        <v>266</v>
      </c>
      <c r="F1023" s="143" t="s">
        <v>282</v>
      </c>
      <c r="G1023" s="144"/>
      <c r="H1023" s="144"/>
      <c r="I1023" s="144"/>
      <c r="J1023" s="144"/>
      <c r="K1023" s="144"/>
      <c r="L1023" s="144"/>
      <c r="M1023" s="144"/>
      <c r="N1023" s="144"/>
      <c r="O1023" s="144"/>
      <c r="P1023" s="144"/>
      <c r="Q1023" s="144"/>
      <c r="R1023" s="144"/>
      <c r="S1023" s="144"/>
      <c r="T1023" s="144"/>
      <c r="U1023" s="144"/>
      <c r="V1023" s="144"/>
      <c r="W1023" s="144"/>
      <c r="X1023" s="144"/>
      <c r="Y1023" s="144"/>
      <c r="Z1023" s="144"/>
      <c r="AA1023" s="144"/>
      <c r="AB1023" s="145">
        <v>-1773.2883662095851</v>
      </c>
      <c r="AC1023" s="145">
        <v>-1678.1246219650261</v>
      </c>
      <c r="AD1023" s="141"/>
      <c r="AE1023" s="79">
        <v>-1678.1246219650261</v>
      </c>
      <c r="AF1023" s="164">
        <f t="shared" si="16"/>
        <v>0</v>
      </c>
    </row>
    <row r="1024" spans="2:32" x14ac:dyDescent="0.15">
      <c r="B1024" s="143" t="s">
        <v>77</v>
      </c>
      <c r="C1024" s="143" t="s">
        <v>62</v>
      </c>
      <c r="D1024" s="143" t="s">
        <v>257</v>
      </c>
      <c r="E1024" s="143" t="s">
        <v>267</v>
      </c>
      <c r="F1024" s="143" t="s">
        <v>282</v>
      </c>
      <c r="G1024" s="144"/>
      <c r="H1024" s="144"/>
      <c r="I1024" s="144"/>
      <c r="J1024" s="144"/>
      <c r="K1024" s="144"/>
      <c r="L1024" s="144"/>
      <c r="M1024" s="144"/>
      <c r="N1024" s="144"/>
      <c r="O1024" s="144"/>
      <c r="P1024" s="144"/>
      <c r="Q1024" s="144"/>
      <c r="R1024" s="144"/>
      <c r="S1024" s="144"/>
      <c r="T1024" s="144"/>
      <c r="U1024" s="144"/>
      <c r="V1024" s="144"/>
      <c r="W1024" s="144"/>
      <c r="X1024" s="144"/>
      <c r="Y1024" s="144"/>
      <c r="Z1024" s="144"/>
      <c r="AA1024" s="144"/>
      <c r="AB1024" s="145">
        <v>-7018.3915421705351</v>
      </c>
      <c r="AC1024" s="145">
        <v>-6477.1692384274993</v>
      </c>
      <c r="AD1024" s="141"/>
      <c r="AE1024" s="79">
        <v>-6477.1692384274993</v>
      </c>
      <c r="AF1024" s="164">
        <f t="shared" si="16"/>
        <v>0</v>
      </c>
    </row>
    <row r="1025" spans="2:32" x14ac:dyDescent="0.15">
      <c r="B1025" s="143" t="s">
        <v>77</v>
      </c>
      <c r="C1025" s="143" t="s">
        <v>62</v>
      </c>
      <c r="D1025" s="143" t="s">
        <v>268</v>
      </c>
      <c r="E1025" s="143" t="s">
        <v>269</v>
      </c>
      <c r="F1025" s="143" t="s">
        <v>282</v>
      </c>
      <c r="G1025" s="144"/>
      <c r="H1025" s="144"/>
      <c r="I1025" s="144"/>
      <c r="J1025" s="144"/>
      <c r="K1025" s="144"/>
      <c r="L1025" s="144"/>
      <c r="M1025" s="144"/>
      <c r="N1025" s="144"/>
      <c r="O1025" s="144"/>
      <c r="P1025" s="144"/>
      <c r="Q1025" s="144"/>
      <c r="R1025" s="144"/>
      <c r="S1025" s="144"/>
      <c r="T1025" s="144"/>
      <c r="U1025" s="144"/>
      <c r="V1025" s="144"/>
      <c r="W1025" s="144"/>
      <c r="X1025" s="144"/>
      <c r="Y1025" s="144"/>
      <c r="Z1025" s="144"/>
      <c r="AA1025" s="144"/>
      <c r="AB1025" s="145">
        <v>8092.9543241978608</v>
      </c>
      <c r="AC1025" s="145">
        <v>8837.8780109523796</v>
      </c>
      <c r="AD1025" s="141"/>
      <c r="AE1025" s="79">
        <v>8837.8780109523796</v>
      </c>
      <c r="AF1025" s="164">
        <f t="shared" si="16"/>
        <v>0</v>
      </c>
    </row>
    <row r="1026" spans="2:32" x14ac:dyDescent="0.15">
      <c r="B1026" s="143" t="s">
        <v>77</v>
      </c>
      <c r="C1026" s="143" t="s">
        <v>62</v>
      </c>
      <c r="D1026" s="143" t="s">
        <v>268</v>
      </c>
      <c r="E1026" s="146" t="s">
        <v>270</v>
      </c>
      <c r="F1026" s="143" t="s">
        <v>282</v>
      </c>
      <c r="G1026" s="144"/>
      <c r="H1026" s="144"/>
      <c r="I1026" s="144"/>
      <c r="J1026" s="144"/>
      <c r="K1026" s="144"/>
      <c r="L1026" s="144"/>
      <c r="M1026" s="144"/>
      <c r="N1026" s="144"/>
      <c r="O1026" s="144"/>
      <c r="P1026" s="144"/>
      <c r="Q1026" s="144"/>
      <c r="R1026" s="144"/>
      <c r="S1026" s="144"/>
      <c r="T1026" s="144"/>
      <c r="U1026" s="144"/>
      <c r="V1026" s="144"/>
      <c r="W1026" s="144"/>
      <c r="X1026" s="144"/>
      <c r="Y1026" s="144"/>
      <c r="Z1026" s="144"/>
      <c r="AA1026" s="144"/>
      <c r="AB1026" s="145">
        <v>0</v>
      </c>
      <c r="AC1026" s="145">
        <v>0</v>
      </c>
      <c r="AD1026" s="141"/>
      <c r="AE1026" s="79">
        <v>0</v>
      </c>
      <c r="AF1026" s="164">
        <f t="shared" si="16"/>
        <v>0</v>
      </c>
    </row>
    <row r="1027" spans="2:32" x14ac:dyDescent="0.15">
      <c r="B1027" s="143" t="s">
        <v>77</v>
      </c>
      <c r="C1027" s="143" t="s">
        <v>62</v>
      </c>
      <c r="D1027" s="143" t="s">
        <v>268</v>
      </c>
      <c r="E1027" s="146" t="s">
        <v>271</v>
      </c>
      <c r="F1027" s="143" t="s">
        <v>282</v>
      </c>
      <c r="G1027" s="144"/>
      <c r="H1027" s="144"/>
      <c r="I1027" s="144"/>
      <c r="J1027" s="144"/>
      <c r="K1027" s="144"/>
      <c r="L1027" s="144"/>
      <c r="M1027" s="144"/>
      <c r="N1027" s="144"/>
      <c r="O1027" s="144"/>
      <c r="P1027" s="144"/>
      <c r="Q1027" s="144"/>
      <c r="R1027" s="144"/>
      <c r="S1027" s="144"/>
      <c r="T1027" s="144"/>
      <c r="U1027" s="144"/>
      <c r="V1027" s="144"/>
      <c r="W1027" s="144"/>
      <c r="X1027" s="144"/>
      <c r="Y1027" s="144"/>
      <c r="Z1027" s="144"/>
      <c r="AA1027" s="144"/>
      <c r="AB1027" s="145">
        <v>0</v>
      </c>
      <c r="AC1027" s="145">
        <v>0</v>
      </c>
      <c r="AD1027" s="141"/>
      <c r="AE1027" s="79">
        <v>0</v>
      </c>
      <c r="AF1027" s="164">
        <f t="shared" si="16"/>
        <v>0</v>
      </c>
    </row>
    <row r="1028" spans="2:32" x14ac:dyDescent="0.15">
      <c r="B1028" s="143" t="s">
        <v>77</v>
      </c>
      <c r="C1028" s="143" t="s">
        <v>62</v>
      </c>
      <c r="D1028" s="143" t="s">
        <v>268</v>
      </c>
      <c r="E1028" s="146" t="s">
        <v>272</v>
      </c>
      <c r="F1028" s="143" t="s">
        <v>282</v>
      </c>
      <c r="G1028" s="144"/>
      <c r="H1028" s="144"/>
      <c r="I1028" s="144"/>
      <c r="J1028" s="144"/>
      <c r="K1028" s="144"/>
      <c r="L1028" s="144"/>
      <c r="M1028" s="144"/>
      <c r="N1028" s="144"/>
      <c r="O1028" s="144"/>
      <c r="P1028" s="144"/>
      <c r="Q1028" s="144"/>
      <c r="R1028" s="144"/>
      <c r="S1028" s="144"/>
      <c r="T1028" s="144"/>
      <c r="U1028" s="144"/>
      <c r="V1028" s="144"/>
      <c r="W1028" s="144"/>
      <c r="X1028" s="144"/>
      <c r="Y1028" s="144"/>
      <c r="Z1028" s="144"/>
      <c r="AA1028" s="144"/>
      <c r="AB1028" s="145">
        <v>8631.2228182454801</v>
      </c>
      <c r="AC1028" s="145">
        <v>9385.940889999998</v>
      </c>
      <c r="AD1028" s="141"/>
      <c r="AE1028" s="79">
        <v>9385.940889999998</v>
      </c>
      <c r="AF1028" s="164">
        <f t="shared" si="16"/>
        <v>0</v>
      </c>
    </row>
    <row r="1029" spans="2:32" x14ac:dyDescent="0.15">
      <c r="B1029" s="143" t="s">
        <v>77</v>
      </c>
      <c r="C1029" s="143" t="s">
        <v>62</v>
      </c>
      <c r="D1029" s="143" t="s">
        <v>268</v>
      </c>
      <c r="E1029" s="146" t="s">
        <v>273</v>
      </c>
      <c r="F1029" s="143" t="s">
        <v>282</v>
      </c>
      <c r="G1029" s="144"/>
      <c r="H1029" s="144"/>
      <c r="I1029" s="144"/>
      <c r="J1029" s="144"/>
      <c r="K1029" s="144"/>
      <c r="L1029" s="144"/>
      <c r="M1029" s="144"/>
      <c r="N1029" s="144"/>
      <c r="O1029" s="144"/>
      <c r="P1029" s="144"/>
      <c r="Q1029" s="144"/>
      <c r="R1029" s="144"/>
      <c r="S1029" s="144"/>
      <c r="T1029" s="144"/>
      <c r="U1029" s="144"/>
      <c r="V1029" s="144"/>
      <c r="W1029" s="144"/>
      <c r="X1029" s="144"/>
      <c r="Y1029" s="144"/>
      <c r="Z1029" s="144"/>
      <c r="AA1029" s="144"/>
      <c r="AB1029" s="145">
        <v>0</v>
      </c>
      <c r="AC1029" s="145">
        <v>0</v>
      </c>
      <c r="AD1029" s="141"/>
      <c r="AE1029" s="79">
        <v>0</v>
      </c>
      <c r="AF1029" s="164">
        <f t="shared" si="16"/>
        <v>0</v>
      </c>
    </row>
    <row r="1030" spans="2:32" x14ac:dyDescent="0.15">
      <c r="B1030" s="143" t="s">
        <v>77</v>
      </c>
      <c r="C1030" s="143" t="s">
        <v>62</v>
      </c>
      <c r="D1030" s="143" t="s">
        <v>268</v>
      </c>
      <c r="E1030" s="146" t="s">
        <v>274</v>
      </c>
      <c r="F1030" s="143" t="s">
        <v>282</v>
      </c>
      <c r="G1030" s="144"/>
      <c r="H1030" s="144"/>
      <c r="I1030" s="144"/>
      <c r="J1030" s="144"/>
      <c r="K1030" s="144"/>
      <c r="L1030" s="144"/>
      <c r="M1030" s="144"/>
      <c r="N1030" s="144"/>
      <c r="O1030" s="144"/>
      <c r="P1030" s="144"/>
      <c r="Q1030" s="144"/>
      <c r="R1030" s="144"/>
      <c r="S1030" s="144"/>
      <c r="T1030" s="144"/>
      <c r="U1030" s="144"/>
      <c r="V1030" s="144"/>
      <c r="W1030" s="144"/>
      <c r="X1030" s="144"/>
      <c r="Y1030" s="144"/>
      <c r="Z1030" s="144"/>
      <c r="AA1030" s="144"/>
      <c r="AB1030" s="145">
        <v>-538.26849404761901</v>
      </c>
      <c r="AC1030" s="145">
        <v>-548.06287904761905</v>
      </c>
      <c r="AD1030" s="141"/>
      <c r="AE1030" s="79">
        <v>-548.06287904761905</v>
      </c>
      <c r="AF1030" s="164">
        <f t="shared" si="16"/>
        <v>0</v>
      </c>
    </row>
    <row r="1031" spans="2:32" x14ac:dyDescent="0.15">
      <c r="B1031" s="143" t="s">
        <v>77</v>
      </c>
      <c r="C1031" s="143" t="s">
        <v>62</v>
      </c>
      <c r="D1031" s="143" t="s">
        <v>268</v>
      </c>
      <c r="E1031" s="146" t="s">
        <v>275</v>
      </c>
      <c r="F1031" s="143" t="s">
        <v>282</v>
      </c>
      <c r="G1031" s="144"/>
      <c r="H1031" s="144"/>
      <c r="I1031" s="144"/>
      <c r="J1031" s="144"/>
      <c r="K1031" s="144"/>
      <c r="L1031" s="144"/>
      <c r="M1031" s="144"/>
      <c r="N1031" s="144"/>
      <c r="O1031" s="144"/>
      <c r="P1031" s="144"/>
      <c r="Q1031" s="144"/>
      <c r="R1031" s="144"/>
      <c r="S1031" s="144"/>
      <c r="T1031" s="144"/>
      <c r="U1031" s="144"/>
      <c r="V1031" s="144"/>
      <c r="W1031" s="144"/>
      <c r="X1031" s="144"/>
      <c r="Y1031" s="144"/>
      <c r="Z1031" s="144"/>
      <c r="AA1031" s="144"/>
      <c r="AB1031" s="145">
        <v>0</v>
      </c>
      <c r="AC1031" s="145">
        <v>0</v>
      </c>
      <c r="AD1031" s="141"/>
      <c r="AE1031" s="79">
        <v>0</v>
      </c>
      <c r="AF1031" s="164">
        <f t="shared" si="16"/>
        <v>0</v>
      </c>
    </row>
    <row r="1032" spans="2:32" x14ac:dyDescent="0.15">
      <c r="B1032" s="143" t="s">
        <v>77</v>
      </c>
      <c r="C1032" s="143" t="s">
        <v>62</v>
      </c>
      <c r="D1032" s="143" t="s">
        <v>268</v>
      </c>
      <c r="E1032" s="143" t="s">
        <v>276</v>
      </c>
      <c r="F1032" s="143" t="s">
        <v>282</v>
      </c>
      <c r="G1032" s="144"/>
      <c r="H1032" s="144"/>
      <c r="I1032" s="144"/>
      <c r="J1032" s="144"/>
      <c r="K1032" s="144"/>
      <c r="L1032" s="144"/>
      <c r="M1032" s="144"/>
      <c r="N1032" s="144"/>
      <c r="O1032" s="144"/>
      <c r="P1032" s="144"/>
      <c r="Q1032" s="144"/>
      <c r="R1032" s="144"/>
      <c r="S1032" s="144"/>
      <c r="T1032" s="144"/>
      <c r="U1032" s="144"/>
      <c r="V1032" s="144"/>
      <c r="W1032" s="144"/>
      <c r="X1032" s="144"/>
      <c r="Y1032" s="144"/>
      <c r="Z1032" s="144"/>
      <c r="AA1032" s="144"/>
      <c r="AB1032" s="145">
        <v>-17.213000000000001</v>
      </c>
      <c r="AC1032" s="145">
        <v>-18.05</v>
      </c>
      <c r="AD1032" s="141"/>
      <c r="AE1032" s="79">
        <v>-18.05</v>
      </c>
      <c r="AF1032" s="164">
        <f t="shared" si="16"/>
        <v>0</v>
      </c>
    </row>
    <row r="1033" spans="2:32" x14ac:dyDescent="0.15">
      <c r="B1033" s="143" t="s">
        <v>77</v>
      </c>
      <c r="C1033" s="143" t="s">
        <v>62</v>
      </c>
      <c r="D1033" s="143" t="s">
        <v>268</v>
      </c>
      <c r="E1033" s="143" t="s">
        <v>277</v>
      </c>
      <c r="F1033" s="143" t="s">
        <v>282</v>
      </c>
      <c r="G1033" s="144"/>
      <c r="H1033" s="144"/>
      <c r="I1033" s="144"/>
      <c r="J1033" s="144"/>
      <c r="K1033" s="144"/>
      <c r="L1033" s="144"/>
      <c r="M1033" s="144"/>
      <c r="N1033" s="144"/>
      <c r="O1033" s="144"/>
      <c r="P1033" s="144"/>
      <c r="Q1033" s="144"/>
      <c r="R1033" s="144"/>
      <c r="S1033" s="144"/>
      <c r="T1033" s="144"/>
      <c r="U1033" s="144"/>
      <c r="V1033" s="144"/>
      <c r="W1033" s="144"/>
      <c r="X1033" s="144"/>
      <c r="Y1033" s="144"/>
      <c r="Z1033" s="144"/>
      <c r="AA1033" s="144"/>
      <c r="AB1033" s="145">
        <v>0</v>
      </c>
      <c r="AC1033" s="145">
        <v>0</v>
      </c>
      <c r="AD1033" s="141"/>
      <c r="AE1033" s="79">
        <v>0</v>
      </c>
      <c r="AF1033" s="164">
        <f t="shared" si="16"/>
        <v>0</v>
      </c>
    </row>
    <row r="1034" spans="2:32" x14ac:dyDescent="0.15">
      <c r="B1034" s="143" t="s">
        <v>77</v>
      </c>
      <c r="C1034" s="143" t="s">
        <v>62</v>
      </c>
      <c r="D1034" s="143" t="s">
        <v>268</v>
      </c>
      <c r="E1034" s="143" t="s">
        <v>278</v>
      </c>
      <c r="F1034" s="143" t="s">
        <v>282</v>
      </c>
      <c r="G1034" s="144"/>
      <c r="H1034" s="144"/>
      <c r="I1034" s="144"/>
      <c r="J1034" s="144"/>
      <c r="K1034" s="144"/>
      <c r="L1034" s="144"/>
      <c r="M1034" s="144"/>
      <c r="N1034" s="144"/>
      <c r="O1034" s="144"/>
      <c r="P1034" s="144"/>
      <c r="Q1034" s="144"/>
      <c r="R1034" s="144"/>
      <c r="S1034" s="144"/>
      <c r="T1034" s="144"/>
      <c r="U1034" s="144"/>
      <c r="V1034" s="144"/>
      <c r="W1034" s="144"/>
      <c r="X1034" s="144"/>
      <c r="Y1034" s="144"/>
      <c r="Z1034" s="144"/>
      <c r="AA1034" s="144"/>
      <c r="AB1034" s="145">
        <v>-579.7863577155</v>
      </c>
      <c r="AC1034" s="145">
        <v>-939.79746187219996</v>
      </c>
      <c r="AD1034" s="141"/>
      <c r="AE1034" s="79">
        <v>-939.79746187219996</v>
      </c>
      <c r="AF1034" s="164">
        <f t="shared" si="16"/>
        <v>0</v>
      </c>
    </row>
    <row r="1035" spans="2:32" x14ac:dyDescent="0.15">
      <c r="B1035" s="143" t="s">
        <v>77</v>
      </c>
      <c r="C1035" s="143" t="s">
        <v>62</v>
      </c>
      <c r="D1035" s="143" t="s">
        <v>93</v>
      </c>
      <c r="E1035" s="143" t="s">
        <v>279</v>
      </c>
      <c r="F1035" s="143" t="s">
        <v>282</v>
      </c>
      <c r="G1035" s="144"/>
      <c r="H1035" s="144"/>
      <c r="I1035" s="144"/>
      <c r="J1035" s="144"/>
      <c r="K1035" s="144"/>
      <c r="L1035" s="144"/>
      <c r="M1035" s="144"/>
      <c r="N1035" s="144"/>
      <c r="O1035" s="144"/>
      <c r="P1035" s="144"/>
      <c r="Q1035" s="144"/>
      <c r="R1035" s="144"/>
      <c r="S1035" s="144"/>
      <c r="T1035" s="144"/>
      <c r="U1035" s="144"/>
      <c r="V1035" s="144"/>
      <c r="W1035" s="144"/>
      <c r="X1035" s="144"/>
      <c r="Y1035" s="144"/>
      <c r="Z1035" s="144"/>
      <c r="AA1035" s="144"/>
      <c r="AB1035" s="145">
        <v>1637.1361397427988</v>
      </c>
      <c r="AC1035" s="145">
        <v>3282.456234397067</v>
      </c>
      <c r="AD1035" s="141"/>
      <c r="AE1035" s="79">
        <v>3282.456234397067</v>
      </c>
      <c r="AF1035" s="164">
        <f t="shared" si="16"/>
        <v>0</v>
      </c>
    </row>
    <row r="1036" spans="2:32" x14ac:dyDescent="0.15">
      <c r="B1036" s="143" t="s">
        <v>77</v>
      </c>
      <c r="C1036" s="143" t="s">
        <v>62</v>
      </c>
      <c r="D1036" s="143" t="s">
        <v>93</v>
      </c>
      <c r="E1036" s="143" t="s">
        <v>280</v>
      </c>
      <c r="F1036" s="143" t="s">
        <v>282</v>
      </c>
      <c r="G1036" s="144"/>
      <c r="H1036" s="144"/>
      <c r="I1036" s="144"/>
      <c r="J1036" s="144"/>
      <c r="K1036" s="144"/>
      <c r="L1036" s="144"/>
      <c r="M1036" s="144"/>
      <c r="N1036" s="144"/>
      <c r="O1036" s="144"/>
      <c r="P1036" s="144"/>
      <c r="Q1036" s="144"/>
      <c r="R1036" s="144"/>
      <c r="S1036" s="144"/>
      <c r="T1036" s="144"/>
      <c r="U1036" s="144"/>
      <c r="V1036" s="144"/>
      <c r="W1036" s="144"/>
      <c r="X1036" s="144"/>
      <c r="Y1036" s="144"/>
      <c r="Z1036" s="144"/>
      <c r="AA1036" s="144"/>
      <c r="AB1036" s="145">
        <v>0</v>
      </c>
      <c r="AC1036" s="145">
        <v>0</v>
      </c>
      <c r="AD1036" s="141"/>
      <c r="AE1036" s="79">
        <v>0</v>
      </c>
      <c r="AF1036" s="164">
        <f t="shared" si="16"/>
        <v>0</v>
      </c>
    </row>
    <row r="1037" spans="2:32" x14ac:dyDescent="0.15">
      <c r="B1037" s="143" t="s">
        <v>77</v>
      </c>
      <c r="C1037" s="143" t="s">
        <v>62</v>
      </c>
      <c r="D1037" s="143" t="s">
        <v>93</v>
      </c>
      <c r="E1037" s="143" t="s">
        <v>281</v>
      </c>
      <c r="F1037" s="143" t="s">
        <v>282</v>
      </c>
      <c r="G1037" s="144"/>
      <c r="H1037" s="144"/>
      <c r="I1037" s="144"/>
      <c r="J1037" s="144"/>
      <c r="K1037" s="144"/>
      <c r="L1037" s="144"/>
      <c r="M1037" s="144"/>
      <c r="N1037" s="144"/>
      <c r="O1037" s="144"/>
      <c r="P1037" s="144"/>
      <c r="Q1037" s="144"/>
      <c r="R1037" s="144"/>
      <c r="S1037" s="144"/>
      <c r="T1037" s="144"/>
      <c r="U1037" s="144"/>
      <c r="V1037" s="144"/>
      <c r="W1037" s="144"/>
      <c r="X1037" s="144"/>
      <c r="Y1037" s="144"/>
      <c r="Z1037" s="144"/>
      <c r="AA1037" s="144"/>
      <c r="AB1037" s="145">
        <v>1637.1361397427988</v>
      </c>
      <c r="AC1037" s="145">
        <v>3282.456234397067</v>
      </c>
      <c r="AD1037" s="141"/>
      <c r="AE1037" s="79">
        <v>3282.456234397067</v>
      </c>
      <c r="AF1037" s="164">
        <f t="shared" si="16"/>
        <v>0</v>
      </c>
    </row>
    <row r="1038" spans="2:32" x14ac:dyDescent="0.15">
      <c r="B1038" s="143" t="s">
        <v>77</v>
      </c>
      <c r="C1038" s="143" t="s">
        <v>62</v>
      </c>
      <c r="D1038" s="143" t="s">
        <v>93</v>
      </c>
      <c r="E1038" s="146" t="s">
        <v>187</v>
      </c>
      <c r="F1038" s="143" t="s">
        <v>282</v>
      </c>
      <c r="G1038" s="144"/>
      <c r="H1038" s="144"/>
      <c r="I1038" s="144"/>
      <c r="J1038" s="144"/>
      <c r="K1038" s="144"/>
      <c r="L1038" s="144"/>
      <c r="M1038" s="144"/>
      <c r="N1038" s="144"/>
      <c r="O1038" s="144"/>
      <c r="P1038" s="144"/>
      <c r="Q1038" s="144"/>
      <c r="R1038" s="144"/>
      <c r="S1038" s="144"/>
      <c r="T1038" s="144"/>
      <c r="U1038" s="144"/>
      <c r="V1038" s="144"/>
      <c r="W1038" s="144"/>
      <c r="X1038" s="144"/>
      <c r="Y1038" s="144"/>
      <c r="Z1038" s="144"/>
      <c r="AA1038" s="144"/>
      <c r="AB1038" s="145">
        <v>0</v>
      </c>
      <c r="AC1038" s="145">
        <v>0</v>
      </c>
      <c r="AD1038" s="141"/>
      <c r="AE1038" s="79">
        <v>0</v>
      </c>
      <c r="AF1038" s="164">
        <f t="shared" si="16"/>
        <v>0</v>
      </c>
    </row>
    <row r="1039" spans="2:32" x14ac:dyDescent="0.15">
      <c r="B1039" s="143" t="s">
        <v>77</v>
      </c>
      <c r="C1039" s="143" t="s">
        <v>62</v>
      </c>
      <c r="D1039" s="143" t="s">
        <v>93</v>
      </c>
      <c r="E1039" s="146" t="s">
        <v>105</v>
      </c>
      <c r="F1039" s="143" t="s">
        <v>282</v>
      </c>
      <c r="G1039" s="144"/>
      <c r="H1039" s="144"/>
      <c r="I1039" s="144"/>
      <c r="J1039" s="144"/>
      <c r="K1039" s="144"/>
      <c r="L1039" s="144"/>
      <c r="M1039" s="144"/>
      <c r="N1039" s="144"/>
      <c r="O1039" s="144"/>
      <c r="P1039" s="144"/>
      <c r="Q1039" s="144"/>
      <c r="R1039" s="144"/>
      <c r="S1039" s="144"/>
      <c r="T1039" s="144"/>
      <c r="U1039" s="144"/>
      <c r="V1039" s="144"/>
      <c r="W1039" s="144"/>
      <c r="X1039" s="144"/>
      <c r="Y1039" s="144"/>
      <c r="Z1039" s="144"/>
      <c r="AA1039" s="144"/>
      <c r="AB1039" s="145">
        <v>0.10481527997452368</v>
      </c>
      <c r="AC1039" s="145">
        <v>0.82156296627438286</v>
      </c>
      <c r="AD1039" s="141"/>
      <c r="AE1039" s="79">
        <v>0.82156296627438286</v>
      </c>
      <c r="AF1039" s="164">
        <f t="shared" si="16"/>
        <v>0</v>
      </c>
    </row>
    <row r="1040" spans="2:32" x14ac:dyDescent="0.15">
      <c r="B1040" s="143" t="s">
        <v>77</v>
      </c>
      <c r="C1040" s="143" t="s">
        <v>62</v>
      </c>
      <c r="D1040" s="143" t="s">
        <v>93</v>
      </c>
      <c r="E1040" s="146" t="s">
        <v>106</v>
      </c>
      <c r="F1040" s="143" t="s">
        <v>282</v>
      </c>
      <c r="G1040" s="144"/>
      <c r="H1040" s="144"/>
      <c r="I1040" s="144"/>
      <c r="J1040" s="144"/>
      <c r="K1040" s="144"/>
      <c r="L1040" s="144"/>
      <c r="M1040" s="144"/>
      <c r="N1040" s="144"/>
      <c r="O1040" s="144"/>
      <c r="P1040" s="144"/>
      <c r="Q1040" s="144"/>
      <c r="R1040" s="144"/>
      <c r="S1040" s="144"/>
      <c r="T1040" s="144"/>
      <c r="U1040" s="144"/>
      <c r="V1040" s="144"/>
      <c r="W1040" s="144"/>
      <c r="X1040" s="144"/>
      <c r="Y1040" s="144"/>
      <c r="Z1040" s="144"/>
      <c r="AA1040" s="144"/>
      <c r="AB1040" s="145">
        <v>0</v>
      </c>
      <c r="AC1040" s="145">
        <v>0</v>
      </c>
      <c r="AD1040" s="141"/>
      <c r="AE1040" s="79">
        <v>0</v>
      </c>
      <c r="AF1040" s="164">
        <f t="shared" si="16"/>
        <v>0</v>
      </c>
    </row>
    <row r="1041" spans="2:32" x14ac:dyDescent="0.15">
      <c r="B1041" s="143" t="s">
        <v>77</v>
      </c>
      <c r="C1041" s="143" t="s">
        <v>62</v>
      </c>
      <c r="D1041" s="143" t="s">
        <v>93</v>
      </c>
      <c r="E1041" s="146" t="s">
        <v>188</v>
      </c>
      <c r="F1041" s="143" t="s">
        <v>282</v>
      </c>
      <c r="G1041" s="144"/>
      <c r="H1041" s="144"/>
      <c r="I1041" s="144"/>
      <c r="J1041" s="144"/>
      <c r="K1041" s="144"/>
      <c r="L1041" s="144"/>
      <c r="M1041" s="144"/>
      <c r="N1041" s="144"/>
      <c r="O1041" s="144"/>
      <c r="P1041" s="144"/>
      <c r="Q1041" s="144"/>
      <c r="R1041" s="144"/>
      <c r="S1041" s="144"/>
      <c r="T1041" s="144"/>
      <c r="U1041" s="144"/>
      <c r="V1041" s="144"/>
      <c r="W1041" s="144"/>
      <c r="X1041" s="144"/>
      <c r="Y1041" s="144"/>
      <c r="Z1041" s="144"/>
      <c r="AA1041" s="144"/>
      <c r="AB1041" s="145">
        <v>1229.372870361052</v>
      </c>
      <c r="AC1041" s="145">
        <v>63.827657566989565</v>
      </c>
      <c r="AD1041" s="141"/>
      <c r="AE1041" s="79">
        <v>63.827657566989565</v>
      </c>
      <c r="AF1041" s="164">
        <f t="shared" si="16"/>
        <v>0</v>
      </c>
    </row>
    <row r="1042" spans="2:32" x14ac:dyDescent="0.15">
      <c r="B1042" s="143" t="s">
        <v>77</v>
      </c>
      <c r="C1042" s="143" t="s">
        <v>62</v>
      </c>
      <c r="D1042" s="143" t="s">
        <v>93</v>
      </c>
      <c r="E1042" s="146" t="s">
        <v>189</v>
      </c>
      <c r="F1042" s="143" t="s">
        <v>282</v>
      </c>
      <c r="G1042" s="144"/>
      <c r="H1042" s="144"/>
      <c r="I1042" s="144"/>
      <c r="J1042" s="144"/>
      <c r="K1042" s="144"/>
      <c r="L1042" s="144"/>
      <c r="M1042" s="144"/>
      <c r="N1042" s="144"/>
      <c r="O1042" s="144"/>
      <c r="P1042" s="144"/>
      <c r="Q1042" s="144"/>
      <c r="R1042" s="144"/>
      <c r="S1042" s="144"/>
      <c r="T1042" s="144"/>
      <c r="U1042" s="144"/>
      <c r="V1042" s="144"/>
      <c r="W1042" s="144"/>
      <c r="X1042" s="144"/>
      <c r="Y1042" s="144"/>
      <c r="Z1042" s="144"/>
      <c r="AA1042" s="144"/>
      <c r="AB1042" s="145">
        <v>0</v>
      </c>
      <c r="AC1042" s="145">
        <v>0</v>
      </c>
      <c r="AD1042" s="141"/>
      <c r="AE1042" s="79">
        <v>0</v>
      </c>
      <c r="AF1042" s="164">
        <f t="shared" si="16"/>
        <v>0</v>
      </c>
    </row>
    <row r="1043" spans="2:32" x14ac:dyDescent="0.15">
      <c r="B1043" s="143" t="s">
        <v>77</v>
      </c>
      <c r="C1043" s="143" t="s">
        <v>62</v>
      </c>
      <c r="D1043" s="143" t="s">
        <v>93</v>
      </c>
      <c r="E1043" s="146" t="s">
        <v>109</v>
      </c>
      <c r="F1043" s="143" t="s">
        <v>282</v>
      </c>
      <c r="G1043" s="144"/>
      <c r="H1043" s="144"/>
      <c r="I1043" s="144"/>
      <c r="J1043" s="144"/>
      <c r="K1043" s="144"/>
      <c r="L1043" s="144"/>
      <c r="M1043" s="144"/>
      <c r="N1043" s="144"/>
      <c r="O1043" s="144"/>
      <c r="P1043" s="144"/>
      <c r="Q1043" s="144"/>
      <c r="R1043" s="144"/>
      <c r="S1043" s="144"/>
      <c r="T1043" s="144"/>
      <c r="U1043" s="144"/>
      <c r="V1043" s="144"/>
      <c r="W1043" s="144"/>
      <c r="X1043" s="144"/>
      <c r="Y1043" s="144"/>
      <c r="Z1043" s="144"/>
      <c r="AA1043" s="144"/>
      <c r="AB1043" s="145">
        <v>1.9530758585985657</v>
      </c>
      <c r="AC1043" s="145">
        <v>0.38801736067429859</v>
      </c>
      <c r="AD1043" s="141"/>
      <c r="AE1043" s="79">
        <v>0.38801736067429859</v>
      </c>
      <c r="AF1043" s="164">
        <f t="shared" si="16"/>
        <v>0</v>
      </c>
    </row>
    <row r="1044" spans="2:32" x14ac:dyDescent="0.15">
      <c r="B1044" s="143" t="s">
        <v>77</v>
      </c>
      <c r="C1044" s="143" t="s">
        <v>62</v>
      </c>
      <c r="D1044" s="143" t="s">
        <v>93</v>
      </c>
      <c r="E1044" s="146" t="s">
        <v>190</v>
      </c>
      <c r="F1044" s="143" t="s">
        <v>282</v>
      </c>
      <c r="G1044" s="144"/>
      <c r="H1044" s="144"/>
      <c r="I1044" s="144"/>
      <c r="J1044" s="144"/>
      <c r="K1044" s="144"/>
      <c r="L1044" s="144"/>
      <c r="M1044" s="144"/>
      <c r="N1044" s="144"/>
      <c r="O1044" s="144"/>
      <c r="P1044" s="144"/>
      <c r="Q1044" s="144"/>
      <c r="R1044" s="144"/>
      <c r="S1044" s="144"/>
      <c r="T1044" s="144"/>
      <c r="U1044" s="144"/>
      <c r="V1044" s="144"/>
      <c r="W1044" s="144"/>
      <c r="X1044" s="144"/>
      <c r="Y1044" s="144"/>
      <c r="Z1044" s="144"/>
      <c r="AA1044" s="144"/>
      <c r="AB1044" s="145">
        <v>5.8392919824790699</v>
      </c>
      <c r="AC1044" s="145">
        <v>44.828077925671899</v>
      </c>
      <c r="AD1044" s="141"/>
      <c r="AE1044" s="79">
        <v>44.828077925671899</v>
      </c>
      <c r="AF1044" s="164">
        <f t="shared" si="16"/>
        <v>0</v>
      </c>
    </row>
    <row r="1045" spans="2:32" x14ac:dyDescent="0.15">
      <c r="B1045" s="143" t="s">
        <v>77</v>
      </c>
      <c r="C1045" s="143" t="s">
        <v>62</v>
      </c>
      <c r="D1045" s="143" t="s">
        <v>93</v>
      </c>
      <c r="E1045" s="146" t="s">
        <v>163</v>
      </c>
      <c r="F1045" s="143" t="s">
        <v>282</v>
      </c>
      <c r="G1045" s="144"/>
      <c r="H1045" s="144"/>
      <c r="I1045" s="144"/>
      <c r="J1045" s="144"/>
      <c r="K1045" s="144"/>
      <c r="L1045" s="144"/>
      <c r="M1045" s="144"/>
      <c r="N1045" s="144"/>
      <c r="O1045" s="144"/>
      <c r="P1045" s="144"/>
      <c r="Q1045" s="144"/>
      <c r="R1045" s="144"/>
      <c r="S1045" s="144"/>
      <c r="T1045" s="144"/>
      <c r="U1045" s="144"/>
      <c r="V1045" s="144"/>
      <c r="W1045" s="144"/>
      <c r="X1045" s="144"/>
      <c r="Y1045" s="144"/>
      <c r="Z1045" s="144"/>
      <c r="AA1045" s="144"/>
      <c r="AB1045" s="145">
        <v>399.8660862606946</v>
      </c>
      <c r="AC1045" s="145">
        <v>3172.5909185774567</v>
      </c>
      <c r="AD1045" s="141"/>
      <c r="AE1045" s="79">
        <v>3172.5909185774567</v>
      </c>
      <c r="AF1045" s="164">
        <f t="shared" si="16"/>
        <v>0</v>
      </c>
    </row>
    <row r="1046" spans="2:32" x14ac:dyDescent="0.15">
      <c r="B1046" s="147" t="s">
        <v>286</v>
      </c>
      <c r="C1046" s="147" t="s">
        <v>62</v>
      </c>
      <c r="D1046" s="147" t="s">
        <v>257</v>
      </c>
      <c r="E1046" s="147" t="s">
        <v>258</v>
      </c>
      <c r="F1046" s="147" t="s">
        <v>282</v>
      </c>
      <c r="G1046" s="148"/>
      <c r="H1046" s="148"/>
      <c r="I1046" s="148"/>
      <c r="J1046" s="148"/>
      <c r="K1046" s="148"/>
      <c r="L1046" s="148"/>
      <c r="M1046" s="148"/>
      <c r="N1046" s="148"/>
      <c r="O1046" s="148"/>
      <c r="P1046" s="148"/>
      <c r="Q1046" s="148"/>
      <c r="R1046" s="148"/>
      <c r="S1046" s="148"/>
      <c r="T1046" s="148"/>
      <c r="U1046" s="148"/>
      <c r="V1046" s="148"/>
      <c r="W1046" s="148"/>
      <c r="X1046" s="148"/>
      <c r="Y1046" s="148"/>
      <c r="Z1046" s="148"/>
      <c r="AA1046" s="148"/>
      <c r="AB1046" s="149">
        <v>0</v>
      </c>
      <c r="AC1046" s="149">
        <v>0</v>
      </c>
      <c r="AD1046" s="141"/>
      <c r="AE1046" s="79">
        <v>0</v>
      </c>
      <c r="AF1046" s="164">
        <f t="shared" si="16"/>
        <v>0</v>
      </c>
    </row>
    <row r="1047" spans="2:32" x14ac:dyDescent="0.15">
      <c r="B1047" s="147" t="s">
        <v>286</v>
      </c>
      <c r="C1047" s="147" t="s">
        <v>62</v>
      </c>
      <c r="D1047" s="147" t="s">
        <v>257</v>
      </c>
      <c r="E1047" s="147" t="s">
        <v>260</v>
      </c>
      <c r="F1047" s="147" t="s">
        <v>282</v>
      </c>
      <c r="G1047" s="148"/>
      <c r="H1047" s="148"/>
      <c r="I1047" s="148"/>
      <c r="J1047" s="148"/>
      <c r="K1047" s="148"/>
      <c r="L1047" s="148"/>
      <c r="M1047" s="148"/>
      <c r="N1047" s="148"/>
      <c r="O1047" s="148"/>
      <c r="P1047" s="148"/>
      <c r="Q1047" s="148"/>
      <c r="R1047" s="148"/>
      <c r="S1047" s="148"/>
      <c r="T1047" s="148"/>
      <c r="U1047" s="148"/>
      <c r="V1047" s="148"/>
      <c r="W1047" s="148"/>
      <c r="X1047" s="148"/>
      <c r="Y1047" s="148"/>
      <c r="Z1047" s="148"/>
      <c r="AA1047" s="148"/>
      <c r="AB1047" s="149">
        <v>0</v>
      </c>
      <c r="AC1047" s="149">
        <v>0</v>
      </c>
      <c r="AD1047" s="141"/>
      <c r="AE1047" s="79">
        <v>0</v>
      </c>
      <c r="AF1047" s="164">
        <f t="shared" si="16"/>
        <v>0</v>
      </c>
    </row>
    <row r="1048" spans="2:32" x14ac:dyDescent="0.15">
      <c r="B1048" s="147" t="s">
        <v>286</v>
      </c>
      <c r="C1048" s="147" t="s">
        <v>62</v>
      </c>
      <c r="D1048" s="147" t="s">
        <v>257</v>
      </c>
      <c r="E1048" s="147" t="s">
        <v>261</v>
      </c>
      <c r="F1048" s="147" t="s">
        <v>282</v>
      </c>
      <c r="G1048" s="148"/>
      <c r="H1048" s="148"/>
      <c r="I1048" s="148"/>
      <c r="J1048" s="148"/>
      <c r="K1048" s="148"/>
      <c r="L1048" s="148"/>
      <c r="M1048" s="148"/>
      <c r="N1048" s="148"/>
      <c r="O1048" s="148"/>
      <c r="P1048" s="148"/>
      <c r="Q1048" s="148"/>
      <c r="R1048" s="148"/>
      <c r="S1048" s="148"/>
      <c r="T1048" s="148"/>
      <c r="U1048" s="148"/>
      <c r="V1048" s="148"/>
      <c r="W1048" s="148"/>
      <c r="X1048" s="148"/>
      <c r="Y1048" s="148"/>
      <c r="Z1048" s="148"/>
      <c r="AA1048" s="148"/>
      <c r="AB1048" s="149">
        <v>0</v>
      </c>
      <c r="AC1048" s="149">
        <v>0</v>
      </c>
      <c r="AD1048" s="141"/>
      <c r="AE1048" s="79">
        <v>0</v>
      </c>
      <c r="AF1048" s="164">
        <f t="shared" si="16"/>
        <v>0</v>
      </c>
    </row>
    <row r="1049" spans="2:32" x14ac:dyDescent="0.15">
      <c r="B1049" s="147" t="s">
        <v>286</v>
      </c>
      <c r="C1049" s="147" t="s">
        <v>62</v>
      </c>
      <c r="D1049" s="147" t="s">
        <v>257</v>
      </c>
      <c r="E1049" s="147" t="s">
        <v>262</v>
      </c>
      <c r="F1049" s="147" t="s">
        <v>282</v>
      </c>
      <c r="G1049" s="148"/>
      <c r="H1049" s="148"/>
      <c r="I1049" s="148"/>
      <c r="J1049" s="148"/>
      <c r="K1049" s="148"/>
      <c r="L1049" s="148"/>
      <c r="M1049" s="148"/>
      <c r="N1049" s="148"/>
      <c r="O1049" s="148"/>
      <c r="P1049" s="148"/>
      <c r="Q1049" s="148"/>
      <c r="R1049" s="148"/>
      <c r="S1049" s="148"/>
      <c r="T1049" s="148"/>
      <c r="U1049" s="148"/>
      <c r="V1049" s="148"/>
      <c r="W1049" s="148"/>
      <c r="X1049" s="148"/>
      <c r="Y1049" s="148"/>
      <c r="Z1049" s="148"/>
      <c r="AA1049" s="148"/>
      <c r="AB1049" s="149">
        <v>0</v>
      </c>
      <c r="AC1049" s="149">
        <v>0</v>
      </c>
      <c r="AD1049" s="141"/>
      <c r="AE1049" s="79">
        <v>0</v>
      </c>
      <c r="AF1049" s="164">
        <f t="shared" si="16"/>
        <v>0</v>
      </c>
    </row>
    <row r="1050" spans="2:32" x14ac:dyDescent="0.15">
      <c r="B1050" s="147" t="s">
        <v>286</v>
      </c>
      <c r="C1050" s="147" t="s">
        <v>62</v>
      </c>
      <c r="D1050" s="147" t="s">
        <v>257</v>
      </c>
      <c r="E1050" s="147" t="s">
        <v>263</v>
      </c>
      <c r="F1050" s="147" t="s">
        <v>282</v>
      </c>
      <c r="G1050" s="148"/>
      <c r="H1050" s="148"/>
      <c r="I1050" s="148"/>
      <c r="J1050" s="148"/>
      <c r="K1050" s="148"/>
      <c r="L1050" s="148"/>
      <c r="M1050" s="148"/>
      <c r="N1050" s="148"/>
      <c r="O1050" s="148"/>
      <c r="P1050" s="148"/>
      <c r="Q1050" s="148"/>
      <c r="R1050" s="148"/>
      <c r="S1050" s="148"/>
      <c r="T1050" s="148"/>
      <c r="U1050" s="148"/>
      <c r="V1050" s="148"/>
      <c r="W1050" s="148"/>
      <c r="X1050" s="148"/>
      <c r="Y1050" s="148"/>
      <c r="Z1050" s="148"/>
      <c r="AA1050" s="148"/>
      <c r="AB1050" s="149">
        <v>0</v>
      </c>
      <c r="AC1050" s="149">
        <v>0</v>
      </c>
      <c r="AD1050" s="141"/>
      <c r="AE1050" s="79">
        <v>0</v>
      </c>
      <c r="AF1050" s="164">
        <f t="shared" si="16"/>
        <v>0</v>
      </c>
    </row>
    <row r="1051" spans="2:32" x14ac:dyDescent="0.15">
      <c r="B1051" s="147" t="s">
        <v>286</v>
      </c>
      <c r="C1051" s="147" t="s">
        <v>62</v>
      </c>
      <c r="D1051" s="147" t="s">
        <v>257</v>
      </c>
      <c r="E1051" s="147" t="s">
        <v>264</v>
      </c>
      <c r="F1051" s="147" t="s">
        <v>282</v>
      </c>
      <c r="G1051" s="148"/>
      <c r="H1051" s="148"/>
      <c r="I1051" s="148"/>
      <c r="J1051" s="148"/>
      <c r="K1051" s="148"/>
      <c r="L1051" s="148"/>
      <c r="M1051" s="148"/>
      <c r="N1051" s="148"/>
      <c r="O1051" s="148"/>
      <c r="P1051" s="148"/>
      <c r="Q1051" s="148"/>
      <c r="R1051" s="148"/>
      <c r="S1051" s="148"/>
      <c r="T1051" s="148"/>
      <c r="U1051" s="148"/>
      <c r="V1051" s="148"/>
      <c r="W1051" s="148"/>
      <c r="X1051" s="148"/>
      <c r="Y1051" s="148"/>
      <c r="Z1051" s="148"/>
      <c r="AA1051" s="148"/>
      <c r="AB1051" s="149">
        <v>0</v>
      </c>
      <c r="AC1051" s="149">
        <v>0</v>
      </c>
      <c r="AD1051" s="141"/>
      <c r="AE1051" s="79">
        <v>0</v>
      </c>
      <c r="AF1051" s="164">
        <f t="shared" si="16"/>
        <v>0</v>
      </c>
    </row>
    <row r="1052" spans="2:32" x14ac:dyDescent="0.15">
      <c r="B1052" s="147" t="s">
        <v>286</v>
      </c>
      <c r="C1052" s="147" t="s">
        <v>62</v>
      </c>
      <c r="D1052" s="147" t="s">
        <v>257</v>
      </c>
      <c r="E1052" s="147" t="s">
        <v>265</v>
      </c>
      <c r="F1052" s="147" t="s">
        <v>282</v>
      </c>
      <c r="G1052" s="148"/>
      <c r="H1052" s="148"/>
      <c r="I1052" s="148"/>
      <c r="J1052" s="148"/>
      <c r="K1052" s="148"/>
      <c r="L1052" s="148"/>
      <c r="M1052" s="148"/>
      <c r="N1052" s="148"/>
      <c r="O1052" s="148"/>
      <c r="P1052" s="148"/>
      <c r="Q1052" s="148"/>
      <c r="R1052" s="148"/>
      <c r="S1052" s="148"/>
      <c r="T1052" s="148"/>
      <c r="U1052" s="148"/>
      <c r="V1052" s="148"/>
      <c r="W1052" s="148"/>
      <c r="X1052" s="148"/>
      <c r="Y1052" s="148"/>
      <c r="Z1052" s="148"/>
      <c r="AA1052" s="148"/>
      <c r="AB1052" s="149">
        <v>0</v>
      </c>
      <c r="AC1052" s="149">
        <v>0</v>
      </c>
      <c r="AD1052" s="141"/>
      <c r="AE1052" s="79">
        <v>0</v>
      </c>
      <c r="AF1052" s="164">
        <f t="shared" si="16"/>
        <v>0</v>
      </c>
    </row>
    <row r="1053" spans="2:32" x14ac:dyDescent="0.15">
      <c r="B1053" s="147" t="s">
        <v>286</v>
      </c>
      <c r="C1053" s="147" t="s">
        <v>62</v>
      </c>
      <c r="D1053" s="147" t="s">
        <v>257</v>
      </c>
      <c r="E1053" s="147" t="s">
        <v>266</v>
      </c>
      <c r="F1053" s="147" t="s">
        <v>282</v>
      </c>
      <c r="G1053" s="148"/>
      <c r="H1053" s="148"/>
      <c r="I1053" s="148"/>
      <c r="J1053" s="148"/>
      <c r="K1053" s="148"/>
      <c r="L1053" s="148"/>
      <c r="M1053" s="148"/>
      <c r="N1053" s="148"/>
      <c r="O1053" s="148"/>
      <c r="P1053" s="148"/>
      <c r="Q1053" s="148"/>
      <c r="R1053" s="148"/>
      <c r="S1053" s="148"/>
      <c r="T1053" s="148"/>
      <c r="U1053" s="148"/>
      <c r="V1053" s="148"/>
      <c r="W1053" s="148"/>
      <c r="X1053" s="148"/>
      <c r="Y1053" s="148"/>
      <c r="Z1053" s="148"/>
      <c r="AA1053" s="148"/>
      <c r="AB1053" s="149">
        <v>0</v>
      </c>
      <c r="AC1053" s="149">
        <v>0</v>
      </c>
      <c r="AD1053" s="141"/>
      <c r="AE1053" s="79">
        <v>0</v>
      </c>
      <c r="AF1053" s="164">
        <f t="shared" si="16"/>
        <v>0</v>
      </c>
    </row>
    <row r="1054" spans="2:32" x14ac:dyDescent="0.15">
      <c r="B1054" s="147" t="s">
        <v>286</v>
      </c>
      <c r="C1054" s="147" t="s">
        <v>62</v>
      </c>
      <c r="D1054" s="147" t="s">
        <v>257</v>
      </c>
      <c r="E1054" s="147" t="s">
        <v>267</v>
      </c>
      <c r="F1054" s="147" t="s">
        <v>282</v>
      </c>
      <c r="G1054" s="148"/>
      <c r="H1054" s="148"/>
      <c r="I1054" s="148"/>
      <c r="J1054" s="148"/>
      <c r="K1054" s="148"/>
      <c r="L1054" s="148"/>
      <c r="M1054" s="148"/>
      <c r="N1054" s="148"/>
      <c r="O1054" s="148"/>
      <c r="P1054" s="148"/>
      <c r="Q1054" s="148"/>
      <c r="R1054" s="148"/>
      <c r="S1054" s="148"/>
      <c r="T1054" s="148"/>
      <c r="U1054" s="148"/>
      <c r="V1054" s="148"/>
      <c r="W1054" s="148"/>
      <c r="X1054" s="148"/>
      <c r="Y1054" s="148"/>
      <c r="Z1054" s="148"/>
      <c r="AA1054" s="148"/>
      <c r="AB1054" s="149">
        <v>0</v>
      </c>
      <c r="AC1054" s="149">
        <v>0</v>
      </c>
      <c r="AD1054" s="141"/>
      <c r="AE1054" s="79">
        <v>0</v>
      </c>
      <c r="AF1054" s="164">
        <f t="shared" si="16"/>
        <v>0</v>
      </c>
    </row>
    <row r="1055" spans="2:32" x14ac:dyDescent="0.15">
      <c r="B1055" s="147" t="s">
        <v>286</v>
      </c>
      <c r="C1055" s="147" t="s">
        <v>62</v>
      </c>
      <c r="D1055" s="147" t="s">
        <v>268</v>
      </c>
      <c r="E1055" s="147" t="s">
        <v>269</v>
      </c>
      <c r="F1055" s="147" t="s">
        <v>282</v>
      </c>
      <c r="G1055" s="148"/>
      <c r="H1055" s="148"/>
      <c r="I1055" s="148"/>
      <c r="J1055" s="148"/>
      <c r="K1055" s="148"/>
      <c r="L1055" s="148"/>
      <c r="M1055" s="148"/>
      <c r="N1055" s="148"/>
      <c r="O1055" s="148"/>
      <c r="P1055" s="148"/>
      <c r="Q1055" s="148"/>
      <c r="R1055" s="148"/>
      <c r="S1055" s="148"/>
      <c r="T1055" s="148"/>
      <c r="U1055" s="148"/>
      <c r="V1055" s="148"/>
      <c r="W1055" s="148"/>
      <c r="X1055" s="148"/>
      <c r="Y1055" s="148"/>
      <c r="Z1055" s="148"/>
      <c r="AA1055" s="148"/>
      <c r="AB1055" s="149">
        <v>506.46</v>
      </c>
      <c r="AC1055" s="149">
        <v>608.95000000000005</v>
      </c>
      <c r="AD1055" s="141"/>
      <c r="AE1055" s="79">
        <v>608.95000000000005</v>
      </c>
      <c r="AF1055" s="164">
        <f t="shared" si="16"/>
        <v>0</v>
      </c>
    </row>
    <row r="1056" spans="2:32" x14ac:dyDescent="0.15">
      <c r="B1056" s="147" t="s">
        <v>286</v>
      </c>
      <c r="C1056" s="147" t="s">
        <v>62</v>
      </c>
      <c r="D1056" s="147" t="s">
        <v>268</v>
      </c>
      <c r="E1056" s="150" t="s">
        <v>270</v>
      </c>
      <c r="F1056" s="147" t="s">
        <v>282</v>
      </c>
      <c r="G1056" s="148"/>
      <c r="H1056" s="148"/>
      <c r="I1056" s="148"/>
      <c r="J1056" s="148"/>
      <c r="K1056" s="148"/>
      <c r="L1056" s="148"/>
      <c r="M1056" s="148"/>
      <c r="N1056" s="148"/>
      <c r="O1056" s="148"/>
      <c r="P1056" s="148"/>
      <c r="Q1056" s="148"/>
      <c r="R1056" s="148"/>
      <c r="S1056" s="148"/>
      <c r="T1056" s="148"/>
      <c r="U1056" s="148"/>
      <c r="V1056" s="148"/>
      <c r="W1056" s="148"/>
      <c r="X1056" s="148"/>
      <c r="Y1056" s="148"/>
      <c r="Z1056" s="148"/>
      <c r="AA1056" s="148"/>
      <c r="AB1056" s="149">
        <v>0</v>
      </c>
      <c r="AC1056" s="149">
        <v>0</v>
      </c>
      <c r="AD1056" s="141"/>
      <c r="AE1056" s="79">
        <v>0</v>
      </c>
      <c r="AF1056" s="164">
        <f t="shared" si="16"/>
        <v>0</v>
      </c>
    </row>
    <row r="1057" spans="2:32" x14ac:dyDescent="0.15">
      <c r="B1057" s="147" t="s">
        <v>286</v>
      </c>
      <c r="C1057" s="147" t="s">
        <v>62</v>
      </c>
      <c r="D1057" s="147" t="s">
        <v>268</v>
      </c>
      <c r="E1057" s="150" t="s">
        <v>271</v>
      </c>
      <c r="F1057" s="147" t="s">
        <v>282</v>
      </c>
      <c r="G1057" s="148"/>
      <c r="H1057" s="148"/>
      <c r="I1057" s="148"/>
      <c r="J1057" s="148"/>
      <c r="K1057" s="148"/>
      <c r="L1057" s="148"/>
      <c r="M1057" s="148"/>
      <c r="N1057" s="148"/>
      <c r="O1057" s="148"/>
      <c r="P1057" s="148"/>
      <c r="Q1057" s="148"/>
      <c r="R1057" s="148"/>
      <c r="S1057" s="148"/>
      <c r="T1057" s="148"/>
      <c r="U1057" s="148"/>
      <c r="V1057" s="148"/>
      <c r="W1057" s="148"/>
      <c r="X1057" s="148"/>
      <c r="Y1057" s="148"/>
      <c r="Z1057" s="148"/>
      <c r="AA1057" s="148"/>
      <c r="AB1057" s="149">
        <v>0</v>
      </c>
      <c r="AC1057" s="149">
        <v>0</v>
      </c>
      <c r="AD1057" s="141"/>
      <c r="AE1057" s="79">
        <v>0</v>
      </c>
      <c r="AF1057" s="164">
        <f t="shared" si="16"/>
        <v>0</v>
      </c>
    </row>
    <row r="1058" spans="2:32" x14ac:dyDescent="0.15">
      <c r="B1058" s="147" t="s">
        <v>286</v>
      </c>
      <c r="C1058" s="147" t="s">
        <v>62</v>
      </c>
      <c r="D1058" s="147" t="s">
        <v>268</v>
      </c>
      <c r="E1058" s="150" t="s">
        <v>272</v>
      </c>
      <c r="F1058" s="147" t="s">
        <v>282</v>
      </c>
      <c r="G1058" s="148"/>
      <c r="H1058" s="148"/>
      <c r="I1058" s="148"/>
      <c r="J1058" s="148"/>
      <c r="K1058" s="148"/>
      <c r="L1058" s="148"/>
      <c r="M1058" s="148"/>
      <c r="N1058" s="148"/>
      <c r="O1058" s="148"/>
      <c r="P1058" s="148"/>
      <c r="Q1058" s="148"/>
      <c r="R1058" s="148"/>
      <c r="S1058" s="148"/>
      <c r="T1058" s="148"/>
      <c r="U1058" s="148"/>
      <c r="V1058" s="148"/>
      <c r="W1058" s="148"/>
      <c r="X1058" s="148"/>
      <c r="Y1058" s="148"/>
      <c r="Z1058" s="148"/>
      <c r="AA1058" s="148"/>
      <c r="AB1058" s="149">
        <v>506.46</v>
      </c>
      <c r="AC1058" s="149">
        <v>608.95000000000005</v>
      </c>
      <c r="AD1058" s="141"/>
      <c r="AE1058" s="79">
        <v>608.95000000000005</v>
      </c>
      <c r="AF1058" s="164">
        <f t="shared" si="16"/>
        <v>0</v>
      </c>
    </row>
    <row r="1059" spans="2:32" x14ac:dyDescent="0.15">
      <c r="B1059" s="147" t="s">
        <v>286</v>
      </c>
      <c r="C1059" s="147" t="s">
        <v>62</v>
      </c>
      <c r="D1059" s="147" t="s">
        <v>268</v>
      </c>
      <c r="E1059" s="150" t="s">
        <v>273</v>
      </c>
      <c r="F1059" s="147" t="s">
        <v>282</v>
      </c>
      <c r="G1059" s="148"/>
      <c r="H1059" s="148"/>
      <c r="I1059" s="148"/>
      <c r="J1059" s="148"/>
      <c r="K1059" s="148"/>
      <c r="L1059" s="148"/>
      <c r="M1059" s="148"/>
      <c r="N1059" s="148"/>
      <c r="O1059" s="148"/>
      <c r="P1059" s="148"/>
      <c r="Q1059" s="148"/>
      <c r="R1059" s="148"/>
      <c r="S1059" s="148"/>
      <c r="T1059" s="148"/>
      <c r="U1059" s="148"/>
      <c r="V1059" s="148"/>
      <c r="W1059" s="148"/>
      <c r="X1059" s="148"/>
      <c r="Y1059" s="148"/>
      <c r="Z1059" s="148"/>
      <c r="AA1059" s="148"/>
      <c r="AB1059" s="149">
        <v>0</v>
      </c>
      <c r="AC1059" s="149">
        <v>0</v>
      </c>
      <c r="AD1059" s="141"/>
      <c r="AE1059" s="79">
        <v>0</v>
      </c>
      <c r="AF1059" s="164">
        <f t="shared" si="16"/>
        <v>0</v>
      </c>
    </row>
    <row r="1060" spans="2:32" x14ac:dyDescent="0.15">
      <c r="B1060" s="147" t="s">
        <v>286</v>
      </c>
      <c r="C1060" s="147" t="s">
        <v>62</v>
      </c>
      <c r="D1060" s="147" t="s">
        <v>268</v>
      </c>
      <c r="E1060" s="150" t="s">
        <v>274</v>
      </c>
      <c r="F1060" s="147" t="s">
        <v>282</v>
      </c>
      <c r="G1060" s="148"/>
      <c r="H1060" s="148"/>
      <c r="I1060" s="148"/>
      <c r="J1060" s="148"/>
      <c r="K1060" s="148"/>
      <c r="L1060" s="148"/>
      <c r="M1060" s="148"/>
      <c r="N1060" s="148"/>
      <c r="O1060" s="148"/>
      <c r="P1060" s="148"/>
      <c r="Q1060" s="148"/>
      <c r="R1060" s="148"/>
      <c r="S1060" s="148"/>
      <c r="T1060" s="148"/>
      <c r="U1060" s="148"/>
      <c r="V1060" s="148"/>
      <c r="W1060" s="148"/>
      <c r="X1060" s="148"/>
      <c r="Y1060" s="148"/>
      <c r="Z1060" s="148"/>
      <c r="AA1060" s="148"/>
      <c r="AB1060" s="149">
        <v>0</v>
      </c>
      <c r="AC1060" s="149">
        <v>0</v>
      </c>
      <c r="AD1060" s="141"/>
      <c r="AE1060" s="79">
        <v>0</v>
      </c>
      <c r="AF1060" s="164">
        <f t="shared" ref="AF1060:AF1123" si="17">+AE1060-AC1060</f>
        <v>0</v>
      </c>
    </row>
    <row r="1061" spans="2:32" x14ac:dyDescent="0.15">
      <c r="B1061" s="147" t="s">
        <v>286</v>
      </c>
      <c r="C1061" s="147" t="s">
        <v>62</v>
      </c>
      <c r="D1061" s="147" t="s">
        <v>268</v>
      </c>
      <c r="E1061" s="150" t="s">
        <v>275</v>
      </c>
      <c r="F1061" s="147" t="s">
        <v>282</v>
      </c>
      <c r="G1061" s="148"/>
      <c r="H1061" s="148"/>
      <c r="I1061" s="148"/>
      <c r="J1061" s="148"/>
      <c r="K1061" s="148"/>
      <c r="L1061" s="148"/>
      <c r="M1061" s="148"/>
      <c r="N1061" s="148"/>
      <c r="O1061" s="148"/>
      <c r="P1061" s="148"/>
      <c r="Q1061" s="148"/>
      <c r="R1061" s="148"/>
      <c r="S1061" s="148"/>
      <c r="T1061" s="148"/>
      <c r="U1061" s="148"/>
      <c r="V1061" s="148"/>
      <c r="W1061" s="148"/>
      <c r="X1061" s="148"/>
      <c r="Y1061" s="148"/>
      <c r="Z1061" s="148"/>
      <c r="AA1061" s="148"/>
      <c r="AB1061" s="149">
        <v>0</v>
      </c>
      <c r="AC1061" s="149">
        <v>0</v>
      </c>
      <c r="AD1061" s="141"/>
      <c r="AE1061" s="79">
        <v>0</v>
      </c>
      <c r="AF1061" s="164">
        <f t="shared" si="17"/>
        <v>0</v>
      </c>
    </row>
    <row r="1062" spans="2:32" x14ac:dyDescent="0.15">
      <c r="B1062" s="147" t="s">
        <v>286</v>
      </c>
      <c r="C1062" s="147" t="s">
        <v>62</v>
      </c>
      <c r="D1062" s="147" t="s">
        <v>268</v>
      </c>
      <c r="E1062" s="147" t="s">
        <v>276</v>
      </c>
      <c r="F1062" s="147" t="s">
        <v>282</v>
      </c>
      <c r="G1062" s="148"/>
      <c r="H1062" s="148"/>
      <c r="I1062" s="148"/>
      <c r="J1062" s="148"/>
      <c r="K1062" s="148"/>
      <c r="L1062" s="148"/>
      <c r="M1062" s="148"/>
      <c r="N1062" s="148"/>
      <c r="O1062" s="148"/>
      <c r="P1062" s="148"/>
      <c r="Q1062" s="148"/>
      <c r="R1062" s="148"/>
      <c r="S1062" s="148"/>
      <c r="T1062" s="148"/>
      <c r="U1062" s="148"/>
      <c r="V1062" s="148"/>
      <c r="W1062" s="148"/>
      <c r="X1062" s="148"/>
      <c r="Y1062" s="148"/>
      <c r="Z1062" s="148"/>
      <c r="AA1062" s="148"/>
      <c r="AB1062" s="149">
        <v>-506.46</v>
      </c>
      <c r="AC1062" s="149">
        <v>-608.95000000000005</v>
      </c>
      <c r="AD1062" s="141"/>
      <c r="AE1062" s="79">
        <v>-608.95000000000005</v>
      </c>
      <c r="AF1062" s="164">
        <f t="shared" si="17"/>
        <v>0</v>
      </c>
    </row>
    <row r="1063" spans="2:32" x14ac:dyDescent="0.15">
      <c r="B1063" s="147" t="s">
        <v>286</v>
      </c>
      <c r="C1063" s="147" t="s">
        <v>62</v>
      </c>
      <c r="D1063" s="147" t="s">
        <v>268</v>
      </c>
      <c r="E1063" s="147" t="s">
        <v>277</v>
      </c>
      <c r="F1063" s="147" t="s">
        <v>282</v>
      </c>
      <c r="G1063" s="148"/>
      <c r="H1063" s="148"/>
      <c r="I1063" s="148"/>
      <c r="J1063" s="148"/>
      <c r="K1063" s="148"/>
      <c r="L1063" s="148"/>
      <c r="M1063" s="148"/>
      <c r="N1063" s="148"/>
      <c r="O1063" s="148"/>
      <c r="P1063" s="148"/>
      <c r="Q1063" s="148"/>
      <c r="R1063" s="148"/>
      <c r="S1063" s="148"/>
      <c r="T1063" s="148"/>
      <c r="U1063" s="148"/>
      <c r="V1063" s="148"/>
      <c r="W1063" s="148"/>
      <c r="X1063" s="148"/>
      <c r="Y1063" s="148"/>
      <c r="Z1063" s="148"/>
      <c r="AA1063" s="148"/>
      <c r="AB1063" s="149">
        <v>0</v>
      </c>
      <c r="AC1063" s="149">
        <v>0</v>
      </c>
      <c r="AD1063" s="141"/>
      <c r="AE1063" s="79">
        <v>0</v>
      </c>
      <c r="AF1063" s="164">
        <f t="shared" si="17"/>
        <v>0</v>
      </c>
    </row>
    <row r="1064" spans="2:32" x14ac:dyDescent="0.15">
      <c r="B1064" s="147" t="s">
        <v>286</v>
      </c>
      <c r="C1064" s="147" t="s">
        <v>62</v>
      </c>
      <c r="D1064" s="147" t="s">
        <v>268</v>
      </c>
      <c r="E1064" s="147" t="s">
        <v>278</v>
      </c>
      <c r="F1064" s="147" t="s">
        <v>282</v>
      </c>
      <c r="G1064" s="148"/>
      <c r="H1064" s="148"/>
      <c r="I1064" s="148"/>
      <c r="J1064" s="148"/>
      <c r="K1064" s="148"/>
      <c r="L1064" s="148"/>
      <c r="M1064" s="148"/>
      <c r="N1064" s="148"/>
      <c r="O1064" s="148"/>
      <c r="P1064" s="148"/>
      <c r="Q1064" s="148"/>
      <c r="R1064" s="148"/>
      <c r="S1064" s="148"/>
      <c r="T1064" s="148"/>
      <c r="U1064" s="148"/>
      <c r="V1064" s="148"/>
      <c r="W1064" s="148"/>
      <c r="X1064" s="148"/>
      <c r="Y1064" s="148"/>
      <c r="Z1064" s="148"/>
      <c r="AA1064" s="148"/>
      <c r="AB1064" s="149">
        <v>0</v>
      </c>
      <c r="AC1064" s="149">
        <v>0</v>
      </c>
      <c r="AD1064" s="141"/>
      <c r="AE1064" s="79">
        <v>0</v>
      </c>
      <c r="AF1064" s="164">
        <f t="shared" si="17"/>
        <v>0</v>
      </c>
    </row>
    <row r="1065" spans="2:32" x14ac:dyDescent="0.15">
      <c r="B1065" s="147" t="s">
        <v>286</v>
      </c>
      <c r="C1065" s="147" t="s">
        <v>62</v>
      </c>
      <c r="D1065" s="147" t="s">
        <v>93</v>
      </c>
      <c r="E1065" s="147" t="s">
        <v>279</v>
      </c>
      <c r="F1065" s="147" t="s">
        <v>282</v>
      </c>
      <c r="G1065" s="148"/>
      <c r="H1065" s="148"/>
      <c r="I1065" s="148"/>
      <c r="J1065" s="148"/>
      <c r="K1065" s="148"/>
      <c r="L1065" s="148"/>
      <c r="M1065" s="148"/>
      <c r="N1065" s="148"/>
      <c r="O1065" s="148"/>
      <c r="P1065" s="148"/>
      <c r="Q1065" s="148"/>
      <c r="R1065" s="148"/>
      <c r="S1065" s="148"/>
      <c r="T1065" s="148"/>
      <c r="U1065" s="148"/>
      <c r="V1065" s="148"/>
      <c r="W1065" s="148"/>
      <c r="X1065" s="148"/>
      <c r="Y1065" s="148"/>
      <c r="Z1065" s="148"/>
      <c r="AA1065" s="148"/>
      <c r="AB1065" s="149">
        <v>0</v>
      </c>
      <c r="AC1065" s="149">
        <v>0</v>
      </c>
      <c r="AD1065" s="141"/>
      <c r="AE1065" s="79">
        <v>0</v>
      </c>
      <c r="AF1065" s="164">
        <f t="shared" si="17"/>
        <v>0</v>
      </c>
    </row>
    <row r="1066" spans="2:32" x14ac:dyDescent="0.15">
      <c r="B1066" s="147" t="s">
        <v>286</v>
      </c>
      <c r="C1066" s="147" t="s">
        <v>62</v>
      </c>
      <c r="D1066" s="147" t="s">
        <v>93</v>
      </c>
      <c r="E1066" s="147" t="s">
        <v>280</v>
      </c>
      <c r="F1066" s="147" t="s">
        <v>282</v>
      </c>
      <c r="G1066" s="148"/>
      <c r="H1066" s="148"/>
      <c r="I1066" s="148"/>
      <c r="J1066" s="148"/>
      <c r="K1066" s="148"/>
      <c r="L1066" s="148"/>
      <c r="M1066" s="148"/>
      <c r="N1066" s="148"/>
      <c r="O1066" s="148"/>
      <c r="P1066" s="148"/>
      <c r="Q1066" s="148"/>
      <c r="R1066" s="148"/>
      <c r="S1066" s="148"/>
      <c r="T1066" s="148"/>
      <c r="U1066" s="148"/>
      <c r="V1066" s="148"/>
      <c r="W1066" s="148"/>
      <c r="X1066" s="148"/>
      <c r="Y1066" s="148"/>
      <c r="Z1066" s="148"/>
      <c r="AA1066" s="148"/>
      <c r="AB1066" s="149">
        <v>0</v>
      </c>
      <c r="AC1066" s="149">
        <v>0</v>
      </c>
      <c r="AD1066" s="141"/>
      <c r="AE1066" s="79">
        <v>0</v>
      </c>
      <c r="AF1066" s="164">
        <f t="shared" si="17"/>
        <v>0</v>
      </c>
    </row>
    <row r="1067" spans="2:32" x14ac:dyDescent="0.15">
      <c r="B1067" s="147" t="s">
        <v>286</v>
      </c>
      <c r="C1067" s="147" t="s">
        <v>62</v>
      </c>
      <c r="D1067" s="147" t="s">
        <v>93</v>
      </c>
      <c r="E1067" s="147" t="s">
        <v>281</v>
      </c>
      <c r="F1067" s="147" t="s">
        <v>282</v>
      </c>
      <c r="G1067" s="148"/>
      <c r="H1067" s="148"/>
      <c r="I1067" s="148"/>
      <c r="J1067" s="148"/>
      <c r="K1067" s="148"/>
      <c r="L1067" s="148"/>
      <c r="M1067" s="148"/>
      <c r="N1067" s="148"/>
      <c r="O1067" s="148"/>
      <c r="P1067" s="148"/>
      <c r="Q1067" s="148"/>
      <c r="R1067" s="148"/>
      <c r="S1067" s="148"/>
      <c r="T1067" s="148"/>
      <c r="U1067" s="148"/>
      <c r="V1067" s="148"/>
      <c r="W1067" s="148"/>
      <c r="X1067" s="148"/>
      <c r="Y1067" s="148"/>
      <c r="Z1067" s="148"/>
      <c r="AA1067" s="148"/>
      <c r="AB1067" s="149">
        <v>0</v>
      </c>
      <c r="AC1067" s="149">
        <v>0</v>
      </c>
      <c r="AD1067" s="141"/>
      <c r="AE1067" s="79">
        <v>0</v>
      </c>
      <c r="AF1067" s="164">
        <f t="shared" si="17"/>
        <v>0</v>
      </c>
    </row>
    <row r="1068" spans="2:32" x14ac:dyDescent="0.15">
      <c r="B1068" s="147" t="s">
        <v>286</v>
      </c>
      <c r="C1068" s="147" t="s">
        <v>62</v>
      </c>
      <c r="D1068" s="147" t="s">
        <v>93</v>
      </c>
      <c r="E1068" s="150" t="s">
        <v>187</v>
      </c>
      <c r="F1068" s="147" t="s">
        <v>282</v>
      </c>
      <c r="G1068" s="148"/>
      <c r="H1068" s="148"/>
      <c r="I1068" s="148"/>
      <c r="J1068" s="148"/>
      <c r="K1068" s="148"/>
      <c r="L1068" s="148"/>
      <c r="M1068" s="148"/>
      <c r="N1068" s="148"/>
      <c r="O1068" s="148"/>
      <c r="P1068" s="148"/>
      <c r="Q1068" s="148"/>
      <c r="R1068" s="148"/>
      <c r="S1068" s="148"/>
      <c r="T1068" s="148"/>
      <c r="U1068" s="148"/>
      <c r="V1068" s="148"/>
      <c r="W1068" s="148"/>
      <c r="X1068" s="148"/>
      <c r="Y1068" s="148"/>
      <c r="Z1068" s="148"/>
      <c r="AA1068" s="148"/>
      <c r="AB1068" s="149">
        <v>0</v>
      </c>
      <c r="AC1068" s="149">
        <v>0</v>
      </c>
      <c r="AD1068" s="141"/>
      <c r="AE1068" s="79">
        <v>0</v>
      </c>
      <c r="AF1068" s="164">
        <f t="shared" si="17"/>
        <v>0</v>
      </c>
    </row>
    <row r="1069" spans="2:32" x14ac:dyDescent="0.15">
      <c r="B1069" s="147" t="s">
        <v>286</v>
      </c>
      <c r="C1069" s="147" t="s">
        <v>62</v>
      </c>
      <c r="D1069" s="147" t="s">
        <v>93</v>
      </c>
      <c r="E1069" s="150" t="s">
        <v>105</v>
      </c>
      <c r="F1069" s="147" t="s">
        <v>282</v>
      </c>
      <c r="G1069" s="148"/>
      <c r="H1069" s="148"/>
      <c r="I1069" s="148"/>
      <c r="J1069" s="148"/>
      <c r="K1069" s="148"/>
      <c r="L1069" s="148"/>
      <c r="M1069" s="148"/>
      <c r="N1069" s="148"/>
      <c r="O1069" s="148"/>
      <c r="P1069" s="148"/>
      <c r="Q1069" s="148"/>
      <c r="R1069" s="148"/>
      <c r="S1069" s="148"/>
      <c r="T1069" s="148"/>
      <c r="U1069" s="148"/>
      <c r="V1069" s="148"/>
      <c r="W1069" s="148"/>
      <c r="X1069" s="148"/>
      <c r="Y1069" s="148"/>
      <c r="Z1069" s="148"/>
      <c r="AA1069" s="148"/>
      <c r="AB1069" s="149">
        <v>0</v>
      </c>
      <c r="AC1069" s="149">
        <v>0</v>
      </c>
      <c r="AD1069" s="141"/>
      <c r="AE1069" s="79">
        <v>0</v>
      </c>
      <c r="AF1069" s="164">
        <f t="shared" si="17"/>
        <v>0</v>
      </c>
    </row>
    <row r="1070" spans="2:32" x14ac:dyDescent="0.15">
      <c r="B1070" s="147" t="s">
        <v>286</v>
      </c>
      <c r="C1070" s="147" t="s">
        <v>62</v>
      </c>
      <c r="D1070" s="147" t="s">
        <v>93</v>
      </c>
      <c r="E1070" s="150" t="s">
        <v>106</v>
      </c>
      <c r="F1070" s="147" t="s">
        <v>282</v>
      </c>
      <c r="G1070" s="148"/>
      <c r="H1070" s="148"/>
      <c r="I1070" s="148"/>
      <c r="J1070" s="148"/>
      <c r="K1070" s="148"/>
      <c r="L1070" s="148"/>
      <c r="M1070" s="148"/>
      <c r="N1070" s="148"/>
      <c r="O1070" s="148"/>
      <c r="P1070" s="148"/>
      <c r="Q1070" s="148"/>
      <c r="R1070" s="148"/>
      <c r="S1070" s="148"/>
      <c r="T1070" s="148"/>
      <c r="U1070" s="148"/>
      <c r="V1070" s="148"/>
      <c r="W1070" s="148"/>
      <c r="X1070" s="148"/>
      <c r="Y1070" s="148"/>
      <c r="Z1070" s="148"/>
      <c r="AA1070" s="148"/>
      <c r="AB1070" s="149">
        <v>0</v>
      </c>
      <c r="AC1070" s="149">
        <v>0</v>
      </c>
      <c r="AD1070" s="141"/>
      <c r="AE1070" s="79">
        <v>0</v>
      </c>
      <c r="AF1070" s="164">
        <f t="shared" si="17"/>
        <v>0</v>
      </c>
    </row>
    <row r="1071" spans="2:32" x14ac:dyDescent="0.15">
      <c r="B1071" s="147" t="s">
        <v>286</v>
      </c>
      <c r="C1071" s="147" t="s">
        <v>62</v>
      </c>
      <c r="D1071" s="147" t="s">
        <v>93</v>
      </c>
      <c r="E1071" s="150" t="s">
        <v>188</v>
      </c>
      <c r="F1071" s="147" t="s">
        <v>282</v>
      </c>
      <c r="G1071" s="148"/>
      <c r="H1071" s="148"/>
      <c r="I1071" s="148"/>
      <c r="J1071" s="148"/>
      <c r="K1071" s="148"/>
      <c r="L1071" s="148"/>
      <c r="M1071" s="148"/>
      <c r="N1071" s="148"/>
      <c r="O1071" s="148"/>
      <c r="P1071" s="148"/>
      <c r="Q1071" s="148"/>
      <c r="R1071" s="148"/>
      <c r="S1071" s="148"/>
      <c r="T1071" s="148"/>
      <c r="U1071" s="148"/>
      <c r="V1071" s="148"/>
      <c r="W1071" s="148"/>
      <c r="X1071" s="148"/>
      <c r="Y1071" s="148"/>
      <c r="Z1071" s="148"/>
      <c r="AA1071" s="148"/>
      <c r="AB1071" s="149">
        <v>0</v>
      </c>
      <c r="AC1071" s="149">
        <v>0</v>
      </c>
      <c r="AD1071" s="141"/>
      <c r="AE1071" s="79">
        <v>0</v>
      </c>
      <c r="AF1071" s="164">
        <f t="shared" si="17"/>
        <v>0</v>
      </c>
    </row>
    <row r="1072" spans="2:32" x14ac:dyDescent="0.15">
      <c r="B1072" s="147" t="s">
        <v>286</v>
      </c>
      <c r="C1072" s="147" t="s">
        <v>62</v>
      </c>
      <c r="D1072" s="147" t="s">
        <v>93</v>
      </c>
      <c r="E1072" s="150" t="s">
        <v>189</v>
      </c>
      <c r="F1072" s="147" t="s">
        <v>282</v>
      </c>
      <c r="G1072" s="148"/>
      <c r="H1072" s="148"/>
      <c r="I1072" s="148"/>
      <c r="J1072" s="148"/>
      <c r="K1072" s="148"/>
      <c r="L1072" s="148"/>
      <c r="M1072" s="148"/>
      <c r="N1072" s="148"/>
      <c r="O1072" s="148"/>
      <c r="P1072" s="148"/>
      <c r="Q1072" s="148"/>
      <c r="R1072" s="148"/>
      <c r="S1072" s="148"/>
      <c r="T1072" s="148"/>
      <c r="U1072" s="148"/>
      <c r="V1072" s="148"/>
      <c r="W1072" s="148"/>
      <c r="X1072" s="148"/>
      <c r="Y1072" s="148"/>
      <c r="Z1072" s="148"/>
      <c r="AA1072" s="148"/>
      <c r="AB1072" s="149">
        <v>0</v>
      </c>
      <c r="AC1072" s="149">
        <v>0</v>
      </c>
      <c r="AD1072" s="141"/>
      <c r="AE1072" s="79">
        <v>0</v>
      </c>
      <c r="AF1072" s="164">
        <f t="shared" si="17"/>
        <v>0</v>
      </c>
    </row>
    <row r="1073" spans="2:32" x14ac:dyDescent="0.15">
      <c r="B1073" s="147" t="s">
        <v>286</v>
      </c>
      <c r="C1073" s="147" t="s">
        <v>62</v>
      </c>
      <c r="D1073" s="147" t="s">
        <v>93</v>
      </c>
      <c r="E1073" s="150" t="s">
        <v>109</v>
      </c>
      <c r="F1073" s="147" t="s">
        <v>282</v>
      </c>
      <c r="G1073" s="148"/>
      <c r="H1073" s="148"/>
      <c r="I1073" s="148"/>
      <c r="J1073" s="148"/>
      <c r="K1073" s="148"/>
      <c r="L1073" s="148"/>
      <c r="M1073" s="148"/>
      <c r="N1073" s="148"/>
      <c r="O1073" s="148"/>
      <c r="P1073" s="148"/>
      <c r="Q1073" s="148"/>
      <c r="R1073" s="148"/>
      <c r="S1073" s="148"/>
      <c r="T1073" s="148"/>
      <c r="U1073" s="148"/>
      <c r="V1073" s="148"/>
      <c r="W1073" s="148"/>
      <c r="X1073" s="148"/>
      <c r="Y1073" s="148"/>
      <c r="Z1073" s="148"/>
      <c r="AA1073" s="148"/>
      <c r="AB1073" s="149">
        <v>0</v>
      </c>
      <c r="AC1073" s="149">
        <v>0</v>
      </c>
      <c r="AD1073" s="141"/>
      <c r="AE1073" s="79">
        <v>0</v>
      </c>
      <c r="AF1073" s="164">
        <f t="shared" si="17"/>
        <v>0</v>
      </c>
    </row>
    <row r="1074" spans="2:32" x14ac:dyDescent="0.15">
      <c r="B1074" s="147" t="s">
        <v>286</v>
      </c>
      <c r="C1074" s="147" t="s">
        <v>62</v>
      </c>
      <c r="D1074" s="147" t="s">
        <v>93</v>
      </c>
      <c r="E1074" s="150" t="s">
        <v>190</v>
      </c>
      <c r="F1074" s="147" t="s">
        <v>282</v>
      </c>
      <c r="G1074" s="148"/>
      <c r="H1074" s="148"/>
      <c r="I1074" s="148"/>
      <c r="J1074" s="148"/>
      <c r="K1074" s="148"/>
      <c r="L1074" s="148"/>
      <c r="M1074" s="148"/>
      <c r="N1074" s="148"/>
      <c r="O1074" s="148"/>
      <c r="P1074" s="148"/>
      <c r="Q1074" s="148"/>
      <c r="R1074" s="148"/>
      <c r="S1074" s="148"/>
      <c r="T1074" s="148"/>
      <c r="U1074" s="148"/>
      <c r="V1074" s="148"/>
      <c r="W1074" s="148"/>
      <c r="X1074" s="148"/>
      <c r="Y1074" s="148"/>
      <c r="Z1074" s="148"/>
      <c r="AA1074" s="148"/>
      <c r="AB1074" s="149">
        <v>0</v>
      </c>
      <c r="AC1074" s="149">
        <v>0</v>
      </c>
      <c r="AD1074" s="141"/>
      <c r="AE1074" s="79">
        <v>0</v>
      </c>
      <c r="AF1074" s="164">
        <f t="shared" si="17"/>
        <v>0</v>
      </c>
    </row>
    <row r="1075" spans="2:32" x14ac:dyDescent="0.15">
      <c r="B1075" s="147" t="s">
        <v>286</v>
      </c>
      <c r="C1075" s="147" t="s">
        <v>62</v>
      </c>
      <c r="D1075" s="147" t="s">
        <v>93</v>
      </c>
      <c r="E1075" s="150" t="s">
        <v>163</v>
      </c>
      <c r="F1075" s="147" t="s">
        <v>282</v>
      </c>
      <c r="G1075" s="148"/>
      <c r="H1075" s="148"/>
      <c r="I1075" s="148"/>
      <c r="J1075" s="148"/>
      <c r="K1075" s="148"/>
      <c r="L1075" s="148"/>
      <c r="M1075" s="148"/>
      <c r="N1075" s="148"/>
      <c r="O1075" s="148"/>
      <c r="P1075" s="148"/>
      <c r="Q1075" s="148"/>
      <c r="R1075" s="148"/>
      <c r="S1075" s="148"/>
      <c r="T1075" s="148"/>
      <c r="U1075" s="148"/>
      <c r="V1075" s="148"/>
      <c r="W1075" s="148"/>
      <c r="X1075" s="148"/>
      <c r="Y1075" s="148"/>
      <c r="Z1075" s="148"/>
      <c r="AA1075" s="148"/>
      <c r="AB1075" s="149">
        <v>0</v>
      </c>
      <c r="AC1075" s="149">
        <v>0</v>
      </c>
      <c r="AD1075" s="141"/>
      <c r="AE1075" s="79">
        <v>0</v>
      </c>
      <c r="AF1075" s="164">
        <f t="shared" si="17"/>
        <v>0</v>
      </c>
    </row>
    <row r="1076" spans="2:32" x14ac:dyDescent="0.15">
      <c r="B1076" s="143" t="s">
        <v>78</v>
      </c>
      <c r="C1076" s="143" t="s">
        <v>62</v>
      </c>
      <c r="D1076" s="143" t="s">
        <v>257</v>
      </c>
      <c r="E1076" s="143" t="s">
        <v>258</v>
      </c>
      <c r="F1076" s="143" t="s">
        <v>11</v>
      </c>
      <c r="G1076" s="144"/>
      <c r="H1076" s="144"/>
      <c r="I1076" s="144"/>
      <c r="J1076" s="144"/>
      <c r="K1076" s="144"/>
      <c r="L1076" s="144"/>
      <c r="M1076" s="144"/>
      <c r="N1076" s="144"/>
      <c r="O1076" s="144"/>
      <c r="P1076" s="144"/>
      <c r="Q1076" s="144"/>
      <c r="R1076" s="144"/>
      <c r="S1076" s="144"/>
      <c r="T1076" s="144"/>
      <c r="U1076" s="144"/>
      <c r="V1076" s="144"/>
      <c r="W1076" s="144"/>
      <c r="X1076" s="144"/>
      <c r="Y1076" s="144"/>
      <c r="Z1076" s="144"/>
      <c r="AA1076" s="144"/>
      <c r="AB1076" s="145">
        <v>0</v>
      </c>
      <c r="AC1076" s="145">
        <v>0</v>
      </c>
      <c r="AD1076" s="141"/>
      <c r="AE1076" s="79">
        <v>0</v>
      </c>
      <c r="AF1076" s="164">
        <f t="shared" si="17"/>
        <v>0</v>
      </c>
    </row>
    <row r="1077" spans="2:32" x14ac:dyDescent="0.15">
      <c r="B1077" s="143" t="s">
        <v>78</v>
      </c>
      <c r="C1077" s="143" t="s">
        <v>62</v>
      </c>
      <c r="D1077" s="143" t="s">
        <v>257</v>
      </c>
      <c r="E1077" s="143" t="s">
        <v>260</v>
      </c>
      <c r="F1077" s="143" t="s">
        <v>11</v>
      </c>
      <c r="G1077" s="144"/>
      <c r="H1077" s="144"/>
      <c r="I1077" s="144"/>
      <c r="J1077" s="144"/>
      <c r="K1077" s="144"/>
      <c r="L1077" s="144"/>
      <c r="M1077" s="144"/>
      <c r="N1077" s="144"/>
      <c r="O1077" s="144"/>
      <c r="P1077" s="144"/>
      <c r="Q1077" s="144"/>
      <c r="R1077" s="144"/>
      <c r="S1077" s="144"/>
      <c r="T1077" s="144"/>
      <c r="U1077" s="144"/>
      <c r="V1077" s="144"/>
      <c r="W1077" s="144"/>
      <c r="X1077" s="144"/>
      <c r="Y1077" s="144"/>
      <c r="Z1077" s="144"/>
      <c r="AA1077" s="144"/>
      <c r="AB1077" s="145">
        <v>0</v>
      </c>
      <c r="AC1077" s="145">
        <v>0</v>
      </c>
      <c r="AD1077" s="141"/>
      <c r="AE1077" s="79">
        <v>0</v>
      </c>
      <c r="AF1077" s="164">
        <f t="shared" si="17"/>
        <v>0</v>
      </c>
    </row>
    <row r="1078" spans="2:32" x14ac:dyDescent="0.15">
      <c r="B1078" s="143" t="s">
        <v>78</v>
      </c>
      <c r="C1078" s="143" t="s">
        <v>62</v>
      </c>
      <c r="D1078" s="143" t="s">
        <v>257</v>
      </c>
      <c r="E1078" s="143" t="s">
        <v>261</v>
      </c>
      <c r="F1078" s="143" t="s">
        <v>11</v>
      </c>
      <c r="G1078" s="144"/>
      <c r="H1078" s="144"/>
      <c r="I1078" s="144"/>
      <c r="J1078" s="144"/>
      <c r="K1078" s="144"/>
      <c r="L1078" s="144"/>
      <c r="M1078" s="144"/>
      <c r="N1078" s="144"/>
      <c r="O1078" s="144"/>
      <c r="P1078" s="144"/>
      <c r="Q1078" s="144"/>
      <c r="R1078" s="144"/>
      <c r="S1078" s="144"/>
      <c r="T1078" s="144"/>
      <c r="U1078" s="144"/>
      <c r="V1078" s="144"/>
      <c r="W1078" s="144"/>
      <c r="X1078" s="144"/>
      <c r="Y1078" s="144"/>
      <c r="Z1078" s="144"/>
      <c r="AA1078" s="144"/>
      <c r="AB1078" s="145">
        <v>476.5888657081623</v>
      </c>
      <c r="AC1078" s="145">
        <v>-573.04416378731821</v>
      </c>
      <c r="AD1078" s="141"/>
      <c r="AE1078" s="79">
        <v>-573.04416378731821</v>
      </c>
      <c r="AF1078" s="164">
        <f t="shared" si="17"/>
        <v>0</v>
      </c>
    </row>
    <row r="1079" spans="2:32" x14ac:dyDescent="0.15">
      <c r="B1079" s="143" t="s">
        <v>78</v>
      </c>
      <c r="C1079" s="143" t="s">
        <v>62</v>
      </c>
      <c r="D1079" s="143" t="s">
        <v>257</v>
      </c>
      <c r="E1079" s="143" t="s">
        <v>262</v>
      </c>
      <c r="F1079" s="143" t="s">
        <v>11</v>
      </c>
      <c r="G1079" s="144"/>
      <c r="H1079" s="144"/>
      <c r="I1079" s="144"/>
      <c r="J1079" s="144"/>
      <c r="K1079" s="144"/>
      <c r="L1079" s="144"/>
      <c r="M1079" s="144"/>
      <c r="N1079" s="144"/>
      <c r="O1079" s="144"/>
      <c r="P1079" s="144"/>
      <c r="Q1079" s="144"/>
      <c r="R1079" s="144"/>
      <c r="S1079" s="144"/>
      <c r="T1079" s="144"/>
      <c r="U1079" s="144"/>
      <c r="V1079" s="144"/>
      <c r="W1079" s="144"/>
      <c r="X1079" s="144"/>
      <c r="Y1079" s="144"/>
      <c r="Z1079" s="144"/>
      <c r="AA1079" s="144"/>
      <c r="AB1079" s="145">
        <v>476.5888657081623</v>
      </c>
      <c r="AC1079" s="145">
        <v>-573.04416378731821</v>
      </c>
      <c r="AD1079" s="141"/>
      <c r="AE1079" s="79">
        <v>-573.04416378731821</v>
      </c>
      <c r="AF1079" s="164">
        <f t="shared" si="17"/>
        <v>0</v>
      </c>
    </row>
    <row r="1080" spans="2:32" x14ac:dyDescent="0.15">
      <c r="B1080" s="143" t="s">
        <v>78</v>
      </c>
      <c r="C1080" s="143" t="s">
        <v>62</v>
      </c>
      <c r="D1080" s="143" t="s">
        <v>257</v>
      </c>
      <c r="E1080" s="143" t="s">
        <v>263</v>
      </c>
      <c r="F1080" s="143" t="s">
        <v>11</v>
      </c>
      <c r="G1080" s="144"/>
      <c r="H1080" s="144"/>
      <c r="I1080" s="144"/>
      <c r="J1080" s="144"/>
      <c r="K1080" s="144"/>
      <c r="L1080" s="144"/>
      <c r="M1080" s="144"/>
      <c r="N1080" s="144"/>
      <c r="O1080" s="144"/>
      <c r="P1080" s="144"/>
      <c r="Q1080" s="144"/>
      <c r="R1080" s="144"/>
      <c r="S1080" s="144"/>
      <c r="T1080" s="144"/>
      <c r="U1080" s="144"/>
      <c r="V1080" s="144"/>
      <c r="W1080" s="144"/>
      <c r="X1080" s="144"/>
      <c r="Y1080" s="144"/>
      <c r="Z1080" s="144"/>
      <c r="AA1080" s="144"/>
      <c r="AB1080" s="145">
        <v>-124523.40700000002</v>
      </c>
      <c r="AC1080" s="145">
        <v>-167882.86599999998</v>
      </c>
      <c r="AD1080" s="141"/>
      <c r="AE1080" s="79">
        <v>-167882.86599999998</v>
      </c>
      <c r="AF1080" s="164">
        <f t="shared" si="17"/>
        <v>0</v>
      </c>
    </row>
    <row r="1081" spans="2:32" x14ac:dyDescent="0.15">
      <c r="B1081" s="143" t="s">
        <v>78</v>
      </c>
      <c r="C1081" s="143" t="s">
        <v>62</v>
      </c>
      <c r="D1081" s="143" t="s">
        <v>257</v>
      </c>
      <c r="E1081" s="143" t="s">
        <v>264</v>
      </c>
      <c r="F1081" s="143" t="s">
        <v>11</v>
      </c>
      <c r="G1081" s="144"/>
      <c r="H1081" s="144"/>
      <c r="I1081" s="144"/>
      <c r="J1081" s="144"/>
      <c r="K1081" s="144"/>
      <c r="L1081" s="144"/>
      <c r="M1081" s="144"/>
      <c r="N1081" s="144"/>
      <c r="O1081" s="144"/>
      <c r="P1081" s="144"/>
      <c r="Q1081" s="144"/>
      <c r="R1081" s="144"/>
      <c r="S1081" s="144"/>
      <c r="T1081" s="144"/>
      <c r="U1081" s="144"/>
      <c r="V1081" s="144"/>
      <c r="W1081" s="144"/>
      <c r="X1081" s="144"/>
      <c r="Y1081" s="144"/>
      <c r="Z1081" s="144"/>
      <c r="AA1081" s="144"/>
      <c r="AB1081" s="145">
        <v>-1111.2211788750001</v>
      </c>
      <c r="AC1081" s="145">
        <v>-1172.44804</v>
      </c>
      <c r="AD1081" s="141"/>
      <c r="AE1081" s="79">
        <v>-1172.44804</v>
      </c>
      <c r="AF1081" s="164">
        <f t="shared" si="17"/>
        <v>0</v>
      </c>
    </row>
    <row r="1082" spans="2:32" x14ac:dyDescent="0.15">
      <c r="B1082" s="143" t="s">
        <v>78</v>
      </c>
      <c r="C1082" s="143" t="s">
        <v>62</v>
      </c>
      <c r="D1082" s="143" t="s">
        <v>257</v>
      </c>
      <c r="E1082" s="143" t="s">
        <v>265</v>
      </c>
      <c r="F1082" s="143" t="s">
        <v>11</v>
      </c>
      <c r="G1082" s="144"/>
      <c r="H1082" s="144"/>
      <c r="I1082" s="144"/>
      <c r="J1082" s="144"/>
      <c r="K1082" s="144"/>
      <c r="L1082" s="144"/>
      <c r="M1082" s="144"/>
      <c r="N1082" s="144"/>
      <c r="O1082" s="144"/>
      <c r="P1082" s="144"/>
      <c r="Q1082" s="144"/>
      <c r="R1082" s="144"/>
      <c r="S1082" s="144"/>
      <c r="T1082" s="144"/>
      <c r="U1082" s="144"/>
      <c r="V1082" s="144"/>
      <c r="W1082" s="144"/>
      <c r="X1082" s="144"/>
      <c r="Y1082" s="144"/>
      <c r="Z1082" s="144"/>
      <c r="AA1082" s="144"/>
      <c r="AB1082" s="145">
        <v>0</v>
      </c>
      <c r="AC1082" s="145">
        <v>0</v>
      </c>
      <c r="AD1082" s="141"/>
      <c r="AE1082" s="79">
        <v>0</v>
      </c>
      <c r="AF1082" s="164">
        <f t="shared" si="17"/>
        <v>0</v>
      </c>
    </row>
    <row r="1083" spans="2:32" x14ac:dyDescent="0.15">
      <c r="B1083" s="143" t="s">
        <v>78</v>
      </c>
      <c r="C1083" s="143" t="s">
        <v>62</v>
      </c>
      <c r="D1083" s="143" t="s">
        <v>257</v>
      </c>
      <c r="E1083" s="143" t="s">
        <v>266</v>
      </c>
      <c r="F1083" s="143" t="s">
        <v>11</v>
      </c>
      <c r="G1083" s="144"/>
      <c r="H1083" s="144"/>
      <c r="I1083" s="144"/>
      <c r="J1083" s="144"/>
      <c r="K1083" s="144"/>
      <c r="L1083" s="144"/>
      <c r="M1083" s="144"/>
      <c r="N1083" s="144"/>
      <c r="O1083" s="144"/>
      <c r="P1083" s="144"/>
      <c r="Q1083" s="144"/>
      <c r="R1083" s="144"/>
      <c r="S1083" s="144"/>
      <c r="T1083" s="144"/>
      <c r="U1083" s="144"/>
      <c r="V1083" s="144"/>
      <c r="W1083" s="144"/>
      <c r="X1083" s="144"/>
      <c r="Y1083" s="144"/>
      <c r="Z1083" s="144"/>
      <c r="AA1083" s="144"/>
      <c r="AB1083" s="145">
        <v>0</v>
      </c>
      <c r="AC1083" s="145">
        <v>0</v>
      </c>
      <c r="AD1083" s="141"/>
      <c r="AE1083" s="79">
        <v>0</v>
      </c>
      <c r="AF1083" s="164">
        <f t="shared" si="17"/>
        <v>0</v>
      </c>
    </row>
    <row r="1084" spans="2:32" x14ac:dyDescent="0.15">
      <c r="B1084" s="143" t="s">
        <v>78</v>
      </c>
      <c r="C1084" s="143" t="s">
        <v>62</v>
      </c>
      <c r="D1084" s="143" t="s">
        <v>257</v>
      </c>
      <c r="E1084" s="143" t="s">
        <v>267</v>
      </c>
      <c r="F1084" s="143" t="s">
        <v>11</v>
      </c>
      <c r="G1084" s="144"/>
      <c r="H1084" s="144"/>
      <c r="I1084" s="144"/>
      <c r="J1084" s="144"/>
      <c r="K1084" s="144"/>
      <c r="L1084" s="144"/>
      <c r="M1084" s="144"/>
      <c r="N1084" s="144"/>
      <c r="O1084" s="144"/>
      <c r="P1084" s="144"/>
      <c r="Q1084" s="144"/>
      <c r="R1084" s="144"/>
      <c r="S1084" s="144"/>
      <c r="T1084" s="144"/>
      <c r="U1084" s="144"/>
      <c r="V1084" s="144"/>
      <c r="W1084" s="144"/>
      <c r="X1084" s="144"/>
      <c r="Y1084" s="144"/>
      <c r="Z1084" s="144"/>
      <c r="AA1084" s="144"/>
      <c r="AB1084" s="145">
        <v>-125158.03931316685</v>
      </c>
      <c r="AC1084" s="145">
        <v>-169628.3582037873</v>
      </c>
      <c r="AD1084" s="141"/>
      <c r="AE1084" s="79">
        <v>-169628.3582037873</v>
      </c>
      <c r="AF1084" s="164">
        <f t="shared" si="17"/>
        <v>0</v>
      </c>
    </row>
    <row r="1085" spans="2:32" x14ac:dyDescent="0.15">
      <c r="B1085" s="143" t="s">
        <v>78</v>
      </c>
      <c r="C1085" s="143" t="s">
        <v>62</v>
      </c>
      <c r="D1085" s="143" t="s">
        <v>268</v>
      </c>
      <c r="E1085" s="143" t="s">
        <v>269</v>
      </c>
      <c r="F1085" s="143" t="s">
        <v>11</v>
      </c>
      <c r="G1085" s="144"/>
      <c r="H1085" s="144"/>
      <c r="I1085" s="144"/>
      <c r="J1085" s="144"/>
      <c r="K1085" s="144"/>
      <c r="L1085" s="144"/>
      <c r="M1085" s="144"/>
      <c r="N1085" s="144"/>
      <c r="O1085" s="144"/>
      <c r="P1085" s="144"/>
      <c r="Q1085" s="144"/>
      <c r="R1085" s="144"/>
      <c r="S1085" s="144"/>
      <c r="T1085" s="144"/>
      <c r="U1085" s="144"/>
      <c r="V1085" s="144"/>
      <c r="W1085" s="144"/>
      <c r="X1085" s="144"/>
      <c r="Y1085" s="144"/>
      <c r="Z1085" s="144"/>
      <c r="AA1085" s="144"/>
      <c r="AB1085" s="145">
        <v>246635.73570957704</v>
      </c>
      <c r="AC1085" s="145">
        <v>302479.00890736247</v>
      </c>
      <c r="AD1085" s="141"/>
      <c r="AE1085" s="79">
        <v>302479.00890736247</v>
      </c>
      <c r="AF1085" s="164">
        <f t="shared" si="17"/>
        <v>0</v>
      </c>
    </row>
    <row r="1086" spans="2:32" x14ac:dyDescent="0.15">
      <c r="B1086" s="143" t="s">
        <v>78</v>
      </c>
      <c r="C1086" s="143" t="s">
        <v>62</v>
      </c>
      <c r="D1086" s="143" t="s">
        <v>268</v>
      </c>
      <c r="E1086" s="146" t="s">
        <v>270</v>
      </c>
      <c r="F1086" s="143" t="s">
        <v>11</v>
      </c>
      <c r="G1086" s="144"/>
      <c r="H1086" s="144"/>
      <c r="I1086" s="144"/>
      <c r="J1086" s="144"/>
      <c r="K1086" s="144"/>
      <c r="L1086" s="144"/>
      <c r="M1086" s="144"/>
      <c r="N1086" s="144"/>
      <c r="O1086" s="144"/>
      <c r="P1086" s="144"/>
      <c r="Q1086" s="144"/>
      <c r="R1086" s="144"/>
      <c r="S1086" s="144"/>
      <c r="T1086" s="144"/>
      <c r="U1086" s="144"/>
      <c r="V1086" s="144"/>
      <c r="W1086" s="144"/>
      <c r="X1086" s="144"/>
      <c r="Y1086" s="144"/>
      <c r="Z1086" s="144"/>
      <c r="AA1086" s="144"/>
      <c r="AB1086" s="145">
        <v>0</v>
      </c>
      <c r="AC1086" s="145">
        <v>0</v>
      </c>
      <c r="AD1086" s="141"/>
      <c r="AE1086" s="79">
        <v>0</v>
      </c>
      <c r="AF1086" s="164">
        <f t="shared" si="17"/>
        <v>0</v>
      </c>
    </row>
    <row r="1087" spans="2:32" x14ac:dyDescent="0.15">
      <c r="B1087" s="143" t="s">
        <v>78</v>
      </c>
      <c r="C1087" s="143" t="s">
        <v>62</v>
      </c>
      <c r="D1087" s="143" t="s">
        <v>268</v>
      </c>
      <c r="E1087" s="146" t="s">
        <v>271</v>
      </c>
      <c r="F1087" s="143" t="s">
        <v>11</v>
      </c>
      <c r="G1087" s="144"/>
      <c r="H1087" s="144"/>
      <c r="I1087" s="144"/>
      <c r="J1087" s="144"/>
      <c r="K1087" s="144"/>
      <c r="L1087" s="144"/>
      <c r="M1087" s="144"/>
      <c r="N1087" s="144"/>
      <c r="O1087" s="144"/>
      <c r="P1087" s="144"/>
      <c r="Q1087" s="144"/>
      <c r="R1087" s="144"/>
      <c r="S1087" s="144"/>
      <c r="T1087" s="144"/>
      <c r="U1087" s="144"/>
      <c r="V1087" s="144"/>
      <c r="W1087" s="144"/>
      <c r="X1087" s="144"/>
      <c r="Y1087" s="144"/>
      <c r="Z1087" s="144"/>
      <c r="AA1087" s="144"/>
      <c r="AB1087" s="145">
        <v>0</v>
      </c>
      <c r="AC1087" s="145">
        <v>0</v>
      </c>
      <c r="AD1087" s="141"/>
      <c r="AE1087" s="79">
        <v>0</v>
      </c>
      <c r="AF1087" s="164">
        <f t="shared" si="17"/>
        <v>0</v>
      </c>
    </row>
    <row r="1088" spans="2:32" x14ac:dyDescent="0.15">
      <c r="B1088" s="143" t="s">
        <v>78</v>
      </c>
      <c r="C1088" s="143" t="s">
        <v>62</v>
      </c>
      <c r="D1088" s="143" t="s">
        <v>268</v>
      </c>
      <c r="E1088" s="146" t="s">
        <v>272</v>
      </c>
      <c r="F1088" s="143" t="s">
        <v>11</v>
      </c>
      <c r="G1088" s="144"/>
      <c r="H1088" s="144"/>
      <c r="I1088" s="144"/>
      <c r="J1088" s="144"/>
      <c r="K1088" s="144"/>
      <c r="L1088" s="144"/>
      <c r="M1088" s="144"/>
      <c r="N1088" s="144"/>
      <c r="O1088" s="144"/>
      <c r="P1088" s="144"/>
      <c r="Q1088" s="144"/>
      <c r="R1088" s="144"/>
      <c r="S1088" s="144"/>
      <c r="T1088" s="144"/>
      <c r="U1088" s="144"/>
      <c r="V1088" s="144"/>
      <c r="W1088" s="144"/>
      <c r="X1088" s="144"/>
      <c r="Y1088" s="144"/>
      <c r="Z1088" s="144"/>
      <c r="AA1088" s="144"/>
      <c r="AB1088" s="145">
        <v>0</v>
      </c>
      <c r="AC1088" s="145">
        <v>0</v>
      </c>
      <c r="AD1088" s="141"/>
      <c r="AE1088" s="79">
        <v>0</v>
      </c>
      <c r="AF1088" s="164">
        <f t="shared" si="17"/>
        <v>0</v>
      </c>
    </row>
    <row r="1089" spans="2:32" x14ac:dyDescent="0.15">
      <c r="B1089" s="143" t="s">
        <v>78</v>
      </c>
      <c r="C1089" s="143" t="s">
        <v>62</v>
      </c>
      <c r="D1089" s="143" t="s">
        <v>268</v>
      </c>
      <c r="E1089" s="146" t="s">
        <v>273</v>
      </c>
      <c r="F1089" s="143" t="s">
        <v>11</v>
      </c>
      <c r="G1089" s="144"/>
      <c r="H1089" s="144"/>
      <c r="I1089" s="144"/>
      <c r="J1089" s="144"/>
      <c r="K1089" s="144"/>
      <c r="L1089" s="144"/>
      <c r="M1089" s="144"/>
      <c r="N1089" s="144"/>
      <c r="O1089" s="144"/>
      <c r="P1089" s="144"/>
      <c r="Q1089" s="144"/>
      <c r="R1089" s="144"/>
      <c r="S1089" s="144"/>
      <c r="T1089" s="144"/>
      <c r="U1089" s="144"/>
      <c r="V1089" s="144"/>
      <c r="W1089" s="144"/>
      <c r="X1089" s="144"/>
      <c r="Y1089" s="144"/>
      <c r="Z1089" s="144"/>
      <c r="AA1089" s="144"/>
      <c r="AB1089" s="145">
        <v>402186.43078282999</v>
      </c>
      <c r="AC1089" s="145">
        <v>484455.19999999995</v>
      </c>
      <c r="AD1089" s="141"/>
      <c r="AE1089" s="79">
        <v>484455.19999999995</v>
      </c>
      <c r="AF1089" s="164">
        <f t="shared" si="17"/>
        <v>0</v>
      </c>
    </row>
    <row r="1090" spans="2:32" x14ac:dyDescent="0.15">
      <c r="B1090" s="143" t="s">
        <v>78</v>
      </c>
      <c r="C1090" s="143" t="s">
        <v>62</v>
      </c>
      <c r="D1090" s="143" t="s">
        <v>268</v>
      </c>
      <c r="E1090" s="146" t="s">
        <v>274</v>
      </c>
      <c r="F1090" s="143" t="s">
        <v>11</v>
      </c>
      <c r="G1090" s="144"/>
      <c r="H1090" s="144"/>
      <c r="I1090" s="144"/>
      <c r="J1090" s="144"/>
      <c r="K1090" s="144"/>
      <c r="L1090" s="144"/>
      <c r="M1090" s="144"/>
      <c r="N1090" s="144"/>
      <c r="O1090" s="144"/>
      <c r="P1090" s="144"/>
      <c r="Q1090" s="144"/>
      <c r="R1090" s="144"/>
      <c r="S1090" s="144"/>
      <c r="T1090" s="144"/>
      <c r="U1090" s="144"/>
      <c r="V1090" s="144"/>
      <c r="W1090" s="144"/>
      <c r="X1090" s="144"/>
      <c r="Y1090" s="144"/>
      <c r="Z1090" s="144"/>
      <c r="AA1090" s="144"/>
      <c r="AB1090" s="145">
        <v>-147895.16378256789</v>
      </c>
      <c r="AC1090" s="145">
        <v>-172568.27474726844</v>
      </c>
      <c r="AD1090" s="141"/>
      <c r="AE1090" s="79">
        <v>-172568.27474726844</v>
      </c>
      <c r="AF1090" s="164">
        <f t="shared" si="17"/>
        <v>0</v>
      </c>
    </row>
    <row r="1091" spans="2:32" x14ac:dyDescent="0.15">
      <c r="B1091" s="143" t="s">
        <v>78</v>
      </c>
      <c r="C1091" s="143" t="s">
        <v>62</v>
      </c>
      <c r="D1091" s="143" t="s">
        <v>268</v>
      </c>
      <c r="E1091" s="146" t="s">
        <v>275</v>
      </c>
      <c r="F1091" s="143" t="s">
        <v>11</v>
      </c>
      <c r="G1091" s="144"/>
      <c r="H1091" s="144"/>
      <c r="I1091" s="144"/>
      <c r="J1091" s="144"/>
      <c r="K1091" s="144"/>
      <c r="L1091" s="144"/>
      <c r="M1091" s="144"/>
      <c r="N1091" s="144"/>
      <c r="O1091" s="144"/>
      <c r="P1091" s="144"/>
      <c r="Q1091" s="144"/>
      <c r="R1091" s="144"/>
      <c r="S1091" s="144"/>
      <c r="T1091" s="144"/>
      <c r="U1091" s="144"/>
      <c r="V1091" s="144"/>
      <c r="W1091" s="144"/>
      <c r="X1091" s="144"/>
      <c r="Y1091" s="144"/>
      <c r="Z1091" s="144"/>
      <c r="AA1091" s="144"/>
      <c r="AB1091" s="145">
        <v>-7655.5312906850459</v>
      </c>
      <c r="AC1091" s="145">
        <v>-9407.9163453690435</v>
      </c>
      <c r="AD1091" s="141"/>
      <c r="AE1091" s="79">
        <v>-9407.9163453690435</v>
      </c>
      <c r="AF1091" s="164">
        <f t="shared" si="17"/>
        <v>0</v>
      </c>
    </row>
    <row r="1092" spans="2:32" x14ac:dyDescent="0.15">
      <c r="B1092" s="143" t="s">
        <v>78</v>
      </c>
      <c r="C1092" s="143" t="s">
        <v>62</v>
      </c>
      <c r="D1092" s="143" t="s">
        <v>268</v>
      </c>
      <c r="E1092" s="143" t="s">
        <v>276</v>
      </c>
      <c r="F1092" s="143" t="s">
        <v>11</v>
      </c>
      <c r="G1092" s="144"/>
      <c r="H1092" s="144"/>
      <c r="I1092" s="144"/>
      <c r="J1092" s="144"/>
      <c r="K1092" s="144"/>
      <c r="L1092" s="144"/>
      <c r="M1092" s="144"/>
      <c r="N1092" s="144"/>
      <c r="O1092" s="144"/>
      <c r="P1092" s="144"/>
      <c r="Q1092" s="144"/>
      <c r="R1092" s="144"/>
      <c r="S1092" s="144"/>
      <c r="T1092" s="144"/>
      <c r="U1092" s="144"/>
      <c r="V1092" s="144"/>
      <c r="W1092" s="144"/>
      <c r="X1092" s="144"/>
      <c r="Y1092" s="144"/>
      <c r="Z1092" s="144"/>
      <c r="AA1092" s="144"/>
      <c r="AB1092" s="145">
        <v>-35994.046998184829</v>
      </c>
      <c r="AC1092" s="145">
        <v>-37861.398258095054</v>
      </c>
      <c r="AD1092" s="141"/>
      <c r="AE1092" s="79">
        <v>-37861.398258095054</v>
      </c>
      <c r="AF1092" s="164">
        <f t="shared" si="17"/>
        <v>0</v>
      </c>
    </row>
    <row r="1093" spans="2:32" x14ac:dyDescent="0.15">
      <c r="B1093" s="143" t="s">
        <v>78</v>
      </c>
      <c r="C1093" s="143" t="s">
        <v>62</v>
      </c>
      <c r="D1093" s="143" t="s">
        <v>268</v>
      </c>
      <c r="E1093" s="143" t="s">
        <v>277</v>
      </c>
      <c r="F1093" s="143" t="s">
        <v>11</v>
      </c>
      <c r="G1093" s="144"/>
      <c r="H1093" s="144"/>
      <c r="I1093" s="144"/>
      <c r="J1093" s="144"/>
      <c r="K1093" s="144"/>
      <c r="L1093" s="144"/>
      <c r="M1093" s="144"/>
      <c r="N1093" s="144"/>
      <c r="O1093" s="144"/>
      <c r="P1093" s="144"/>
      <c r="Q1093" s="144"/>
      <c r="R1093" s="144"/>
      <c r="S1093" s="144"/>
      <c r="T1093" s="144"/>
      <c r="U1093" s="144"/>
      <c r="V1093" s="144"/>
      <c r="W1093" s="144"/>
      <c r="X1093" s="144"/>
      <c r="Y1093" s="144"/>
      <c r="Z1093" s="144"/>
      <c r="AA1093" s="144"/>
      <c r="AB1093" s="145">
        <v>0</v>
      </c>
      <c r="AC1093" s="145">
        <v>0</v>
      </c>
      <c r="AD1093" s="141"/>
      <c r="AE1093" s="79">
        <v>0</v>
      </c>
      <c r="AF1093" s="164">
        <f t="shared" si="17"/>
        <v>0</v>
      </c>
    </row>
    <row r="1094" spans="2:32" x14ac:dyDescent="0.15">
      <c r="B1094" s="143" t="s">
        <v>78</v>
      </c>
      <c r="C1094" s="143" t="s">
        <v>62</v>
      </c>
      <c r="D1094" s="143" t="s">
        <v>268</v>
      </c>
      <c r="E1094" s="143" t="s">
        <v>278</v>
      </c>
      <c r="F1094" s="143" t="s">
        <v>11</v>
      </c>
      <c r="G1094" s="144"/>
      <c r="H1094" s="144"/>
      <c r="I1094" s="144"/>
      <c r="J1094" s="144"/>
      <c r="K1094" s="144"/>
      <c r="L1094" s="144"/>
      <c r="M1094" s="144"/>
      <c r="N1094" s="144"/>
      <c r="O1094" s="144"/>
      <c r="P1094" s="144"/>
      <c r="Q1094" s="144"/>
      <c r="R1094" s="144"/>
      <c r="S1094" s="144"/>
      <c r="T1094" s="144"/>
      <c r="U1094" s="144"/>
      <c r="V1094" s="144"/>
      <c r="W1094" s="144"/>
      <c r="X1094" s="144"/>
      <c r="Y1094" s="144"/>
      <c r="Z1094" s="144"/>
      <c r="AA1094" s="144"/>
      <c r="AB1094" s="145">
        <v>-1E-10</v>
      </c>
      <c r="AC1094" s="145">
        <v>0</v>
      </c>
      <c r="AD1094" s="141"/>
      <c r="AE1094" s="79">
        <v>0</v>
      </c>
      <c r="AF1094" s="164">
        <f t="shared" si="17"/>
        <v>0</v>
      </c>
    </row>
    <row r="1095" spans="2:32" x14ac:dyDescent="0.15">
      <c r="B1095" s="143" t="s">
        <v>78</v>
      </c>
      <c r="C1095" s="143" t="s">
        <v>62</v>
      </c>
      <c r="D1095" s="143" t="s">
        <v>93</v>
      </c>
      <c r="E1095" s="143" t="s">
        <v>279</v>
      </c>
      <c r="F1095" s="143" t="s">
        <v>11</v>
      </c>
      <c r="G1095" s="144"/>
      <c r="H1095" s="144"/>
      <c r="I1095" s="144"/>
      <c r="J1095" s="144"/>
      <c r="K1095" s="144"/>
      <c r="L1095" s="144"/>
      <c r="M1095" s="144"/>
      <c r="N1095" s="144"/>
      <c r="O1095" s="144"/>
      <c r="P1095" s="144"/>
      <c r="Q1095" s="144"/>
      <c r="R1095" s="144"/>
      <c r="S1095" s="144"/>
      <c r="T1095" s="144"/>
      <c r="U1095" s="144"/>
      <c r="V1095" s="144"/>
      <c r="W1095" s="144"/>
      <c r="X1095" s="144"/>
      <c r="Y1095" s="144"/>
      <c r="Z1095" s="144"/>
      <c r="AA1095" s="144"/>
      <c r="AB1095" s="145">
        <v>85483.649398225418</v>
      </c>
      <c r="AC1095" s="145">
        <v>94989.252445480117</v>
      </c>
      <c r="AD1095" s="141"/>
      <c r="AE1095" s="79">
        <v>94989.252445480117</v>
      </c>
      <c r="AF1095" s="164">
        <f t="shared" si="17"/>
        <v>0</v>
      </c>
    </row>
    <row r="1096" spans="2:32" x14ac:dyDescent="0.15">
      <c r="B1096" s="143" t="s">
        <v>78</v>
      </c>
      <c r="C1096" s="143" t="s">
        <v>62</v>
      </c>
      <c r="D1096" s="143" t="s">
        <v>93</v>
      </c>
      <c r="E1096" s="143" t="s">
        <v>280</v>
      </c>
      <c r="F1096" s="143" t="s">
        <v>11</v>
      </c>
      <c r="G1096" s="144"/>
      <c r="H1096" s="144"/>
      <c r="I1096" s="144"/>
      <c r="J1096" s="144"/>
      <c r="K1096" s="144"/>
      <c r="L1096" s="144"/>
      <c r="M1096" s="144"/>
      <c r="N1096" s="144"/>
      <c r="O1096" s="144"/>
      <c r="P1096" s="144"/>
      <c r="Q1096" s="144"/>
      <c r="R1096" s="144"/>
      <c r="S1096" s="144"/>
      <c r="T1096" s="144"/>
      <c r="U1096" s="144"/>
      <c r="V1096" s="144"/>
      <c r="W1096" s="144"/>
      <c r="X1096" s="144"/>
      <c r="Y1096" s="144"/>
      <c r="Z1096" s="144"/>
      <c r="AA1096" s="144"/>
      <c r="AB1096" s="145">
        <v>0</v>
      </c>
      <c r="AC1096" s="145">
        <v>0</v>
      </c>
      <c r="AD1096" s="141"/>
      <c r="AE1096" s="79">
        <v>0</v>
      </c>
      <c r="AF1096" s="164">
        <f t="shared" si="17"/>
        <v>0</v>
      </c>
    </row>
    <row r="1097" spans="2:32" x14ac:dyDescent="0.15">
      <c r="B1097" s="143" t="s">
        <v>78</v>
      </c>
      <c r="C1097" s="143" t="s">
        <v>62</v>
      </c>
      <c r="D1097" s="143" t="s">
        <v>93</v>
      </c>
      <c r="E1097" s="143" t="s">
        <v>281</v>
      </c>
      <c r="F1097" s="143" t="s">
        <v>11</v>
      </c>
      <c r="G1097" s="144"/>
      <c r="H1097" s="144"/>
      <c r="I1097" s="144"/>
      <c r="J1097" s="144"/>
      <c r="K1097" s="144"/>
      <c r="L1097" s="144"/>
      <c r="M1097" s="144"/>
      <c r="N1097" s="144"/>
      <c r="O1097" s="144"/>
      <c r="P1097" s="144"/>
      <c r="Q1097" s="144"/>
      <c r="R1097" s="144"/>
      <c r="S1097" s="144"/>
      <c r="T1097" s="144"/>
      <c r="U1097" s="144"/>
      <c r="V1097" s="144"/>
      <c r="W1097" s="144"/>
      <c r="X1097" s="144"/>
      <c r="Y1097" s="144"/>
      <c r="Z1097" s="144"/>
      <c r="AA1097" s="144"/>
      <c r="AB1097" s="145">
        <v>85483.649398225418</v>
      </c>
      <c r="AC1097" s="145">
        <v>94989.252445480117</v>
      </c>
      <c r="AD1097" s="141"/>
      <c r="AE1097" s="79">
        <v>94989.252445480117</v>
      </c>
      <c r="AF1097" s="164">
        <f t="shared" si="17"/>
        <v>0</v>
      </c>
    </row>
    <row r="1098" spans="2:32" x14ac:dyDescent="0.15">
      <c r="B1098" s="143" t="s">
        <v>78</v>
      </c>
      <c r="C1098" s="143" t="s">
        <v>62</v>
      </c>
      <c r="D1098" s="143" t="s">
        <v>93</v>
      </c>
      <c r="E1098" s="146" t="s">
        <v>187</v>
      </c>
      <c r="F1098" s="143" t="s">
        <v>11</v>
      </c>
      <c r="G1098" s="144"/>
      <c r="H1098" s="144"/>
      <c r="I1098" s="144"/>
      <c r="J1098" s="144"/>
      <c r="K1098" s="144"/>
      <c r="L1098" s="144"/>
      <c r="M1098" s="144"/>
      <c r="N1098" s="144"/>
      <c r="O1098" s="144"/>
      <c r="P1098" s="144"/>
      <c r="Q1098" s="144"/>
      <c r="R1098" s="144"/>
      <c r="S1098" s="144"/>
      <c r="T1098" s="144"/>
      <c r="U1098" s="144"/>
      <c r="V1098" s="144"/>
      <c r="W1098" s="144"/>
      <c r="X1098" s="144"/>
      <c r="Y1098" s="144"/>
      <c r="Z1098" s="144"/>
      <c r="AA1098" s="144"/>
      <c r="AB1098" s="145">
        <v>7696.7731476945373</v>
      </c>
      <c r="AC1098" s="145">
        <v>8833.9905205033701</v>
      </c>
      <c r="AD1098" s="141"/>
      <c r="AE1098" s="79">
        <v>8833.9905205033701</v>
      </c>
      <c r="AF1098" s="164">
        <f t="shared" si="17"/>
        <v>0</v>
      </c>
    </row>
    <row r="1099" spans="2:32" x14ac:dyDescent="0.15">
      <c r="B1099" s="143" t="s">
        <v>78</v>
      </c>
      <c r="C1099" s="143" t="s">
        <v>62</v>
      </c>
      <c r="D1099" s="143" t="s">
        <v>93</v>
      </c>
      <c r="E1099" s="146" t="s">
        <v>105</v>
      </c>
      <c r="F1099" s="143" t="s">
        <v>11</v>
      </c>
      <c r="G1099" s="144"/>
      <c r="H1099" s="144"/>
      <c r="I1099" s="144"/>
      <c r="J1099" s="144"/>
      <c r="K1099" s="144"/>
      <c r="L1099" s="144"/>
      <c r="M1099" s="144"/>
      <c r="N1099" s="144"/>
      <c r="O1099" s="144"/>
      <c r="P1099" s="144"/>
      <c r="Q1099" s="144"/>
      <c r="R1099" s="144"/>
      <c r="S1099" s="144"/>
      <c r="T1099" s="144"/>
      <c r="U1099" s="144"/>
      <c r="V1099" s="144"/>
      <c r="W1099" s="144"/>
      <c r="X1099" s="144"/>
      <c r="Y1099" s="144"/>
      <c r="Z1099" s="144"/>
      <c r="AA1099" s="144"/>
      <c r="AB1099" s="145">
        <v>6966.2137122954637</v>
      </c>
      <c r="AC1099" s="145">
        <v>7672.8964355256721</v>
      </c>
      <c r="AD1099" s="141"/>
      <c r="AE1099" s="79">
        <v>7672.8964355256721</v>
      </c>
      <c r="AF1099" s="164">
        <f t="shared" si="17"/>
        <v>0</v>
      </c>
    </row>
    <row r="1100" spans="2:32" x14ac:dyDescent="0.15">
      <c r="B1100" s="143" t="s">
        <v>78</v>
      </c>
      <c r="C1100" s="143" t="s">
        <v>62</v>
      </c>
      <c r="D1100" s="143" t="s">
        <v>93</v>
      </c>
      <c r="E1100" s="146" t="s">
        <v>106</v>
      </c>
      <c r="F1100" s="143" t="s">
        <v>11</v>
      </c>
      <c r="G1100" s="144"/>
      <c r="H1100" s="144"/>
      <c r="I1100" s="144"/>
      <c r="J1100" s="144"/>
      <c r="K1100" s="144"/>
      <c r="L1100" s="144"/>
      <c r="M1100" s="144"/>
      <c r="N1100" s="144"/>
      <c r="O1100" s="144"/>
      <c r="P1100" s="144"/>
      <c r="Q1100" s="144"/>
      <c r="R1100" s="144"/>
      <c r="S1100" s="144"/>
      <c r="T1100" s="144"/>
      <c r="U1100" s="144"/>
      <c r="V1100" s="144"/>
      <c r="W1100" s="144"/>
      <c r="X1100" s="144"/>
      <c r="Y1100" s="144"/>
      <c r="Z1100" s="144"/>
      <c r="AA1100" s="144"/>
      <c r="AB1100" s="145">
        <v>149.00592099430099</v>
      </c>
      <c r="AC1100" s="145">
        <v>234.64463374562698</v>
      </c>
      <c r="AD1100" s="141"/>
      <c r="AE1100" s="79">
        <v>234.64463374562698</v>
      </c>
      <c r="AF1100" s="164">
        <f t="shared" si="17"/>
        <v>0</v>
      </c>
    </row>
    <row r="1101" spans="2:32" x14ac:dyDescent="0.15">
      <c r="B1101" s="143" t="s">
        <v>78</v>
      </c>
      <c r="C1101" s="143" t="s">
        <v>62</v>
      </c>
      <c r="D1101" s="143" t="s">
        <v>93</v>
      </c>
      <c r="E1101" s="146" t="s">
        <v>188</v>
      </c>
      <c r="F1101" s="143" t="s">
        <v>11</v>
      </c>
      <c r="G1101" s="144"/>
      <c r="H1101" s="144"/>
      <c r="I1101" s="144"/>
      <c r="J1101" s="144"/>
      <c r="K1101" s="144"/>
      <c r="L1101" s="144"/>
      <c r="M1101" s="144"/>
      <c r="N1101" s="144"/>
      <c r="O1101" s="144"/>
      <c r="P1101" s="144"/>
      <c r="Q1101" s="144"/>
      <c r="R1101" s="144"/>
      <c r="S1101" s="144"/>
      <c r="T1101" s="144"/>
      <c r="U1101" s="144"/>
      <c r="V1101" s="144"/>
      <c r="W1101" s="144"/>
      <c r="X1101" s="144"/>
      <c r="Y1101" s="144"/>
      <c r="Z1101" s="144"/>
      <c r="AA1101" s="144"/>
      <c r="AB1101" s="145">
        <v>21322.951593955793</v>
      </c>
      <c r="AC1101" s="145">
        <v>27217.538003487112</v>
      </c>
      <c r="AD1101" s="141"/>
      <c r="AE1101" s="79">
        <v>27217.538003487112</v>
      </c>
      <c r="AF1101" s="164">
        <f t="shared" si="17"/>
        <v>0</v>
      </c>
    </row>
    <row r="1102" spans="2:32" x14ac:dyDescent="0.15">
      <c r="B1102" s="143" t="s">
        <v>78</v>
      </c>
      <c r="C1102" s="143" t="s">
        <v>62</v>
      </c>
      <c r="D1102" s="143" t="s">
        <v>93</v>
      </c>
      <c r="E1102" s="146" t="s">
        <v>189</v>
      </c>
      <c r="F1102" s="143" t="s">
        <v>11</v>
      </c>
      <c r="G1102" s="144"/>
      <c r="H1102" s="144"/>
      <c r="I1102" s="144"/>
      <c r="J1102" s="144"/>
      <c r="K1102" s="144"/>
      <c r="L1102" s="144"/>
      <c r="M1102" s="144"/>
      <c r="N1102" s="144"/>
      <c r="O1102" s="144"/>
      <c r="P1102" s="144"/>
      <c r="Q1102" s="144"/>
      <c r="R1102" s="144"/>
      <c r="S1102" s="144"/>
      <c r="T1102" s="144"/>
      <c r="U1102" s="144"/>
      <c r="V1102" s="144"/>
      <c r="W1102" s="144"/>
      <c r="X1102" s="144"/>
      <c r="Y1102" s="144"/>
      <c r="Z1102" s="144"/>
      <c r="AA1102" s="144"/>
      <c r="AB1102" s="145">
        <v>15.127844902487965</v>
      </c>
      <c r="AC1102" s="145">
        <v>16.185769390073869</v>
      </c>
      <c r="AD1102" s="141"/>
      <c r="AE1102" s="79">
        <v>16.185769390073869</v>
      </c>
      <c r="AF1102" s="164">
        <f t="shared" si="17"/>
        <v>0</v>
      </c>
    </row>
    <row r="1103" spans="2:32" x14ac:dyDescent="0.15">
      <c r="B1103" s="143" t="s">
        <v>78</v>
      </c>
      <c r="C1103" s="143" t="s">
        <v>62</v>
      </c>
      <c r="D1103" s="143" t="s">
        <v>93</v>
      </c>
      <c r="E1103" s="146" t="s">
        <v>109</v>
      </c>
      <c r="F1103" s="143" t="s">
        <v>11</v>
      </c>
      <c r="G1103" s="144"/>
      <c r="H1103" s="144"/>
      <c r="I1103" s="144"/>
      <c r="J1103" s="144"/>
      <c r="K1103" s="144"/>
      <c r="L1103" s="144"/>
      <c r="M1103" s="144"/>
      <c r="N1103" s="144"/>
      <c r="O1103" s="144"/>
      <c r="P1103" s="144"/>
      <c r="Q1103" s="144"/>
      <c r="R1103" s="144"/>
      <c r="S1103" s="144"/>
      <c r="T1103" s="144"/>
      <c r="U1103" s="144"/>
      <c r="V1103" s="144"/>
      <c r="W1103" s="144"/>
      <c r="X1103" s="144"/>
      <c r="Y1103" s="144"/>
      <c r="Z1103" s="144"/>
      <c r="AA1103" s="144"/>
      <c r="AB1103" s="145">
        <v>136.71166852469653</v>
      </c>
      <c r="AC1103" s="145">
        <v>103.88015878856041</v>
      </c>
      <c r="AD1103" s="141"/>
      <c r="AE1103" s="79">
        <v>103.88015878856041</v>
      </c>
      <c r="AF1103" s="164">
        <f t="shared" si="17"/>
        <v>0</v>
      </c>
    </row>
    <row r="1104" spans="2:32" x14ac:dyDescent="0.15">
      <c r="B1104" s="143" t="s">
        <v>78</v>
      </c>
      <c r="C1104" s="143" t="s">
        <v>62</v>
      </c>
      <c r="D1104" s="143" t="s">
        <v>93</v>
      </c>
      <c r="E1104" s="146" t="s">
        <v>190</v>
      </c>
      <c r="F1104" s="143" t="s">
        <v>11</v>
      </c>
      <c r="G1104" s="144"/>
      <c r="H1104" s="144"/>
      <c r="I1104" s="144"/>
      <c r="J1104" s="144"/>
      <c r="K1104" s="144"/>
      <c r="L1104" s="144"/>
      <c r="M1104" s="144"/>
      <c r="N1104" s="144"/>
      <c r="O1104" s="144"/>
      <c r="P1104" s="144"/>
      <c r="Q1104" s="144"/>
      <c r="R1104" s="144"/>
      <c r="S1104" s="144"/>
      <c r="T1104" s="144"/>
      <c r="U1104" s="144"/>
      <c r="V1104" s="144"/>
      <c r="W1104" s="144"/>
      <c r="X1104" s="144"/>
      <c r="Y1104" s="144"/>
      <c r="Z1104" s="144"/>
      <c r="AA1104" s="144"/>
      <c r="AB1104" s="145">
        <v>2032.4737733583152</v>
      </c>
      <c r="AC1104" s="145">
        <v>1206.6849844935723</v>
      </c>
      <c r="AD1104" s="141"/>
      <c r="AE1104" s="79">
        <v>1206.6849844935723</v>
      </c>
      <c r="AF1104" s="164">
        <f t="shared" si="17"/>
        <v>0</v>
      </c>
    </row>
    <row r="1105" spans="2:32" x14ac:dyDescent="0.15">
      <c r="B1105" s="143" t="s">
        <v>78</v>
      </c>
      <c r="C1105" s="143" t="s">
        <v>62</v>
      </c>
      <c r="D1105" s="143" t="s">
        <v>93</v>
      </c>
      <c r="E1105" s="146" t="s">
        <v>163</v>
      </c>
      <c r="F1105" s="143" t="s">
        <v>11</v>
      </c>
      <c r="G1105" s="144"/>
      <c r="H1105" s="144"/>
      <c r="I1105" s="144"/>
      <c r="J1105" s="144"/>
      <c r="K1105" s="144"/>
      <c r="L1105" s="144"/>
      <c r="M1105" s="144"/>
      <c r="N1105" s="144"/>
      <c r="O1105" s="144"/>
      <c r="P1105" s="144"/>
      <c r="Q1105" s="144"/>
      <c r="R1105" s="144"/>
      <c r="S1105" s="144"/>
      <c r="T1105" s="144"/>
      <c r="U1105" s="144"/>
      <c r="V1105" s="144"/>
      <c r="W1105" s="144"/>
      <c r="X1105" s="144"/>
      <c r="Y1105" s="144"/>
      <c r="Z1105" s="144"/>
      <c r="AA1105" s="144"/>
      <c r="AB1105" s="145">
        <v>47164.391736499827</v>
      </c>
      <c r="AC1105" s="145">
        <v>49703.431939546135</v>
      </c>
      <c r="AD1105" s="141"/>
      <c r="AE1105" s="79">
        <v>49703.431939546135</v>
      </c>
      <c r="AF1105" s="164">
        <f t="shared" si="17"/>
        <v>0</v>
      </c>
    </row>
    <row r="1106" spans="2:32" x14ac:dyDescent="0.15">
      <c r="B1106" s="147" t="s">
        <v>287</v>
      </c>
      <c r="C1106" s="147" t="s">
        <v>62</v>
      </c>
      <c r="D1106" s="147" t="s">
        <v>257</v>
      </c>
      <c r="E1106" s="147" t="s">
        <v>258</v>
      </c>
      <c r="F1106" s="147" t="s">
        <v>282</v>
      </c>
      <c r="G1106" s="148"/>
      <c r="H1106" s="148"/>
      <c r="I1106" s="148"/>
      <c r="J1106" s="148"/>
      <c r="K1106" s="148"/>
      <c r="L1106" s="148"/>
      <c r="M1106" s="148"/>
      <c r="N1106" s="148"/>
      <c r="O1106" s="148"/>
      <c r="P1106" s="148"/>
      <c r="Q1106" s="148"/>
      <c r="R1106" s="148"/>
      <c r="S1106" s="148"/>
      <c r="T1106" s="148"/>
      <c r="U1106" s="148"/>
      <c r="V1106" s="148"/>
      <c r="W1106" s="148"/>
      <c r="X1106" s="148"/>
      <c r="Y1106" s="148"/>
      <c r="Z1106" s="148"/>
      <c r="AA1106" s="148"/>
      <c r="AB1106" s="149">
        <v>0</v>
      </c>
      <c r="AC1106" s="149">
        <v>0</v>
      </c>
      <c r="AD1106" s="141"/>
      <c r="AE1106" s="79">
        <v>0</v>
      </c>
      <c r="AF1106" s="164">
        <f t="shared" si="17"/>
        <v>0</v>
      </c>
    </row>
    <row r="1107" spans="2:32" x14ac:dyDescent="0.15">
      <c r="B1107" s="147" t="s">
        <v>287</v>
      </c>
      <c r="C1107" s="147" t="s">
        <v>62</v>
      </c>
      <c r="D1107" s="147" t="s">
        <v>257</v>
      </c>
      <c r="E1107" s="147" t="s">
        <v>260</v>
      </c>
      <c r="F1107" s="147" t="s">
        <v>282</v>
      </c>
      <c r="G1107" s="148"/>
      <c r="H1107" s="148"/>
      <c r="I1107" s="148"/>
      <c r="J1107" s="148"/>
      <c r="K1107" s="148"/>
      <c r="L1107" s="148"/>
      <c r="M1107" s="148"/>
      <c r="N1107" s="148"/>
      <c r="O1107" s="148"/>
      <c r="P1107" s="148"/>
      <c r="Q1107" s="148"/>
      <c r="R1107" s="148"/>
      <c r="S1107" s="148"/>
      <c r="T1107" s="148"/>
      <c r="U1107" s="148"/>
      <c r="V1107" s="148"/>
      <c r="W1107" s="148"/>
      <c r="X1107" s="148"/>
      <c r="Y1107" s="148"/>
      <c r="Z1107" s="148"/>
      <c r="AA1107" s="148"/>
      <c r="AB1107" s="149">
        <v>0</v>
      </c>
      <c r="AC1107" s="149">
        <v>0</v>
      </c>
      <c r="AD1107" s="141"/>
      <c r="AE1107" s="79">
        <v>0</v>
      </c>
      <c r="AF1107" s="164">
        <f t="shared" si="17"/>
        <v>0</v>
      </c>
    </row>
    <row r="1108" spans="2:32" x14ac:dyDescent="0.15">
      <c r="B1108" s="147" t="s">
        <v>287</v>
      </c>
      <c r="C1108" s="147" t="s">
        <v>62</v>
      </c>
      <c r="D1108" s="147" t="s">
        <v>257</v>
      </c>
      <c r="E1108" s="147" t="s">
        <v>261</v>
      </c>
      <c r="F1108" s="147" t="s">
        <v>282</v>
      </c>
      <c r="G1108" s="148"/>
      <c r="H1108" s="148"/>
      <c r="I1108" s="148"/>
      <c r="J1108" s="148"/>
      <c r="K1108" s="148"/>
      <c r="L1108" s="148"/>
      <c r="M1108" s="148"/>
      <c r="N1108" s="148"/>
      <c r="O1108" s="148"/>
      <c r="P1108" s="148"/>
      <c r="Q1108" s="148"/>
      <c r="R1108" s="148"/>
      <c r="S1108" s="148"/>
      <c r="T1108" s="148"/>
      <c r="U1108" s="148"/>
      <c r="V1108" s="148"/>
      <c r="W1108" s="148"/>
      <c r="X1108" s="148"/>
      <c r="Y1108" s="148"/>
      <c r="Z1108" s="148"/>
      <c r="AA1108" s="148"/>
      <c r="AB1108" s="149">
        <v>0</v>
      </c>
      <c r="AC1108" s="149">
        <v>0</v>
      </c>
      <c r="AD1108" s="141"/>
      <c r="AE1108" s="79">
        <v>0</v>
      </c>
      <c r="AF1108" s="164">
        <f t="shared" si="17"/>
        <v>0</v>
      </c>
    </row>
    <row r="1109" spans="2:32" x14ac:dyDescent="0.15">
      <c r="B1109" s="147" t="s">
        <v>287</v>
      </c>
      <c r="C1109" s="147" t="s">
        <v>62</v>
      </c>
      <c r="D1109" s="147" t="s">
        <v>257</v>
      </c>
      <c r="E1109" s="147" t="s">
        <v>262</v>
      </c>
      <c r="F1109" s="147" t="s">
        <v>282</v>
      </c>
      <c r="G1109" s="148"/>
      <c r="H1109" s="148"/>
      <c r="I1109" s="148"/>
      <c r="J1109" s="148"/>
      <c r="K1109" s="148"/>
      <c r="L1109" s="148"/>
      <c r="M1109" s="148"/>
      <c r="N1109" s="148"/>
      <c r="O1109" s="148"/>
      <c r="P1109" s="148"/>
      <c r="Q1109" s="148"/>
      <c r="R1109" s="148"/>
      <c r="S1109" s="148"/>
      <c r="T1109" s="148"/>
      <c r="U1109" s="148"/>
      <c r="V1109" s="148"/>
      <c r="W1109" s="148"/>
      <c r="X1109" s="148"/>
      <c r="Y1109" s="148"/>
      <c r="Z1109" s="148"/>
      <c r="AA1109" s="148"/>
      <c r="AB1109" s="149">
        <v>0</v>
      </c>
      <c r="AC1109" s="149">
        <v>0</v>
      </c>
      <c r="AD1109" s="141"/>
      <c r="AE1109" s="79">
        <v>0</v>
      </c>
      <c r="AF1109" s="164">
        <f t="shared" si="17"/>
        <v>0</v>
      </c>
    </row>
    <row r="1110" spans="2:32" x14ac:dyDescent="0.15">
      <c r="B1110" s="147" t="s">
        <v>287</v>
      </c>
      <c r="C1110" s="147" t="s">
        <v>62</v>
      </c>
      <c r="D1110" s="147" t="s">
        <v>257</v>
      </c>
      <c r="E1110" s="147" t="s">
        <v>263</v>
      </c>
      <c r="F1110" s="147" t="s">
        <v>282</v>
      </c>
      <c r="G1110" s="148"/>
      <c r="H1110" s="148"/>
      <c r="I1110" s="148"/>
      <c r="J1110" s="148"/>
      <c r="K1110" s="148"/>
      <c r="L1110" s="148"/>
      <c r="M1110" s="148"/>
      <c r="N1110" s="148"/>
      <c r="O1110" s="148"/>
      <c r="P1110" s="148"/>
      <c r="Q1110" s="148"/>
      <c r="R1110" s="148"/>
      <c r="S1110" s="148"/>
      <c r="T1110" s="148"/>
      <c r="U1110" s="148"/>
      <c r="V1110" s="148"/>
      <c r="W1110" s="148"/>
      <c r="X1110" s="148"/>
      <c r="Y1110" s="148"/>
      <c r="Z1110" s="148"/>
      <c r="AA1110" s="148"/>
      <c r="AB1110" s="149">
        <v>0</v>
      </c>
      <c r="AC1110" s="149">
        <v>0</v>
      </c>
      <c r="AD1110" s="141"/>
      <c r="AE1110" s="79">
        <v>0</v>
      </c>
      <c r="AF1110" s="164">
        <f t="shared" si="17"/>
        <v>0</v>
      </c>
    </row>
    <row r="1111" spans="2:32" x14ac:dyDescent="0.15">
      <c r="B1111" s="147" t="s">
        <v>287</v>
      </c>
      <c r="C1111" s="147" t="s">
        <v>62</v>
      </c>
      <c r="D1111" s="147" t="s">
        <v>257</v>
      </c>
      <c r="E1111" s="147" t="s">
        <v>264</v>
      </c>
      <c r="F1111" s="147" t="s">
        <v>282</v>
      </c>
      <c r="G1111" s="148"/>
      <c r="H1111" s="148"/>
      <c r="I1111" s="148"/>
      <c r="J1111" s="148"/>
      <c r="K1111" s="148"/>
      <c r="L1111" s="148"/>
      <c r="M1111" s="148"/>
      <c r="N1111" s="148"/>
      <c r="O1111" s="148"/>
      <c r="P1111" s="148"/>
      <c r="Q1111" s="148"/>
      <c r="R1111" s="148"/>
      <c r="S1111" s="148"/>
      <c r="T1111" s="148"/>
      <c r="U1111" s="148"/>
      <c r="V1111" s="148"/>
      <c r="W1111" s="148"/>
      <c r="X1111" s="148"/>
      <c r="Y1111" s="148"/>
      <c r="Z1111" s="148"/>
      <c r="AA1111" s="148"/>
      <c r="AB1111" s="149">
        <v>0</v>
      </c>
      <c r="AC1111" s="149">
        <v>0</v>
      </c>
      <c r="AD1111" s="141"/>
      <c r="AE1111" s="79">
        <v>0</v>
      </c>
      <c r="AF1111" s="164">
        <f t="shared" si="17"/>
        <v>0</v>
      </c>
    </row>
    <row r="1112" spans="2:32" x14ac:dyDescent="0.15">
      <c r="B1112" s="147" t="s">
        <v>287</v>
      </c>
      <c r="C1112" s="147" t="s">
        <v>62</v>
      </c>
      <c r="D1112" s="147" t="s">
        <v>257</v>
      </c>
      <c r="E1112" s="147" t="s">
        <v>265</v>
      </c>
      <c r="F1112" s="147" t="s">
        <v>282</v>
      </c>
      <c r="G1112" s="148"/>
      <c r="H1112" s="148"/>
      <c r="I1112" s="148"/>
      <c r="J1112" s="148"/>
      <c r="K1112" s="148"/>
      <c r="L1112" s="148"/>
      <c r="M1112" s="148"/>
      <c r="N1112" s="148"/>
      <c r="O1112" s="148"/>
      <c r="P1112" s="148"/>
      <c r="Q1112" s="148"/>
      <c r="R1112" s="148"/>
      <c r="S1112" s="148"/>
      <c r="T1112" s="148"/>
      <c r="U1112" s="148"/>
      <c r="V1112" s="148"/>
      <c r="W1112" s="148"/>
      <c r="X1112" s="148"/>
      <c r="Y1112" s="148"/>
      <c r="Z1112" s="148"/>
      <c r="AA1112" s="148"/>
      <c r="AB1112" s="149">
        <v>10377.861000000001</v>
      </c>
      <c r="AC1112" s="149">
        <v>13803.214999999998</v>
      </c>
      <c r="AD1112" s="141"/>
      <c r="AE1112" s="79">
        <v>13803.214999999998</v>
      </c>
      <c r="AF1112" s="164">
        <f t="shared" si="17"/>
        <v>0</v>
      </c>
    </row>
    <row r="1113" spans="2:32" x14ac:dyDescent="0.15">
      <c r="B1113" s="147" t="s">
        <v>287</v>
      </c>
      <c r="C1113" s="147" t="s">
        <v>62</v>
      </c>
      <c r="D1113" s="147" t="s">
        <v>257</v>
      </c>
      <c r="E1113" s="147" t="s">
        <v>266</v>
      </c>
      <c r="F1113" s="147" t="s">
        <v>282</v>
      </c>
      <c r="G1113" s="148"/>
      <c r="H1113" s="148"/>
      <c r="I1113" s="148"/>
      <c r="J1113" s="148"/>
      <c r="K1113" s="148"/>
      <c r="L1113" s="148"/>
      <c r="M1113" s="148"/>
      <c r="N1113" s="148"/>
      <c r="O1113" s="148"/>
      <c r="P1113" s="148"/>
      <c r="Q1113" s="148"/>
      <c r="R1113" s="148"/>
      <c r="S1113" s="148"/>
      <c r="T1113" s="148"/>
      <c r="U1113" s="148"/>
      <c r="V1113" s="148"/>
      <c r="W1113" s="148"/>
      <c r="X1113" s="148"/>
      <c r="Y1113" s="148"/>
      <c r="Z1113" s="148"/>
      <c r="AA1113" s="148"/>
      <c r="AB1113" s="149">
        <v>0</v>
      </c>
      <c r="AC1113" s="149">
        <v>0</v>
      </c>
      <c r="AD1113" s="141"/>
      <c r="AE1113" s="79">
        <v>0</v>
      </c>
      <c r="AF1113" s="164">
        <f t="shared" si="17"/>
        <v>0</v>
      </c>
    </row>
    <row r="1114" spans="2:32" x14ac:dyDescent="0.15">
      <c r="B1114" s="147" t="s">
        <v>287</v>
      </c>
      <c r="C1114" s="147" t="s">
        <v>62</v>
      </c>
      <c r="D1114" s="147" t="s">
        <v>257</v>
      </c>
      <c r="E1114" s="147" t="s">
        <v>267</v>
      </c>
      <c r="F1114" s="147" t="s">
        <v>282</v>
      </c>
      <c r="G1114" s="148"/>
      <c r="H1114" s="148"/>
      <c r="I1114" s="148"/>
      <c r="J1114" s="148"/>
      <c r="K1114" s="148"/>
      <c r="L1114" s="148"/>
      <c r="M1114" s="148"/>
      <c r="N1114" s="148"/>
      <c r="O1114" s="148"/>
      <c r="P1114" s="148"/>
      <c r="Q1114" s="148"/>
      <c r="R1114" s="148"/>
      <c r="S1114" s="148"/>
      <c r="T1114" s="148"/>
      <c r="U1114" s="148"/>
      <c r="V1114" s="148"/>
      <c r="W1114" s="148"/>
      <c r="X1114" s="148"/>
      <c r="Y1114" s="148"/>
      <c r="Z1114" s="148"/>
      <c r="AA1114" s="148"/>
      <c r="AB1114" s="149">
        <v>10377.861000000001</v>
      </c>
      <c r="AC1114" s="149">
        <v>13803.214999999998</v>
      </c>
      <c r="AD1114" s="141"/>
      <c r="AE1114" s="79">
        <v>13803.214999999998</v>
      </c>
      <c r="AF1114" s="164">
        <f t="shared" si="17"/>
        <v>0</v>
      </c>
    </row>
    <row r="1115" spans="2:32" x14ac:dyDescent="0.15">
      <c r="B1115" s="147" t="s">
        <v>287</v>
      </c>
      <c r="C1115" s="147" t="s">
        <v>62</v>
      </c>
      <c r="D1115" s="147" t="s">
        <v>268</v>
      </c>
      <c r="E1115" s="147" t="s">
        <v>269</v>
      </c>
      <c r="F1115" s="147" t="s">
        <v>282</v>
      </c>
      <c r="G1115" s="148"/>
      <c r="H1115" s="148"/>
      <c r="I1115" s="148"/>
      <c r="J1115" s="148"/>
      <c r="K1115" s="148"/>
      <c r="L1115" s="148"/>
      <c r="M1115" s="148"/>
      <c r="N1115" s="148"/>
      <c r="O1115" s="148"/>
      <c r="P1115" s="148"/>
      <c r="Q1115" s="148"/>
      <c r="R1115" s="148"/>
      <c r="S1115" s="148"/>
      <c r="T1115" s="148"/>
      <c r="U1115" s="148"/>
      <c r="V1115" s="148"/>
      <c r="W1115" s="148"/>
      <c r="X1115" s="148"/>
      <c r="Y1115" s="148"/>
      <c r="Z1115" s="148"/>
      <c r="AA1115" s="148"/>
      <c r="AB1115" s="149">
        <v>-10377.861000000001</v>
      </c>
      <c r="AC1115" s="149">
        <v>-13803.214999999998</v>
      </c>
      <c r="AD1115" s="141"/>
      <c r="AE1115" s="79">
        <v>-13803.214999999998</v>
      </c>
      <c r="AF1115" s="164">
        <f t="shared" si="17"/>
        <v>0</v>
      </c>
    </row>
    <row r="1116" spans="2:32" x14ac:dyDescent="0.15">
      <c r="B1116" s="147" t="s">
        <v>287</v>
      </c>
      <c r="C1116" s="147" t="s">
        <v>62</v>
      </c>
      <c r="D1116" s="147" t="s">
        <v>268</v>
      </c>
      <c r="E1116" s="150" t="s">
        <v>270</v>
      </c>
      <c r="F1116" s="147" t="s">
        <v>282</v>
      </c>
      <c r="G1116" s="148"/>
      <c r="H1116" s="148"/>
      <c r="I1116" s="148"/>
      <c r="J1116" s="148"/>
      <c r="K1116" s="148"/>
      <c r="L1116" s="148"/>
      <c r="M1116" s="148"/>
      <c r="N1116" s="148"/>
      <c r="O1116" s="148"/>
      <c r="P1116" s="148"/>
      <c r="Q1116" s="148"/>
      <c r="R1116" s="148"/>
      <c r="S1116" s="148"/>
      <c r="T1116" s="148"/>
      <c r="U1116" s="148"/>
      <c r="V1116" s="148"/>
      <c r="W1116" s="148"/>
      <c r="X1116" s="148"/>
      <c r="Y1116" s="148"/>
      <c r="Z1116" s="148"/>
      <c r="AA1116" s="148"/>
      <c r="AB1116" s="149">
        <v>0</v>
      </c>
      <c r="AC1116" s="149">
        <v>0</v>
      </c>
      <c r="AD1116" s="141"/>
      <c r="AE1116" s="79">
        <v>0</v>
      </c>
      <c r="AF1116" s="164">
        <f t="shared" si="17"/>
        <v>0</v>
      </c>
    </row>
    <row r="1117" spans="2:32" x14ac:dyDescent="0.15">
      <c r="B1117" s="147" t="s">
        <v>287</v>
      </c>
      <c r="C1117" s="147" t="s">
        <v>62</v>
      </c>
      <c r="D1117" s="147" t="s">
        <v>268</v>
      </c>
      <c r="E1117" s="150" t="s">
        <v>271</v>
      </c>
      <c r="F1117" s="147" t="s">
        <v>282</v>
      </c>
      <c r="G1117" s="148"/>
      <c r="H1117" s="148"/>
      <c r="I1117" s="148"/>
      <c r="J1117" s="148"/>
      <c r="K1117" s="148"/>
      <c r="L1117" s="148"/>
      <c r="M1117" s="148"/>
      <c r="N1117" s="148"/>
      <c r="O1117" s="148"/>
      <c r="P1117" s="148"/>
      <c r="Q1117" s="148"/>
      <c r="R1117" s="148"/>
      <c r="S1117" s="148"/>
      <c r="T1117" s="148"/>
      <c r="U1117" s="148"/>
      <c r="V1117" s="148"/>
      <c r="W1117" s="148"/>
      <c r="X1117" s="148"/>
      <c r="Y1117" s="148"/>
      <c r="Z1117" s="148"/>
      <c r="AA1117" s="148"/>
      <c r="AB1117" s="149">
        <v>0</v>
      </c>
      <c r="AC1117" s="149">
        <v>0</v>
      </c>
      <c r="AD1117" s="141"/>
      <c r="AE1117" s="79">
        <v>0</v>
      </c>
      <c r="AF1117" s="164">
        <f t="shared" si="17"/>
        <v>0</v>
      </c>
    </row>
    <row r="1118" spans="2:32" x14ac:dyDescent="0.15">
      <c r="B1118" s="147" t="s">
        <v>287</v>
      </c>
      <c r="C1118" s="147" t="s">
        <v>62</v>
      </c>
      <c r="D1118" s="147" t="s">
        <v>268</v>
      </c>
      <c r="E1118" s="150" t="s">
        <v>272</v>
      </c>
      <c r="F1118" s="147" t="s">
        <v>282</v>
      </c>
      <c r="G1118" s="148"/>
      <c r="H1118" s="148"/>
      <c r="I1118" s="148"/>
      <c r="J1118" s="148"/>
      <c r="K1118" s="148"/>
      <c r="L1118" s="148"/>
      <c r="M1118" s="148"/>
      <c r="N1118" s="148"/>
      <c r="O1118" s="148"/>
      <c r="P1118" s="148"/>
      <c r="Q1118" s="148"/>
      <c r="R1118" s="148"/>
      <c r="S1118" s="148"/>
      <c r="T1118" s="148"/>
      <c r="U1118" s="148"/>
      <c r="V1118" s="148"/>
      <c r="W1118" s="148"/>
      <c r="X1118" s="148"/>
      <c r="Y1118" s="148"/>
      <c r="Z1118" s="148"/>
      <c r="AA1118" s="148"/>
      <c r="AB1118" s="149">
        <v>-10377.861000000001</v>
      </c>
      <c r="AC1118" s="149">
        <v>-13803.214999999998</v>
      </c>
      <c r="AD1118" s="141"/>
      <c r="AE1118" s="79">
        <v>-13803.214999999998</v>
      </c>
      <c r="AF1118" s="164">
        <f t="shared" si="17"/>
        <v>0</v>
      </c>
    </row>
    <row r="1119" spans="2:32" x14ac:dyDescent="0.15">
      <c r="B1119" s="147" t="s">
        <v>287</v>
      </c>
      <c r="C1119" s="147" t="s">
        <v>62</v>
      </c>
      <c r="D1119" s="147" t="s">
        <v>268</v>
      </c>
      <c r="E1119" s="150" t="s">
        <v>273</v>
      </c>
      <c r="F1119" s="147" t="s">
        <v>282</v>
      </c>
      <c r="G1119" s="148"/>
      <c r="H1119" s="148"/>
      <c r="I1119" s="148"/>
      <c r="J1119" s="148"/>
      <c r="K1119" s="148"/>
      <c r="L1119" s="148"/>
      <c r="M1119" s="148"/>
      <c r="N1119" s="148"/>
      <c r="O1119" s="148"/>
      <c r="P1119" s="148"/>
      <c r="Q1119" s="148"/>
      <c r="R1119" s="148"/>
      <c r="S1119" s="148"/>
      <c r="T1119" s="148"/>
      <c r="U1119" s="148"/>
      <c r="V1119" s="148"/>
      <c r="W1119" s="148"/>
      <c r="X1119" s="148"/>
      <c r="Y1119" s="148"/>
      <c r="Z1119" s="148"/>
      <c r="AA1119" s="148"/>
      <c r="AB1119" s="149">
        <v>0</v>
      </c>
      <c r="AC1119" s="149">
        <v>0</v>
      </c>
      <c r="AD1119" s="141"/>
      <c r="AE1119" s="79">
        <v>0</v>
      </c>
      <c r="AF1119" s="164">
        <f t="shared" si="17"/>
        <v>0</v>
      </c>
    </row>
    <row r="1120" spans="2:32" x14ac:dyDescent="0.15">
      <c r="B1120" s="147" t="s">
        <v>287</v>
      </c>
      <c r="C1120" s="147" t="s">
        <v>62</v>
      </c>
      <c r="D1120" s="147" t="s">
        <v>268</v>
      </c>
      <c r="E1120" s="150" t="s">
        <v>274</v>
      </c>
      <c r="F1120" s="147" t="s">
        <v>282</v>
      </c>
      <c r="G1120" s="148"/>
      <c r="H1120" s="148"/>
      <c r="I1120" s="148"/>
      <c r="J1120" s="148"/>
      <c r="K1120" s="148"/>
      <c r="L1120" s="148"/>
      <c r="M1120" s="148"/>
      <c r="N1120" s="148"/>
      <c r="O1120" s="148"/>
      <c r="P1120" s="148"/>
      <c r="Q1120" s="148"/>
      <c r="R1120" s="148"/>
      <c r="S1120" s="148"/>
      <c r="T1120" s="148"/>
      <c r="U1120" s="148"/>
      <c r="V1120" s="148"/>
      <c r="W1120" s="148"/>
      <c r="X1120" s="148"/>
      <c r="Y1120" s="148"/>
      <c r="Z1120" s="148"/>
      <c r="AA1120" s="148"/>
      <c r="AB1120" s="149">
        <v>0</v>
      </c>
      <c r="AC1120" s="149">
        <v>0</v>
      </c>
      <c r="AD1120" s="141"/>
      <c r="AE1120" s="79">
        <v>0</v>
      </c>
      <c r="AF1120" s="164">
        <f t="shared" si="17"/>
        <v>0</v>
      </c>
    </row>
    <row r="1121" spans="2:32" x14ac:dyDescent="0.15">
      <c r="B1121" s="147" t="s">
        <v>287</v>
      </c>
      <c r="C1121" s="147" t="s">
        <v>62</v>
      </c>
      <c r="D1121" s="147" t="s">
        <v>268</v>
      </c>
      <c r="E1121" s="150" t="s">
        <v>275</v>
      </c>
      <c r="F1121" s="147" t="s">
        <v>282</v>
      </c>
      <c r="G1121" s="148"/>
      <c r="H1121" s="148"/>
      <c r="I1121" s="148"/>
      <c r="J1121" s="148"/>
      <c r="K1121" s="148"/>
      <c r="L1121" s="148"/>
      <c r="M1121" s="148"/>
      <c r="N1121" s="148"/>
      <c r="O1121" s="148"/>
      <c r="P1121" s="148"/>
      <c r="Q1121" s="148"/>
      <c r="R1121" s="148"/>
      <c r="S1121" s="148"/>
      <c r="T1121" s="148"/>
      <c r="U1121" s="148"/>
      <c r="V1121" s="148"/>
      <c r="W1121" s="148"/>
      <c r="X1121" s="148"/>
      <c r="Y1121" s="148"/>
      <c r="Z1121" s="148"/>
      <c r="AA1121" s="148"/>
      <c r="AB1121" s="149">
        <v>0</v>
      </c>
      <c r="AC1121" s="149">
        <v>0</v>
      </c>
      <c r="AD1121" s="141"/>
      <c r="AE1121" s="79">
        <v>0</v>
      </c>
      <c r="AF1121" s="164">
        <f t="shared" si="17"/>
        <v>0</v>
      </c>
    </row>
    <row r="1122" spans="2:32" x14ac:dyDescent="0.15">
      <c r="B1122" s="147" t="s">
        <v>287</v>
      </c>
      <c r="C1122" s="147" t="s">
        <v>62</v>
      </c>
      <c r="D1122" s="147" t="s">
        <v>268</v>
      </c>
      <c r="E1122" s="147" t="s">
        <v>276</v>
      </c>
      <c r="F1122" s="147" t="s">
        <v>282</v>
      </c>
      <c r="G1122" s="148"/>
      <c r="H1122" s="148"/>
      <c r="I1122" s="148"/>
      <c r="J1122" s="148"/>
      <c r="K1122" s="148"/>
      <c r="L1122" s="148"/>
      <c r="M1122" s="148"/>
      <c r="N1122" s="148"/>
      <c r="O1122" s="148"/>
      <c r="P1122" s="148"/>
      <c r="Q1122" s="148"/>
      <c r="R1122" s="148"/>
      <c r="S1122" s="148"/>
      <c r="T1122" s="148"/>
      <c r="U1122" s="148"/>
      <c r="V1122" s="148"/>
      <c r="W1122" s="148"/>
      <c r="X1122" s="148"/>
      <c r="Y1122" s="148"/>
      <c r="Z1122" s="148"/>
      <c r="AA1122" s="148"/>
      <c r="AB1122" s="149">
        <v>0</v>
      </c>
      <c r="AC1122" s="149">
        <v>0</v>
      </c>
      <c r="AD1122" s="141"/>
      <c r="AE1122" s="79">
        <v>0</v>
      </c>
      <c r="AF1122" s="164">
        <f t="shared" si="17"/>
        <v>0</v>
      </c>
    </row>
    <row r="1123" spans="2:32" x14ac:dyDescent="0.15">
      <c r="B1123" s="147" t="s">
        <v>287</v>
      </c>
      <c r="C1123" s="147" t="s">
        <v>62</v>
      </c>
      <c r="D1123" s="147" t="s">
        <v>268</v>
      </c>
      <c r="E1123" s="147" t="s">
        <v>277</v>
      </c>
      <c r="F1123" s="147" t="s">
        <v>282</v>
      </c>
      <c r="G1123" s="148"/>
      <c r="H1123" s="148"/>
      <c r="I1123" s="148"/>
      <c r="J1123" s="148"/>
      <c r="K1123" s="148"/>
      <c r="L1123" s="148"/>
      <c r="M1123" s="148"/>
      <c r="N1123" s="148"/>
      <c r="O1123" s="148"/>
      <c r="P1123" s="148"/>
      <c r="Q1123" s="148"/>
      <c r="R1123" s="148"/>
      <c r="S1123" s="148"/>
      <c r="T1123" s="148"/>
      <c r="U1123" s="148"/>
      <c r="V1123" s="148"/>
      <c r="W1123" s="148"/>
      <c r="X1123" s="148"/>
      <c r="Y1123" s="148"/>
      <c r="Z1123" s="148"/>
      <c r="AA1123" s="148"/>
      <c r="AB1123" s="149">
        <v>0</v>
      </c>
      <c r="AC1123" s="149">
        <v>0</v>
      </c>
      <c r="AD1123" s="141"/>
      <c r="AE1123" s="79">
        <v>0</v>
      </c>
      <c r="AF1123" s="164">
        <f t="shared" si="17"/>
        <v>0</v>
      </c>
    </row>
    <row r="1124" spans="2:32" x14ac:dyDescent="0.15">
      <c r="B1124" s="147" t="s">
        <v>287</v>
      </c>
      <c r="C1124" s="147" t="s">
        <v>62</v>
      </c>
      <c r="D1124" s="147" t="s">
        <v>268</v>
      </c>
      <c r="E1124" s="147" t="s">
        <v>278</v>
      </c>
      <c r="F1124" s="147" t="s">
        <v>282</v>
      </c>
      <c r="G1124" s="148"/>
      <c r="H1124" s="148"/>
      <c r="I1124" s="148"/>
      <c r="J1124" s="148"/>
      <c r="K1124" s="148"/>
      <c r="L1124" s="148"/>
      <c r="M1124" s="148"/>
      <c r="N1124" s="148"/>
      <c r="O1124" s="148"/>
      <c r="P1124" s="148"/>
      <c r="Q1124" s="148"/>
      <c r="R1124" s="148"/>
      <c r="S1124" s="148"/>
      <c r="T1124" s="148"/>
      <c r="U1124" s="148"/>
      <c r="V1124" s="148"/>
      <c r="W1124" s="148"/>
      <c r="X1124" s="148"/>
      <c r="Y1124" s="148"/>
      <c r="Z1124" s="148"/>
      <c r="AA1124" s="148"/>
      <c r="AB1124" s="149">
        <v>0</v>
      </c>
      <c r="AC1124" s="149">
        <v>0</v>
      </c>
      <c r="AD1124" s="141"/>
      <c r="AE1124" s="79">
        <v>0</v>
      </c>
      <c r="AF1124" s="164">
        <f t="shared" ref="AF1124:AF1187" si="18">+AE1124-AC1124</f>
        <v>0</v>
      </c>
    </row>
    <row r="1125" spans="2:32" x14ac:dyDescent="0.15">
      <c r="B1125" s="147" t="s">
        <v>287</v>
      </c>
      <c r="C1125" s="147" t="s">
        <v>62</v>
      </c>
      <c r="D1125" s="147" t="s">
        <v>93</v>
      </c>
      <c r="E1125" s="147" t="s">
        <v>279</v>
      </c>
      <c r="F1125" s="147" t="s">
        <v>282</v>
      </c>
      <c r="G1125" s="148"/>
      <c r="H1125" s="148"/>
      <c r="I1125" s="148"/>
      <c r="J1125" s="148"/>
      <c r="K1125" s="148"/>
      <c r="L1125" s="148"/>
      <c r="M1125" s="148"/>
      <c r="N1125" s="148"/>
      <c r="O1125" s="148"/>
      <c r="P1125" s="148"/>
      <c r="Q1125" s="148"/>
      <c r="R1125" s="148"/>
      <c r="S1125" s="148"/>
      <c r="T1125" s="148"/>
      <c r="U1125" s="148"/>
      <c r="V1125" s="148"/>
      <c r="W1125" s="148"/>
      <c r="X1125" s="148"/>
      <c r="Y1125" s="148"/>
      <c r="Z1125" s="148"/>
      <c r="AA1125" s="148"/>
      <c r="AB1125" s="149">
        <v>0</v>
      </c>
      <c r="AC1125" s="149">
        <v>0</v>
      </c>
      <c r="AD1125" s="141"/>
      <c r="AE1125" s="79">
        <v>0</v>
      </c>
      <c r="AF1125" s="164">
        <f t="shared" si="18"/>
        <v>0</v>
      </c>
    </row>
    <row r="1126" spans="2:32" x14ac:dyDescent="0.15">
      <c r="B1126" s="147" t="s">
        <v>287</v>
      </c>
      <c r="C1126" s="147" t="s">
        <v>62</v>
      </c>
      <c r="D1126" s="147" t="s">
        <v>93</v>
      </c>
      <c r="E1126" s="147" t="s">
        <v>280</v>
      </c>
      <c r="F1126" s="147" t="s">
        <v>282</v>
      </c>
      <c r="G1126" s="148"/>
      <c r="H1126" s="148"/>
      <c r="I1126" s="148"/>
      <c r="J1126" s="148"/>
      <c r="K1126" s="148"/>
      <c r="L1126" s="148"/>
      <c r="M1126" s="148"/>
      <c r="N1126" s="148"/>
      <c r="O1126" s="148"/>
      <c r="P1126" s="148"/>
      <c r="Q1126" s="148"/>
      <c r="R1126" s="148"/>
      <c r="S1126" s="148"/>
      <c r="T1126" s="148"/>
      <c r="U1126" s="148"/>
      <c r="V1126" s="148"/>
      <c r="W1126" s="148"/>
      <c r="X1126" s="148"/>
      <c r="Y1126" s="148"/>
      <c r="Z1126" s="148"/>
      <c r="AA1126" s="148"/>
      <c r="AB1126" s="149">
        <v>0</v>
      </c>
      <c r="AC1126" s="149">
        <v>0</v>
      </c>
      <c r="AD1126" s="141"/>
      <c r="AE1126" s="79">
        <v>0</v>
      </c>
      <c r="AF1126" s="164">
        <f t="shared" si="18"/>
        <v>0</v>
      </c>
    </row>
    <row r="1127" spans="2:32" x14ac:dyDescent="0.15">
      <c r="B1127" s="147" t="s">
        <v>287</v>
      </c>
      <c r="C1127" s="147" t="s">
        <v>62</v>
      </c>
      <c r="D1127" s="147" t="s">
        <v>93</v>
      </c>
      <c r="E1127" s="147" t="s">
        <v>281</v>
      </c>
      <c r="F1127" s="147" t="s">
        <v>282</v>
      </c>
      <c r="G1127" s="148"/>
      <c r="H1127" s="148"/>
      <c r="I1127" s="148"/>
      <c r="J1127" s="148"/>
      <c r="K1127" s="148"/>
      <c r="L1127" s="148"/>
      <c r="M1127" s="148"/>
      <c r="N1127" s="148"/>
      <c r="O1127" s="148"/>
      <c r="P1127" s="148"/>
      <c r="Q1127" s="148"/>
      <c r="R1127" s="148"/>
      <c r="S1127" s="148"/>
      <c r="T1127" s="148"/>
      <c r="U1127" s="148"/>
      <c r="V1127" s="148"/>
      <c r="W1127" s="148"/>
      <c r="X1127" s="148"/>
      <c r="Y1127" s="148"/>
      <c r="Z1127" s="148"/>
      <c r="AA1127" s="148"/>
      <c r="AB1127" s="149">
        <v>0</v>
      </c>
      <c r="AC1127" s="149">
        <v>0</v>
      </c>
      <c r="AD1127" s="141"/>
      <c r="AE1127" s="79">
        <v>0</v>
      </c>
      <c r="AF1127" s="164">
        <f t="shared" si="18"/>
        <v>0</v>
      </c>
    </row>
    <row r="1128" spans="2:32" x14ac:dyDescent="0.15">
      <c r="B1128" s="147" t="s">
        <v>287</v>
      </c>
      <c r="C1128" s="147" t="s">
        <v>62</v>
      </c>
      <c r="D1128" s="147" t="s">
        <v>93</v>
      </c>
      <c r="E1128" s="150" t="s">
        <v>187</v>
      </c>
      <c r="F1128" s="147" t="s">
        <v>282</v>
      </c>
      <c r="G1128" s="148"/>
      <c r="H1128" s="148"/>
      <c r="I1128" s="148"/>
      <c r="J1128" s="148"/>
      <c r="K1128" s="148"/>
      <c r="L1128" s="148"/>
      <c r="M1128" s="148"/>
      <c r="N1128" s="148"/>
      <c r="O1128" s="148"/>
      <c r="P1128" s="148"/>
      <c r="Q1128" s="148"/>
      <c r="R1128" s="148"/>
      <c r="S1128" s="148"/>
      <c r="T1128" s="148"/>
      <c r="U1128" s="148"/>
      <c r="V1128" s="148"/>
      <c r="W1128" s="148"/>
      <c r="X1128" s="148"/>
      <c r="Y1128" s="148"/>
      <c r="Z1128" s="148"/>
      <c r="AA1128" s="148"/>
      <c r="AB1128" s="149">
        <v>0</v>
      </c>
      <c r="AC1128" s="149">
        <v>0</v>
      </c>
      <c r="AD1128" s="141"/>
      <c r="AE1128" s="79">
        <v>0</v>
      </c>
      <c r="AF1128" s="164">
        <f t="shared" si="18"/>
        <v>0</v>
      </c>
    </row>
    <row r="1129" spans="2:32" x14ac:dyDescent="0.15">
      <c r="B1129" s="147" t="s">
        <v>287</v>
      </c>
      <c r="C1129" s="147" t="s">
        <v>62</v>
      </c>
      <c r="D1129" s="147" t="s">
        <v>93</v>
      </c>
      <c r="E1129" s="150" t="s">
        <v>105</v>
      </c>
      <c r="F1129" s="147" t="s">
        <v>282</v>
      </c>
      <c r="G1129" s="148"/>
      <c r="H1129" s="148"/>
      <c r="I1129" s="148"/>
      <c r="J1129" s="148"/>
      <c r="K1129" s="148"/>
      <c r="L1129" s="148"/>
      <c r="M1129" s="148"/>
      <c r="N1129" s="148"/>
      <c r="O1129" s="148"/>
      <c r="P1129" s="148"/>
      <c r="Q1129" s="148"/>
      <c r="R1129" s="148"/>
      <c r="S1129" s="148"/>
      <c r="T1129" s="148"/>
      <c r="U1129" s="148"/>
      <c r="V1129" s="148"/>
      <c r="W1129" s="148"/>
      <c r="X1129" s="148"/>
      <c r="Y1129" s="148"/>
      <c r="Z1129" s="148"/>
      <c r="AA1129" s="148"/>
      <c r="AB1129" s="149">
        <v>0</v>
      </c>
      <c r="AC1129" s="149">
        <v>0</v>
      </c>
      <c r="AD1129" s="141"/>
      <c r="AE1129" s="79">
        <v>0</v>
      </c>
      <c r="AF1129" s="164">
        <f t="shared" si="18"/>
        <v>0</v>
      </c>
    </row>
    <row r="1130" spans="2:32" x14ac:dyDescent="0.15">
      <c r="B1130" s="147" t="s">
        <v>287</v>
      </c>
      <c r="C1130" s="147" t="s">
        <v>62</v>
      </c>
      <c r="D1130" s="147" t="s">
        <v>93</v>
      </c>
      <c r="E1130" s="150" t="s">
        <v>106</v>
      </c>
      <c r="F1130" s="147" t="s">
        <v>282</v>
      </c>
      <c r="G1130" s="148"/>
      <c r="H1130" s="148"/>
      <c r="I1130" s="148"/>
      <c r="J1130" s="148"/>
      <c r="K1130" s="148"/>
      <c r="L1130" s="148"/>
      <c r="M1130" s="148"/>
      <c r="N1130" s="148"/>
      <c r="O1130" s="148"/>
      <c r="P1130" s="148"/>
      <c r="Q1130" s="148"/>
      <c r="R1130" s="148"/>
      <c r="S1130" s="148"/>
      <c r="T1130" s="148"/>
      <c r="U1130" s="148"/>
      <c r="V1130" s="148"/>
      <c r="W1130" s="148"/>
      <c r="X1130" s="148"/>
      <c r="Y1130" s="148"/>
      <c r="Z1130" s="148"/>
      <c r="AA1130" s="148"/>
      <c r="AB1130" s="149">
        <v>0</v>
      </c>
      <c r="AC1130" s="149">
        <v>0</v>
      </c>
      <c r="AD1130" s="141"/>
      <c r="AE1130" s="79">
        <v>0</v>
      </c>
      <c r="AF1130" s="164">
        <f t="shared" si="18"/>
        <v>0</v>
      </c>
    </row>
    <row r="1131" spans="2:32" x14ac:dyDescent="0.15">
      <c r="B1131" s="147" t="s">
        <v>287</v>
      </c>
      <c r="C1131" s="147" t="s">
        <v>62</v>
      </c>
      <c r="D1131" s="147" t="s">
        <v>93</v>
      </c>
      <c r="E1131" s="150" t="s">
        <v>188</v>
      </c>
      <c r="F1131" s="147" t="s">
        <v>282</v>
      </c>
      <c r="G1131" s="148"/>
      <c r="H1131" s="148"/>
      <c r="I1131" s="148"/>
      <c r="J1131" s="148"/>
      <c r="K1131" s="148"/>
      <c r="L1131" s="148"/>
      <c r="M1131" s="148"/>
      <c r="N1131" s="148"/>
      <c r="O1131" s="148"/>
      <c r="P1131" s="148"/>
      <c r="Q1131" s="148"/>
      <c r="R1131" s="148"/>
      <c r="S1131" s="148"/>
      <c r="T1131" s="148"/>
      <c r="U1131" s="148"/>
      <c r="V1131" s="148"/>
      <c r="W1131" s="148"/>
      <c r="X1131" s="148"/>
      <c r="Y1131" s="148"/>
      <c r="Z1131" s="148"/>
      <c r="AA1131" s="148"/>
      <c r="AB1131" s="149">
        <v>0</v>
      </c>
      <c r="AC1131" s="149">
        <v>0</v>
      </c>
      <c r="AD1131" s="141"/>
      <c r="AE1131" s="79">
        <v>0</v>
      </c>
      <c r="AF1131" s="164">
        <f t="shared" si="18"/>
        <v>0</v>
      </c>
    </row>
    <row r="1132" spans="2:32" x14ac:dyDescent="0.15">
      <c r="B1132" s="147" t="s">
        <v>287</v>
      </c>
      <c r="C1132" s="147" t="s">
        <v>62</v>
      </c>
      <c r="D1132" s="147" t="s">
        <v>93</v>
      </c>
      <c r="E1132" s="150" t="s">
        <v>189</v>
      </c>
      <c r="F1132" s="147" t="s">
        <v>282</v>
      </c>
      <c r="G1132" s="148"/>
      <c r="H1132" s="148"/>
      <c r="I1132" s="148"/>
      <c r="J1132" s="148"/>
      <c r="K1132" s="148"/>
      <c r="L1132" s="148"/>
      <c r="M1132" s="148"/>
      <c r="N1132" s="148"/>
      <c r="O1132" s="148"/>
      <c r="P1132" s="148"/>
      <c r="Q1132" s="148"/>
      <c r="R1132" s="148"/>
      <c r="S1132" s="148"/>
      <c r="T1132" s="148"/>
      <c r="U1132" s="148"/>
      <c r="V1132" s="148"/>
      <c r="W1132" s="148"/>
      <c r="X1132" s="148"/>
      <c r="Y1132" s="148"/>
      <c r="Z1132" s="148"/>
      <c r="AA1132" s="148"/>
      <c r="AB1132" s="149">
        <v>0</v>
      </c>
      <c r="AC1132" s="149">
        <v>0</v>
      </c>
      <c r="AD1132" s="141"/>
      <c r="AE1132" s="79">
        <v>0</v>
      </c>
      <c r="AF1132" s="164">
        <f t="shared" si="18"/>
        <v>0</v>
      </c>
    </row>
    <row r="1133" spans="2:32" x14ac:dyDescent="0.15">
      <c r="B1133" s="147" t="s">
        <v>287</v>
      </c>
      <c r="C1133" s="147" t="s">
        <v>62</v>
      </c>
      <c r="D1133" s="147" t="s">
        <v>93</v>
      </c>
      <c r="E1133" s="150" t="s">
        <v>109</v>
      </c>
      <c r="F1133" s="147" t="s">
        <v>282</v>
      </c>
      <c r="G1133" s="148"/>
      <c r="H1133" s="148"/>
      <c r="I1133" s="148"/>
      <c r="J1133" s="148"/>
      <c r="K1133" s="148"/>
      <c r="L1133" s="148"/>
      <c r="M1133" s="148"/>
      <c r="N1133" s="148"/>
      <c r="O1133" s="148"/>
      <c r="P1133" s="148"/>
      <c r="Q1133" s="148"/>
      <c r="R1133" s="148"/>
      <c r="S1133" s="148"/>
      <c r="T1133" s="148"/>
      <c r="U1133" s="148"/>
      <c r="V1133" s="148"/>
      <c r="W1133" s="148"/>
      <c r="X1133" s="148"/>
      <c r="Y1133" s="148"/>
      <c r="Z1133" s="148"/>
      <c r="AA1133" s="148"/>
      <c r="AB1133" s="149">
        <v>0</v>
      </c>
      <c r="AC1133" s="149">
        <v>0</v>
      </c>
      <c r="AD1133" s="141"/>
      <c r="AE1133" s="79">
        <v>0</v>
      </c>
      <c r="AF1133" s="164">
        <f t="shared" si="18"/>
        <v>0</v>
      </c>
    </row>
    <row r="1134" spans="2:32" x14ac:dyDescent="0.15">
      <c r="B1134" s="147" t="s">
        <v>287</v>
      </c>
      <c r="C1134" s="147" t="s">
        <v>62</v>
      </c>
      <c r="D1134" s="147" t="s">
        <v>93</v>
      </c>
      <c r="E1134" s="150" t="s">
        <v>190</v>
      </c>
      <c r="F1134" s="147" t="s">
        <v>282</v>
      </c>
      <c r="G1134" s="148"/>
      <c r="H1134" s="148"/>
      <c r="I1134" s="148"/>
      <c r="J1134" s="148"/>
      <c r="K1134" s="148"/>
      <c r="L1134" s="148"/>
      <c r="M1134" s="148"/>
      <c r="N1134" s="148"/>
      <c r="O1134" s="148"/>
      <c r="P1134" s="148"/>
      <c r="Q1134" s="148"/>
      <c r="R1134" s="148"/>
      <c r="S1134" s="148"/>
      <c r="T1134" s="148"/>
      <c r="U1134" s="148"/>
      <c r="V1134" s="148"/>
      <c r="W1134" s="148"/>
      <c r="X1134" s="148"/>
      <c r="Y1134" s="148"/>
      <c r="Z1134" s="148"/>
      <c r="AA1134" s="148"/>
      <c r="AB1134" s="149">
        <v>0</v>
      </c>
      <c r="AC1134" s="149">
        <v>0</v>
      </c>
      <c r="AD1134" s="141"/>
      <c r="AE1134" s="79">
        <v>0</v>
      </c>
      <c r="AF1134" s="164">
        <f t="shared" si="18"/>
        <v>0</v>
      </c>
    </row>
    <row r="1135" spans="2:32" x14ac:dyDescent="0.15">
      <c r="B1135" s="147" t="s">
        <v>287</v>
      </c>
      <c r="C1135" s="147" t="s">
        <v>62</v>
      </c>
      <c r="D1135" s="147" t="s">
        <v>93</v>
      </c>
      <c r="E1135" s="150" t="s">
        <v>163</v>
      </c>
      <c r="F1135" s="147" t="s">
        <v>282</v>
      </c>
      <c r="G1135" s="148"/>
      <c r="H1135" s="148"/>
      <c r="I1135" s="148"/>
      <c r="J1135" s="148"/>
      <c r="K1135" s="148"/>
      <c r="L1135" s="148"/>
      <c r="M1135" s="148"/>
      <c r="N1135" s="148"/>
      <c r="O1135" s="148"/>
      <c r="P1135" s="148"/>
      <c r="Q1135" s="148"/>
      <c r="R1135" s="148"/>
      <c r="S1135" s="148"/>
      <c r="T1135" s="148"/>
      <c r="U1135" s="148"/>
      <c r="V1135" s="148"/>
      <c r="W1135" s="148"/>
      <c r="X1135" s="148"/>
      <c r="Y1135" s="148"/>
      <c r="Z1135" s="148"/>
      <c r="AA1135" s="148"/>
      <c r="AB1135" s="149">
        <v>0</v>
      </c>
      <c r="AC1135" s="149">
        <v>0</v>
      </c>
      <c r="AD1135" s="141"/>
      <c r="AE1135" s="79">
        <v>0</v>
      </c>
      <c r="AF1135" s="164">
        <f t="shared" si="18"/>
        <v>0</v>
      </c>
    </row>
    <row r="1136" spans="2:32" x14ac:dyDescent="0.15">
      <c r="B1136" s="143" t="s">
        <v>288</v>
      </c>
      <c r="C1136" s="143" t="s">
        <v>62</v>
      </c>
      <c r="D1136" s="143" t="s">
        <v>257</v>
      </c>
      <c r="E1136" s="143" t="s">
        <v>258</v>
      </c>
      <c r="F1136" s="143" t="s">
        <v>282</v>
      </c>
      <c r="G1136" s="144"/>
      <c r="H1136" s="144"/>
      <c r="I1136" s="144"/>
      <c r="J1136" s="144"/>
      <c r="K1136" s="144"/>
      <c r="L1136" s="144"/>
      <c r="M1136" s="144"/>
      <c r="N1136" s="144"/>
      <c r="O1136" s="144"/>
      <c r="P1136" s="144"/>
      <c r="Q1136" s="144"/>
      <c r="R1136" s="144"/>
      <c r="S1136" s="144"/>
      <c r="T1136" s="144"/>
      <c r="U1136" s="144"/>
      <c r="V1136" s="144"/>
      <c r="W1136" s="144"/>
      <c r="X1136" s="144"/>
      <c r="Y1136" s="144"/>
      <c r="Z1136" s="144"/>
      <c r="AA1136" s="144"/>
      <c r="AB1136" s="145">
        <v>0</v>
      </c>
      <c r="AC1136" s="145">
        <v>0</v>
      </c>
      <c r="AD1136" s="141"/>
      <c r="AE1136" s="79">
        <v>0</v>
      </c>
      <c r="AF1136" s="164">
        <f t="shared" si="18"/>
        <v>0</v>
      </c>
    </row>
    <row r="1137" spans="2:32" x14ac:dyDescent="0.15">
      <c r="B1137" s="143" t="s">
        <v>288</v>
      </c>
      <c r="C1137" s="143" t="s">
        <v>62</v>
      </c>
      <c r="D1137" s="143" t="s">
        <v>257</v>
      </c>
      <c r="E1137" s="143" t="s">
        <v>260</v>
      </c>
      <c r="F1137" s="143" t="s">
        <v>282</v>
      </c>
      <c r="G1137" s="144"/>
      <c r="H1137" s="144"/>
      <c r="I1137" s="144"/>
      <c r="J1137" s="144"/>
      <c r="K1137" s="144"/>
      <c r="L1137" s="144"/>
      <c r="M1137" s="144"/>
      <c r="N1137" s="144"/>
      <c r="O1137" s="144"/>
      <c r="P1137" s="144"/>
      <c r="Q1137" s="144"/>
      <c r="R1137" s="144"/>
      <c r="S1137" s="144"/>
      <c r="T1137" s="144"/>
      <c r="U1137" s="144"/>
      <c r="V1137" s="144"/>
      <c r="W1137" s="144"/>
      <c r="X1137" s="144"/>
      <c r="Y1137" s="144"/>
      <c r="Z1137" s="144"/>
      <c r="AA1137" s="144"/>
      <c r="AB1137" s="145">
        <v>1285.9344476338244</v>
      </c>
      <c r="AC1137" s="145">
        <v>1735.1417177774806</v>
      </c>
      <c r="AD1137" s="141"/>
      <c r="AE1137" s="79">
        <v>1735.1417177774806</v>
      </c>
      <c r="AF1137" s="164">
        <f t="shared" si="18"/>
        <v>0</v>
      </c>
    </row>
    <row r="1138" spans="2:32" x14ac:dyDescent="0.15">
      <c r="B1138" s="143" t="s">
        <v>288</v>
      </c>
      <c r="C1138" s="143" t="s">
        <v>62</v>
      </c>
      <c r="D1138" s="143" t="s">
        <v>257</v>
      </c>
      <c r="E1138" s="143" t="s">
        <v>261</v>
      </c>
      <c r="F1138" s="143" t="s">
        <v>282</v>
      </c>
      <c r="G1138" s="144"/>
      <c r="H1138" s="144"/>
      <c r="I1138" s="144"/>
      <c r="J1138" s="144"/>
      <c r="K1138" s="144"/>
      <c r="L1138" s="144"/>
      <c r="M1138" s="144"/>
      <c r="N1138" s="144"/>
      <c r="O1138" s="144"/>
      <c r="P1138" s="144"/>
      <c r="Q1138" s="144"/>
      <c r="R1138" s="144"/>
      <c r="S1138" s="144"/>
      <c r="T1138" s="144"/>
      <c r="U1138" s="144"/>
      <c r="V1138" s="144"/>
      <c r="W1138" s="144"/>
      <c r="X1138" s="144"/>
      <c r="Y1138" s="144"/>
      <c r="Z1138" s="144"/>
      <c r="AA1138" s="144"/>
      <c r="AB1138" s="145">
        <v>56.969999999999992</v>
      </c>
      <c r="AC1138" s="145">
        <v>-27.421999999999983</v>
      </c>
      <c r="AD1138" s="141"/>
      <c r="AE1138" s="79">
        <v>-27.421999999999983</v>
      </c>
      <c r="AF1138" s="164">
        <f t="shared" si="18"/>
        <v>0</v>
      </c>
    </row>
    <row r="1139" spans="2:32" x14ac:dyDescent="0.15">
      <c r="B1139" s="143" t="s">
        <v>288</v>
      </c>
      <c r="C1139" s="143" t="s">
        <v>62</v>
      </c>
      <c r="D1139" s="143" t="s">
        <v>257</v>
      </c>
      <c r="E1139" s="143" t="s">
        <v>262</v>
      </c>
      <c r="F1139" s="143" t="s">
        <v>282</v>
      </c>
      <c r="G1139" s="144"/>
      <c r="H1139" s="144"/>
      <c r="I1139" s="144"/>
      <c r="J1139" s="144"/>
      <c r="K1139" s="144"/>
      <c r="L1139" s="144"/>
      <c r="M1139" s="144"/>
      <c r="N1139" s="144"/>
      <c r="O1139" s="144"/>
      <c r="P1139" s="144"/>
      <c r="Q1139" s="144"/>
      <c r="R1139" s="144"/>
      <c r="S1139" s="144"/>
      <c r="T1139" s="144"/>
      <c r="U1139" s="144"/>
      <c r="V1139" s="144"/>
      <c r="W1139" s="144"/>
      <c r="X1139" s="144"/>
      <c r="Y1139" s="144"/>
      <c r="Z1139" s="144"/>
      <c r="AA1139" s="144"/>
      <c r="AB1139" s="145">
        <v>1342.9044476338245</v>
      </c>
      <c r="AC1139" s="145">
        <v>1707.7197177774806</v>
      </c>
      <c r="AD1139" s="141"/>
      <c r="AE1139" s="79">
        <v>1707.7197177774806</v>
      </c>
      <c r="AF1139" s="164">
        <f t="shared" si="18"/>
        <v>0</v>
      </c>
    </row>
    <row r="1140" spans="2:32" x14ac:dyDescent="0.15">
      <c r="B1140" s="143" t="s">
        <v>288</v>
      </c>
      <c r="C1140" s="143" t="s">
        <v>62</v>
      </c>
      <c r="D1140" s="143" t="s">
        <v>257</v>
      </c>
      <c r="E1140" s="143" t="s">
        <v>263</v>
      </c>
      <c r="F1140" s="143" t="s">
        <v>282</v>
      </c>
      <c r="G1140" s="144"/>
      <c r="H1140" s="144"/>
      <c r="I1140" s="144"/>
      <c r="J1140" s="144"/>
      <c r="K1140" s="144"/>
      <c r="L1140" s="144"/>
      <c r="M1140" s="144"/>
      <c r="N1140" s="144"/>
      <c r="O1140" s="144"/>
      <c r="P1140" s="144"/>
      <c r="Q1140" s="144"/>
      <c r="R1140" s="144"/>
      <c r="S1140" s="144"/>
      <c r="T1140" s="144"/>
      <c r="U1140" s="144"/>
      <c r="V1140" s="144"/>
      <c r="W1140" s="144"/>
      <c r="X1140" s="144"/>
      <c r="Y1140" s="144"/>
      <c r="Z1140" s="144"/>
      <c r="AA1140" s="144"/>
      <c r="AB1140" s="145">
        <v>-280.53478324691702</v>
      </c>
      <c r="AC1140" s="145">
        <v>-166.7087381990643</v>
      </c>
      <c r="AD1140" s="141"/>
      <c r="AE1140" s="79">
        <v>-166.7087381990643</v>
      </c>
      <c r="AF1140" s="164">
        <f t="shared" si="18"/>
        <v>0</v>
      </c>
    </row>
    <row r="1141" spans="2:32" x14ac:dyDescent="0.15">
      <c r="B1141" s="143" t="s">
        <v>288</v>
      </c>
      <c r="C1141" s="143" t="s">
        <v>62</v>
      </c>
      <c r="D1141" s="143" t="s">
        <v>257</v>
      </c>
      <c r="E1141" s="143" t="s">
        <v>264</v>
      </c>
      <c r="F1141" s="143" t="s">
        <v>282</v>
      </c>
      <c r="G1141" s="144"/>
      <c r="H1141" s="144"/>
      <c r="I1141" s="144"/>
      <c r="J1141" s="144"/>
      <c r="K1141" s="144"/>
      <c r="L1141" s="144"/>
      <c r="M1141" s="144"/>
      <c r="N1141" s="144"/>
      <c r="O1141" s="144"/>
      <c r="P1141" s="144"/>
      <c r="Q1141" s="144"/>
      <c r="R1141" s="144"/>
      <c r="S1141" s="144"/>
      <c r="T1141" s="144"/>
      <c r="U1141" s="144"/>
      <c r="V1141" s="144"/>
      <c r="W1141" s="144"/>
      <c r="X1141" s="144"/>
      <c r="Y1141" s="144"/>
      <c r="Z1141" s="144"/>
      <c r="AA1141" s="144"/>
      <c r="AB1141" s="145">
        <v>0</v>
      </c>
      <c r="AC1141" s="145">
        <v>0</v>
      </c>
      <c r="AD1141" s="141"/>
      <c r="AE1141" s="79">
        <v>0</v>
      </c>
      <c r="AF1141" s="164">
        <f t="shared" si="18"/>
        <v>0</v>
      </c>
    </row>
    <row r="1142" spans="2:32" x14ac:dyDescent="0.15">
      <c r="B1142" s="143" t="s">
        <v>288</v>
      </c>
      <c r="C1142" s="143" t="s">
        <v>62</v>
      </c>
      <c r="D1142" s="143" t="s">
        <v>257</v>
      </c>
      <c r="E1142" s="143" t="s">
        <v>265</v>
      </c>
      <c r="F1142" s="143" t="s">
        <v>282</v>
      </c>
      <c r="G1142" s="144"/>
      <c r="H1142" s="144"/>
      <c r="I1142" s="144"/>
      <c r="J1142" s="144"/>
      <c r="K1142" s="144"/>
      <c r="L1142" s="144"/>
      <c r="M1142" s="144"/>
      <c r="N1142" s="144"/>
      <c r="O1142" s="144"/>
      <c r="P1142" s="144"/>
      <c r="Q1142" s="144"/>
      <c r="R1142" s="144"/>
      <c r="S1142" s="144"/>
      <c r="T1142" s="144"/>
      <c r="U1142" s="144"/>
      <c r="V1142" s="144"/>
      <c r="W1142" s="144"/>
      <c r="X1142" s="144"/>
      <c r="Y1142" s="144"/>
      <c r="Z1142" s="144"/>
      <c r="AA1142" s="144"/>
      <c r="AB1142" s="145">
        <v>-1.7469999999999999</v>
      </c>
      <c r="AC1142" s="145">
        <v>-2.6300000000000003</v>
      </c>
      <c r="AD1142" s="141"/>
      <c r="AE1142" s="79">
        <v>-2.6300000000000003</v>
      </c>
      <c r="AF1142" s="164">
        <f t="shared" si="18"/>
        <v>0</v>
      </c>
    </row>
    <row r="1143" spans="2:32" x14ac:dyDescent="0.15">
      <c r="B1143" s="143" t="s">
        <v>288</v>
      </c>
      <c r="C1143" s="143" t="s">
        <v>62</v>
      </c>
      <c r="D1143" s="143" t="s">
        <v>257</v>
      </c>
      <c r="E1143" s="143" t="s">
        <v>266</v>
      </c>
      <c r="F1143" s="143" t="s">
        <v>282</v>
      </c>
      <c r="G1143" s="144"/>
      <c r="H1143" s="144"/>
      <c r="I1143" s="144"/>
      <c r="J1143" s="144"/>
      <c r="K1143" s="144"/>
      <c r="L1143" s="144"/>
      <c r="M1143" s="144"/>
      <c r="N1143" s="144"/>
      <c r="O1143" s="144"/>
      <c r="P1143" s="144"/>
      <c r="Q1143" s="144"/>
      <c r="R1143" s="144"/>
      <c r="S1143" s="144"/>
      <c r="T1143" s="144"/>
      <c r="U1143" s="144"/>
      <c r="V1143" s="144"/>
      <c r="W1143" s="144"/>
      <c r="X1143" s="144"/>
      <c r="Y1143" s="144"/>
      <c r="Z1143" s="144"/>
      <c r="AA1143" s="144"/>
      <c r="AB1143" s="145">
        <v>0</v>
      </c>
      <c r="AC1143" s="145">
        <v>0</v>
      </c>
      <c r="AD1143" s="141"/>
      <c r="AE1143" s="79">
        <v>0</v>
      </c>
      <c r="AF1143" s="164">
        <f t="shared" si="18"/>
        <v>0</v>
      </c>
    </row>
    <row r="1144" spans="2:32" x14ac:dyDescent="0.15">
      <c r="B1144" s="143" t="s">
        <v>288</v>
      </c>
      <c r="C1144" s="143" t="s">
        <v>62</v>
      </c>
      <c r="D1144" s="143" t="s">
        <v>257</v>
      </c>
      <c r="E1144" s="143" t="s">
        <v>267</v>
      </c>
      <c r="F1144" s="143" t="s">
        <v>282</v>
      </c>
      <c r="G1144" s="144"/>
      <c r="H1144" s="144"/>
      <c r="I1144" s="144"/>
      <c r="J1144" s="144"/>
      <c r="K1144" s="144"/>
      <c r="L1144" s="144"/>
      <c r="M1144" s="144"/>
      <c r="N1144" s="144"/>
      <c r="O1144" s="144"/>
      <c r="P1144" s="144"/>
      <c r="Q1144" s="144"/>
      <c r="R1144" s="144"/>
      <c r="S1144" s="144"/>
      <c r="T1144" s="144"/>
      <c r="U1144" s="144"/>
      <c r="V1144" s="144"/>
      <c r="W1144" s="144"/>
      <c r="X1144" s="144"/>
      <c r="Y1144" s="144"/>
      <c r="Z1144" s="144"/>
      <c r="AA1144" s="144"/>
      <c r="AB1144" s="145">
        <v>1060.6226643869074</v>
      </c>
      <c r="AC1144" s="145">
        <v>1538.3809795784161</v>
      </c>
      <c r="AD1144" s="141"/>
      <c r="AE1144" s="79">
        <v>1538.3809795784161</v>
      </c>
      <c r="AF1144" s="164">
        <f t="shared" si="18"/>
        <v>0</v>
      </c>
    </row>
    <row r="1145" spans="2:32" x14ac:dyDescent="0.15">
      <c r="B1145" s="143" t="s">
        <v>288</v>
      </c>
      <c r="C1145" s="143" t="s">
        <v>62</v>
      </c>
      <c r="D1145" s="143" t="s">
        <v>268</v>
      </c>
      <c r="E1145" s="143" t="s">
        <v>269</v>
      </c>
      <c r="F1145" s="143" t="s">
        <v>282</v>
      </c>
      <c r="G1145" s="144"/>
      <c r="H1145" s="144"/>
      <c r="I1145" s="144"/>
      <c r="J1145" s="144"/>
      <c r="K1145" s="144"/>
      <c r="L1145" s="144"/>
      <c r="M1145" s="144"/>
      <c r="N1145" s="144"/>
      <c r="O1145" s="144"/>
      <c r="P1145" s="144"/>
      <c r="Q1145" s="144"/>
      <c r="R1145" s="144"/>
      <c r="S1145" s="144"/>
      <c r="T1145" s="144"/>
      <c r="U1145" s="144"/>
      <c r="V1145" s="144"/>
      <c r="W1145" s="144"/>
      <c r="X1145" s="144"/>
      <c r="Y1145" s="144"/>
      <c r="Z1145" s="144"/>
      <c r="AA1145" s="144"/>
      <c r="AB1145" s="145">
        <v>1578.6997500000002</v>
      </c>
      <c r="AC1145" s="145">
        <v>1617.3450000000003</v>
      </c>
      <c r="AD1145" s="141"/>
      <c r="AE1145" s="79">
        <v>1617.3450000000003</v>
      </c>
      <c r="AF1145" s="164">
        <f t="shared" si="18"/>
        <v>0</v>
      </c>
    </row>
    <row r="1146" spans="2:32" x14ac:dyDescent="0.15">
      <c r="B1146" s="143" t="s">
        <v>288</v>
      </c>
      <c r="C1146" s="143" t="s">
        <v>62</v>
      </c>
      <c r="D1146" s="143" t="s">
        <v>268</v>
      </c>
      <c r="E1146" s="146" t="s">
        <v>270</v>
      </c>
      <c r="F1146" s="143" t="s">
        <v>282</v>
      </c>
      <c r="G1146" s="144"/>
      <c r="H1146" s="144"/>
      <c r="I1146" s="144"/>
      <c r="J1146" s="144"/>
      <c r="K1146" s="144"/>
      <c r="L1146" s="144"/>
      <c r="M1146" s="144"/>
      <c r="N1146" s="144"/>
      <c r="O1146" s="144"/>
      <c r="P1146" s="144"/>
      <c r="Q1146" s="144"/>
      <c r="R1146" s="144"/>
      <c r="S1146" s="144"/>
      <c r="T1146" s="144"/>
      <c r="U1146" s="144"/>
      <c r="V1146" s="144"/>
      <c r="W1146" s="144"/>
      <c r="X1146" s="144"/>
      <c r="Y1146" s="144"/>
      <c r="Z1146" s="144"/>
      <c r="AA1146" s="144"/>
      <c r="AB1146" s="145">
        <v>0</v>
      </c>
      <c r="AC1146" s="145">
        <v>0</v>
      </c>
      <c r="AD1146" s="141"/>
      <c r="AE1146" s="79">
        <v>0</v>
      </c>
      <c r="AF1146" s="164">
        <f t="shared" si="18"/>
        <v>0</v>
      </c>
    </row>
    <row r="1147" spans="2:32" x14ac:dyDescent="0.15">
      <c r="B1147" s="143" t="s">
        <v>288</v>
      </c>
      <c r="C1147" s="143" t="s">
        <v>62</v>
      </c>
      <c r="D1147" s="143" t="s">
        <v>268</v>
      </c>
      <c r="E1147" s="146" t="s">
        <v>271</v>
      </c>
      <c r="F1147" s="143" t="s">
        <v>282</v>
      </c>
      <c r="G1147" s="144"/>
      <c r="H1147" s="144"/>
      <c r="I1147" s="144"/>
      <c r="J1147" s="144"/>
      <c r="K1147" s="144"/>
      <c r="L1147" s="144"/>
      <c r="M1147" s="144"/>
      <c r="N1147" s="144"/>
      <c r="O1147" s="144"/>
      <c r="P1147" s="144"/>
      <c r="Q1147" s="144"/>
      <c r="R1147" s="144"/>
      <c r="S1147" s="144"/>
      <c r="T1147" s="144"/>
      <c r="U1147" s="144"/>
      <c r="V1147" s="144"/>
      <c r="W1147" s="144"/>
      <c r="X1147" s="144"/>
      <c r="Y1147" s="144"/>
      <c r="Z1147" s="144"/>
      <c r="AA1147" s="144"/>
      <c r="AB1147" s="145">
        <v>0</v>
      </c>
      <c r="AC1147" s="145">
        <v>0</v>
      </c>
      <c r="AD1147" s="141"/>
      <c r="AE1147" s="79">
        <v>0</v>
      </c>
      <c r="AF1147" s="164">
        <f t="shared" si="18"/>
        <v>0</v>
      </c>
    </row>
    <row r="1148" spans="2:32" x14ac:dyDescent="0.15">
      <c r="B1148" s="143" t="s">
        <v>288</v>
      </c>
      <c r="C1148" s="143" t="s">
        <v>62</v>
      </c>
      <c r="D1148" s="143" t="s">
        <v>268</v>
      </c>
      <c r="E1148" s="146" t="s">
        <v>272</v>
      </c>
      <c r="F1148" s="143" t="s">
        <v>282</v>
      </c>
      <c r="G1148" s="144"/>
      <c r="H1148" s="144"/>
      <c r="I1148" s="144"/>
      <c r="J1148" s="144"/>
      <c r="K1148" s="144"/>
      <c r="L1148" s="144"/>
      <c r="M1148" s="144"/>
      <c r="N1148" s="144"/>
      <c r="O1148" s="144"/>
      <c r="P1148" s="144"/>
      <c r="Q1148" s="144"/>
      <c r="R1148" s="144"/>
      <c r="S1148" s="144"/>
      <c r="T1148" s="144"/>
      <c r="U1148" s="144"/>
      <c r="V1148" s="144"/>
      <c r="W1148" s="144"/>
      <c r="X1148" s="144"/>
      <c r="Y1148" s="144"/>
      <c r="Z1148" s="144"/>
      <c r="AA1148" s="144"/>
      <c r="AB1148" s="145">
        <v>1387.7050000000002</v>
      </c>
      <c r="AC1148" s="145">
        <v>1440.9180000000003</v>
      </c>
      <c r="AD1148" s="141"/>
      <c r="AE1148" s="79">
        <v>1440.9180000000003</v>
      </c>
      <c r="AF1148" s="164">
        <f t="shared" si="18"/>
        <v>0</v>
      </c>
    </row>
    <row r="1149" spans="2:32" x14ac:dyDescent="0.15">
      <c r="B1149" s="143" t="s">
        <v>288</v>
      </c>
      <c r="C1149" s="143" t="s">
        <v>62</v>
      </c>
      <c r="D1149" s="143" t="s">
        <v>268</v>
      </c>
      <c r="E1149" s="146" t="s">
        <v>273</v>
      </c>
      <c r="F1149" s="143" t="s">
        <v>282</v>
      </c>
      <c r="G1149" s="144"/>
      <c r="H1149" s="144"/>
      <c r="I1149" s="144"/>
      <c r="J1149" s="144"/>
      <c r="K1149" s="144"/>
      <c r="L1149" s="144"/>
      <c r="M1149" s="144"/>
      <c r="N1149" s="144"/>
      <c r="O1149" s="144"/>
      <c r="P1149" s="144"/>
      <c r="Q1149" s="144"/>
      <c r="R1149" s="144"/>
      <c r="S1149" s="144"/>
      <c r="T1149" s="144"/>
      <c r="U1149" s="144"/>
      <c r="V1149" s="144"/>
      <c r="W1149" s="144"/>
      <c r="X1149" s="144"/>
      <c r="Y1149" s="144"/>
      <c r="Z1149" s="144"/>
      <c r="AA1149" s="144"/>
      <c r="AB1149" s="145">
        <v>190.99475000000001</v>
      </c>
      <c r="AC1149" s="145">
        <v>176.42700000000002</v>
      </c>
      <c r="AD1149" s="141"/>
      <c r="AE1149" s="79">
        <v>176.42700000000002</v>
      </c>
      <c r="AF1149" s="164">
        <f t="shared" si="18"/>
        <v>0</v>
      </c>
    </row>
    <row r="1150" spans="2:32" x14ac:dyDescent="0.15">
      <c r="B1150" s="143" t="s">
        <v>288</v>
      </c>
      <c r="C1150" s="143" t="s">
        <v>62</v>
      </c>
      <c r="D1150" s="143" t="s">
        <v>268</v>
      </c>
      <c r="E1150" s="146" t="s">
        <v>274</v>
      </c>
      <c r="F1150" s="143" t="s">
        <v>282</v>
      </c>
      <c r="G1150" s="144"/>
      <c r="H1150" s="144"/>
      <c r="I1150" s="144"/>
      <c r="J1150" s="144"/>
      <c r="K1150" s="144"/>
      <c r="L1150" s="144"/>
      <c r="M1150" s="144"/>
      <c r="N1150" s="144"/>
      <c r="O1150" s="144"/>
      <c r="P1150" s="144"/>
      <c r="Q1150" s="144"/>
      <c r="R1150" s="144"/>
      <c r="S1150" s="144"/>
      <c r="T1150" s="144"/>
      <c r="U1150" s="144"/>
      <c r="V1150" s="144"/>
      <c r="W1150" s="144"/>
      <c r="X1150" s="144"/>
      <c r="Y1150" s="144"/>
      <c r="Z1150" s="144"/>
      <c r="AA1150" s="144"/>
      <c r="AB1150" s="145">
        <v>0</v>
      </c>
      <c r="AC1150" s="145">
        <v>0</v>
      </c>
      <c r="AD1150" s="141"/>
      <c r="AE1150" s="79">
        <v>0</v>
      </c>
      <c r="AF1150" s="164">
        <f t="shared" si="18"/>
        <v>0</v>
      </c>
    </row>
    <row r="1151" spans="2:32" x14ac:dyDescent="0.15">
      <c r="B1151" s="143" t="s">
        <v>288</v>
      </c>
      <c r="C1151" s="143" t="s">
        <v>62</v>
      </c>
      <c r="D1151" s="143" t="s">
        <v>268</v>
      </c>
      <c r="E1151" s="146" t="s">
        <v>275</v>
      </c>
      <c r="F1151" s="143" t="s">
        <v>282</v>
      </c>
      <c r="G1151" s="144"/>
      <c r="H1151" s="144"/>
      <c r="I1151" s="144"/>
      <c r="J1151" s="144"/>
      <c r="K1151" s="144"/>
      <c r="L1151" s="144"/>
      <c r="M1151" s="144"/>
      <c r="N1151" s="144"/>
      <c r="O1151" s="144"/>
      <c r="P1151" s="144"/>
      <c r="Q1151" s="144"/>
      <c r="R1151" s="144"/>
      <c r="S1151" s="144"/>
      <c r="T1151" s="144"/>
      <c r="U1151" s="144"/>
      <c r="V1151" s="144"/>
      <c r="W1151" s="144"/>
      <c r="X1151" s="144"/>
      <c r="Y1151" s="144"/>
      <c r="Z1151" s="144"/>
      <c r="AA1151" s="144"/>
      <c r="AB1151" s="145">
        <v>0</v>
      </c>
      <c r="AC1151" s="145">
        <v>0</v>
      </c>
      <c r="AD1151" s="141"/>
      <c r="AE1151" s="79">
        <v>0</v>
      </c>
      <c r="AF1151" s="164">
        <f t="shared" si="18"/>
        <v>0</v>
      </c>
    </row>
    <row r="1152" spans="2:32" x14ac:dyDescent="0.15">
      <c r="B1152" s="143" t="s">
        <v>288</v>
      </c>
      <c r="C1152" s="143" t="s">
        <v>62</v>
      </c>
      <c r="D1152" s="143" t="s">
        <v>268</v>
      </c>
      <c r="E1152" s="143" t="s">
        <v>276</v>
      </c>
      <c r="F1152" s="143" t="s">
        <v>282</v>
      </c>
      <c r="G1152" s="144"/>
      <c r="H1152" s="144"/>
      <c r="I1152" s="144"/>
      <c r="J1152" s="144"/>
      <c r="K1152" s="144"/>
      <c r="L1152" s="144"/>
      <c r="M1152" s="144"/>
      <c r="N1152" s="144"/>
      <c r="O1152" s="144"/>
      <c r="P1152" s="144"/>
      <c r="Q1152" s="144"/>
      <c r="R1152" s="144"/>
      <c r="S1152" s="144"/>
      <c r="T1152" s="144"/>
      <c r="U1152" s="144"/>
      <c r="V1152" s="144"/>
      <c r="W1152" s="144"/>
      <c r="X1152" s="144"/>
      <c r="Y1152" s="144"/>
      <c r="Z1152" s="144"/>
      <c r="AA1152" s="144"/>
      <c r="AB1152" s="145">
        <v>0</v>
      </c>
      <c r="AC1152" s="145">
        <v>0</v>
      </c>
      <c r="AD1152" s="141"/>
      <c r="AE1152" s="79">
        <v>0</v>
      </c>
      <c r="AF1152" s="164">
        <f t="shared" si="18"/>
        <v>0</v>
      </c>
    </row>
    <row r="1153" spans="2:32" x14ac:dyDescent="0.15">
      <c r="B1153" s="143" t="s">
        <v>288</v>
      </c>
      <c r="C1153" s="143" t="s">
        <v>62</v>
      </c>
      <c r="D1153" s="143" t="s">
        <v>268</v>
      </c>
      <c r="E1153" s="143" t="s">
        <v>277</v>
      </c>
      <c r="F1153" s="143" t="s">
        <v>282</v>
      </c>
      <c r="G1153" s="144"/>
      <c r="H1153" s="144"/>
      <c r="I1153" s="144"/>
      <c r="J1153" s="144"/>
      <c r="K1153" s="144"/>
      <c r="L1153" s="144"/>
      <c r="M1153" s="144"/>
      <c r="N1153" s="144"/>
      <c r="O1153" s="144"/>
      <c r="P1153" s="144"/>
      <c r="Q1153" s="144"/>
      <c r="R1153" s="144"/>
      <c r="S1153" s="144"/>
      <c r="T1153" s="144"/>
      <c r="U1153" s="144"/>
      <c r="V1153" s="144"/>
      <c r="W1153" s="144"/>
      <c r="X1153" s="144"/>
      <c r="Y1153" s="144"/>
      <c r="Z1153" s="144"/>
      <c r="AA1153" s="144"/>
      <c r="AB1153" s="145">
        <v>0</v>
      </c>
      <c r="AC1153" s="145">
        <v>0</v>
      </c>
      <c r="AD1153" s="141"/>
      <c r="AE1153" s="79">
        <v>0</v>
      </c>
      <c r="AF1153" s="164">
        <f t="shared" si="18"/>
        <v>0</v>
      </c>
    </row>
    <row r="1154" spans="2:32" x14ac:dyDescent="0.15">
      <c r="B1154" s="143" t="s">
        <v>288</v>
      </c>
      <c r="C1154" s="143" t="s">
        <v>62</v>
      </c>
      <c r="D1154" s="143" t="s">
        <v>268</v>
      </c>
      <c r="E1154" s="143" t="s">
        <v>278</v>
      </c>
      <c r="F1154" s="143" t="s">
        <v>282</v>
      </c>
      <c r="G1154" s="144"/>
      <c r="H1154" s="144"/>
      <c r="I1154" s="144"/>
      <c r="J1154" s="144"/>
      <c r="K1154" s="144"/>
      <c r="L1154" s="144"/>
      <c r="M1154" s="144"/>
      <c r="N1154" s="144"/>
      <c r="O1154" s="144"/>
      <c r="P1154" s="144"/>
      <c r="Q1154" s="144"/>
      <c r="R1154" s="144"/>
      <c r="S1154" s="144"/>
      <c r="T1154" s="144"/>
      <c r="U1154" s="144"/>
      <c r="V1154" s="144"/>
      <c r="W1154" s="144"/>
      <c r="X1154" s="144"/>
      <c r="Y1154" s="144"/>
      <c r="Z1154" s="144"/>
      <c r="AA1154" s="144"/>
      <c r="AB1154" s="145">
        <v>1366.4157239107001</v>
      </c>
      <c r="AC1154" s="145">
        <v>1726.9129795783999</v>
      </c>
      <c r="AD1154" s="141"/>
      <c r="AE1154" s="79">
        <v>1726.9129795783999</v>
      </c>
      <c r="AF1154" s="164">
        <f t="shared" si="18"/>
        <v>0</v>
      </c>
    </row>
    <row r="1155" spans="2:32" x14ac:dyDescent="0.15">
      <c r="B1155" s="143" t="s">
        <v>288</v>
      </c>
      <c r="C1155" s="143" t="s">
        <v>62</v>
      </c>
      <c r="D1155" s="143" t="s">
        <v>93</v>
      </c>
      <c r="E1155" s="143" t="s">
        <v>279</v>
      </c>
      <c r="F1155" s="143" t="s">
        <v>282</v>
      </c>
      <c r="G1155" s="144"/>
      <c r="H1155" s="144"/>
      <c r="I1155" s="144"/>
      <c r="J1155" s="144"/>
      <c r="K1155" s="144"/>
      <c r="L1155" s="144"/>
      <c r="M1155" s="144"/>
      <c r="N1155" s="144"/>
      <c r="O1155" s="144"/>
      <c r="P1155" s="144"/>
      <c r="Q1155" s="144"/>
      <c r="R1155" s="144"/>
      <c r="S1155" s="144"/>
      <c r="T1155" s="144"/>
      <c r="U1155" s="144"/>
      <c r="V1155" s="144"/>
      <c r="W1155" s="144"/>
      <c r="X1155" s="144"/>
      <c r="Y1155" s="144"/>
      <c r="Z1155" s="144"/>
      <c r="AA1155" s="144"/>
      <c r="AB1155" s="145">
        <v>1272.9066904761903</v>
      </c>
      <c r="AC1155" s="145">
        <v>1428.8130000000001</v>
      </c>
      <c r="AD1155" s="141"/>
      <c r="AE1155" s="79">
        <v>1428.8130000000001</v>
      </c>
      <c r="AF1155" s="164">
        <f t="shared" si="18"/>
        <v>0</v>
      </c>
    </row>
    <row r="1156" spans="2:32" x14ac:dyDescent="0.15">
      <c r="B1156" s="143" t="s">
        <v>288</v>
      </c>
      <c r="C1156" s="143" t="s">
        <v>62</v>
      </c>
      <c r="D1156" s="143" t="s">
        <v>93</v>
      </c>
      <c r="E1156" s="143" t="s">
        <v>280</v>
      </c>
      <c r="F1156" s="143" t="s">
        <v>282</v>
      </c>
      <c r="G1156" s="144"/>
      <c r="H1156" s="144"/>
      <c r="I1156" s="144"/>
      <c r="J1156" s="144"/>
      <c r="K1156" s="144"/>
      <c r="L1156" s="144"/>
      <c r="M1156" s="144"/>
      <c r="N1156" s="144"/>
      <c r="O1156" s="144"/>
      <c r="P1156" s="144"/>
      <c r="Q1156" s="144"/>
      <c r="R1156" s="144"/>
      <c r="S1156" s="144"/>
      <c r="T1156" s="144"/>
      <c r="U1156" s="144"/>
      <c r="V1156" s="144"/>
      <c r="W1156" s="144"/>
      <c r="X1156" s="144"/>
      <c r="Y1156" s="144"/>
      <c r="Z1156" s="144"/>
      <c r="AA1156" s="144"/>
      <c r="AB1156" s="145">
        <v>1272.9066904761903</v>
      </c>
      <c r="AC1156" s="145">
        <v>1428.8130000000001</v>
      </c>
      <c r="AD1156" s="141"/>
      <c r="AE1156" s="79">
        <v>1428.8130000000001</v>
      </c>
      <c r="AF1156" s="164">
        <f t="shared" si="18"/>
        <v>0</v>
      </c>
    </row>
    <row r="1157" spans="2:32" x14ac:dyDescent="0.15">
      <c r="B1157" s="143" t="s">
        <v>288</v>
      </c>
      <c r="C1157" s="143" t="s">
        <v>62</v>
      </c>
      <c r="D1157" s="143" t="s">
        <v>93</v>
      </c>
      <c r="E1157" s="143" t="s">
        <v>281</v>
      </c>
      <c r="F1157" s="143" t="s">
        <v>282</v>
      </c>
      <c r="G1157" s="144"/>
      <c r="H1157" s="144"/>
      <c r="I1157" s="144"/>
      <c r="J1157" s="144"/>
      <c r="K1157" s="144"/>
      <c r="L1157" s="144"/>
      <c r="M1157" s="144"/>
      <c r="N1157" s="144"/>
      <c r="O1157" s="144"/>
      <c r="P1157" s="144"/>
      <c r="Q1157" s="144"/>
      <c r="R1157" s="144"/>
      <c r="S1157" s="144"/>
      <c r="T1157" s="144"/>
      <c r="U1157" s="144"/>
      <c r="V1157" s="144"/>
      <c r="W1157" s="144"/>
      <c r="X1157" s="144"/>
      <c r="Y1157" s="144"/>
      <c r="Z1157" s="144"/>
      <c r="AA1157" s="144"/>
      <c r="AB1157" s="145">
        <v>0</v>
      </c>
      <c r="AC1157" s="145">
        <v>0</v>
      </c>
      <c r="AD1157" s="141"/>
      <c r="AE1157" s="79">
        <v>0</v>
      </c>
      <c r="AF1157" s="164">
        <f t="shared" si="18"/>
        <v>0</v>
      </c>
    </row>
    <row r="1158" spans="2:32" x14ac:dyDescent="0.15">
      <c r="B1158" s="143" t="s">
        <v>288</v>
      </c>
      <c r="C1158" s="143" t="s">
        <v>62</v>
      </c>
      <c r="D1158" s="143" t="s">
        <v>93</v>
      </c>
      <c r="E1158" s="146" t="s">
        <v>187</v>
      </c>
      <c r="F1158" s="143" t="s">
        <v>282</v>
      </c>
      <c r="G1158" s="144"/>
      <c r="H1158" s="144"/>
      <c r="I1158" s="144"/>
      <c r="J1158" s="144"/>
      <c r="K1158" s="144"/>
      <c r="L1158" s="144"/>
      <c r="M1158" s="144"/>
      <c r="N1158" s="144"/>
      <c r="O1158" s="144"/>
      <c r="P1158" s="144"/>
      <c r="Q1158" s="144"/>
      <c r="R1158" s="144"/>
      <c r="S1158" s="144"/>
      <c r="T1158" s="144"/>
      <c r="U1158" s="144"/>
      <c r="V1158" s="144"/>
      <c r="W1158" s="144"/>
      <c r="X1158" s="144"/>
      <c r="Y1158" s="144"/>
      <c r="Z1158" s="144"/>
      <c r="AA1158" s="144"/>
      <c r="AB1158" s="145">
        <v>0</v>
      </c>
      <c r="AC1158" s="145">
        <v>0</v>
      </c>
      <c r="AD1158" s="141"/>
      <c r="AE1158" s="79">
        <v>0</v>
      </c>
      <c r="AF1158" s="164">
        <f t="shared" si="18"/>
        <v>0</v>
      </c>
    </row>
    <row r="1159" spans="2:32" x14ac:dyDescent="0.15">
      <c r="B1159" s="143" t="s">
        <v>288</v>
      </c>
      <c r="C1159" s="143" t="s">
        <v>62</v>
      </c>
      <c r="D1159" s="143" t="s">
        <v>93</v>
      </c>
      <c r="E1159" s="146" t="s">
        <v>105</v>
      </c>
      <c r="F1159" s="143" t="s">
        <v>282</v>
      </c>
      <c r="G1159" s="144"/>
      <c r="H1159" s="144"/>
      <c r="I1159" s="144"/>
      <c r="J1159" s="144"/>
      <c r="K1159" s="144"/>
      <c r="L1159" s="144"/>
      <c r="M1159" s="144"/>
      <c r="N1159" s="144"/>
      <c r="O1159" s="144"/>
      <c r="P1159" s="144"/>
      <c r="Q1159" s="144"/>
      <c r="R1159" s="144"/>
      <c r="S1159" s="144"/>
      <c r="T1159" s="144"/>
      <c r="U1159" s="144"/>
      <c r="V1159" s="144"/>
      <c r="W1159" s="144"/>
      <c r="X1159" s="144"/>
      <c r="Y1159" s="144"/>
      <c r="Z1159" s="144"/>
      <c r="AA1159" s="144"/>
      <c r="AB1159" s="145">
        <v>0</v>
      </c>
      <c r="AC1159" s="145">
        <v>0</v>
      </c>
      <c r="AD1159" s="141"/>
      <c r="AE1159" s="79">
        <v>0</v>
      </c>
      <c r="AF1159" s="164">
        <f t="shared" si="18"/>
        <v>0</v>
      </c>
    </row>
    <row r="1160" spans="2:32" x14ac:dyDescent="0.15">
      <c r="B1160" s="143" t="s">
        <v>288</v>
      </c>
      <c r="C1160" s="143" t="s">
        <v>62</v>
      </c>
      <c r="D1160" s="143" t="s">
        <v>93</v>
      </c>
      <c r="E1160" s="146" t="s">
        <v>106</v>
      </c>
      <c r="F1160" s="143" t="s">
        <v>282</v>
      </c>
      <c r="G1160" s="144"/>
      <c r="H1160" s="144"/>
      <c r="I1160" s="144"/>
      <c r="J1160" s="144"/>
      <c r="K1160" s="144"/>
      <c r="L1160" s="144"/>
      <c r="M1160" s="144"/>
      <c r="N1160" s="144"/>
      <c r="O1160" s="144"/>
      <c r="P1160" s="144"/>
      <c r="Q1160" s="144"/>
      <c r="R1160" s="144"/>
      <c r="S1160" s="144"/>
      <c r="T1160" s="144"/>
      <c r="U1160" s="144"/>
      <c r="V1160" s="144"/>
      <c r="W1160" s="144"/>
      <c r="X1160" s="144"/>
      <c r="Y1160" s="144"/>
      <c r="Z1160" s="144"/>
      <c r="AA1160" s="144"/>
      <c r="AB1160" s="145">
        <v>0</v>
      </c>
      <c r="AC1160" s="145">
        <v>0</v>
      </c>
      <c r="AD1160" s="141"/>
      <c r="AE1160" s="79">
        <v>0</v>
      </c>
      <c r="AF1160" s="164">
        <f t="shared" si="18"/>
        <v>0</v>
      </c>
    </row>
    <row r="1161" spans="2:32" x14ac:dyDescent="0.15">
      <c r="B1161" s="143" t="s">
        <v>288</v>
      </c>
      <c r="C1161" s="143" t="s">
        <v>62</v>
      </c>
      <c r="D1161" s="143" t="s">
        <v>93</v>
      </c>
      <c r="E1161" s="146" t="s">
        <v>188</v>
      </c>
      <c r="F1161" s="143" t="s">
        <v>282</v>
      </c>
      <c r="G1161" s="144"/>
      <c r="H1161" s="144"/>
      <c r="I1161" s="144"/>
      <c r="J1161" s="144"/>
      <c r="K1161" s="144"/>
      <c r="L1161" s="144"/>
      <c r="M1161" s="144"/>
      <c r="N1161" s="144"/>
      <c r="O1161" s="144"/>
      <c r="P1161" s="144"/>
      <c r="Q1161" s="144"/>
      <c r="R1161" s="144"/>
      <c r="S1161" s="144"/>
      <c r="T1161" s="144"/>
      <c r="U1161" s="144"/>
      <c r="V1161" s="144"/>
      <c r="W1161" s="144"/>
      <c r="X1161" s="144"/>
      <c r="Y1161" s="144"/>
      <c r="Z1161" s="144"/>
      <c r="AA1161" s="144"/>
      <c r="AB1161" s="145">
        <v>0</v>
      </c>
      <c r="AC1161" s="145">
        <v>0</v>
      </c>
      <c r="AD1161" s="141"/>
      <c r="AE1161" s="79">
        <v>0</v>
      </c>
      <c r="AF1161" s="164">
        <f t="shared" si="18"/>
        <v>0</v>
      </c>
    </row>
    <row r="1162" spans="2:32" x14ac:dyDescent="0.15">
      <c r="B1162" s="143" t="s">
        <v>288</v>
      </c>
      <c r="C1162" s="143" t="s">
        <v>62</v>
      </c>
      <c r="D1162" s="143" t="s">
        <v>93</v>
      </c>
      <c r="E1162" s="146" t="s">
        <v>189</v>
      </c>
      <c r="F1162" s="143" t="s">
        <v>282</v>
      </c>
      <c r="G1162" s="144"/>
      <c r="H1162" s="144"/>
      <c r="I1162" s="144"/>
      <c r="J1162" s="144"/>
      <c r="K1162" s="144"/>
      <c r="L1162" s="144"/>
      <c r="M1162" s="144"/>
      <c r="N1162" s="144"/>
      <c r="O1162" s="144"/>
      <c r="P1162" s="144"/>
      <c r="Q1162" s="144"/>
      <c r="R1162" s="144"/>
      <c r="S1162" s="144"/>
      <c r="T1162" s="144"/>
      <c r="U1162" s="144"/>
      <c r="V1162" s="144"/>
      <c r="W1162" s="144"/>
      <c r="X1162" s="144"/>
      <c r="Y1162" s="144"/>
      <c r="Z1162" s="144"/>
      <c r="AA1162" s="144"/>
      <c r="AB1162" s="145">
        <v>0</v>
      </c>
      <c r="AC1162" s="145">
        <v>0</v>
      </c>
      <c r="AD1162" s="141"/>
      <c r="AE1162" s="79">
        <v>0</v>
      </c>
      <c r="AF1162" s="164">
        <f t="shared" si="18"/>
        <v>0</v>
      </c>
    </row>
    <row r="1163" spans="2:32" x14ac:dyDescent="0.15">
      <c r="B1163" s="143" t="s">
        <v>288</v>
      </c>
      <c r="C1163" s="143" t="s">
        <v>62</v>
      </c>
      <c r="D1163" s="143" t="s">
        <v>93</v>
      </c>
      <c r="E1163" s="146" t="s">
        <v>109</v>
      </c>
      <c r="F1163" s="143" t="s">
        <v>282</v>
      </c>
      <c r="G1163" s="144"/>
      <c r="H1163" s="144"/>
      <c r="I1163" s="144"/>
      <c r="J1163" s="144"/>
      <c r="K1163" s="144"/>
      <c r="L1163" s="144"/>
      <c r="M1163" s="144"/>
      <c r="N1163" s="144"/>
      <c r="O1163" s="144"/>
      <c r="P1163" s="144"/>
      <c r="Q1163" s="144"/>
      <c r="R1163" s="144"/>
      <c r="S1163" s="144"/>
      <c r="T1163" s="144"/>
      <c r="U1163" s="144"/>
      <c r="V1163" s="144"/>
      <c r="W1163" s="144"/>
      <c r="X1163" s="144"/>
      <c r="Y1163" s="144"/>
      <c r="Z1163" s="144"/>
      <c r="AA1163" s="144"/>
      <c r="AB1163" s="145">
        <v>0</v>
      </c>
      <c r="AC1163" s="145">
        <v>0</v>
      </c>
      <c r="AD1163" s="141"/>
      <c r="AE1163" s="79">
        <v>0</v>
      </c>
      <c r="AF1163" s="164">
        <f t="shared" si="18"/>
        <v>0</v>
      </c>
    </row>
    <row r="1164" spans="2:32" x14ac:dyDescent="0.15">
      <c r="B1164" s="143" t="s">
        <v>288</v>
      </c>
      <c r="C1164" s="143" t="s">
        <v>62</v>
      </c>
      <c r="D1164" s="143" t="s">
        <v>93</v>
      </c>
      <c r="E1164" s="146" t="s">
        <v>190</v>
      </c>
      <c r="F1164" s="143" t="s">
        <v>282</v>
      </c>
      <c r="G1164" s="144"/>
      <c r="H1164" s="144"/>
      <c r="I1164" s="144"/>
      <c r="J1164" s="144"/>
      <c r="K1164" s="144"/>
      <c r="L1164" s="144"/>
      <c r="M1164" s="144"/>
      <c r="N1164" s="144"/>
      <c r="O1164" s="144"/>
      <c r="P1164" s="144"/>
      <c r="Q1164" s="144"/>
      <c r="R1164" s="144"/>
      <c r="S1164" s="144"/>
      <c r="T1164" s="144"/>
      <c r="U1164" s="144"/>
      <c r="V1164" s="144"/>
      <c r="W1164" s="144"/>
      <c r="X1164" s="144"/>
      <c r="Y1164" s="144"/>
      <c r="Z1164" s="144"/>
      <c r="AA1164" s="144"/>
      <c r="AB1164" s="145">
        <v>0</v>
      </c>
      <c r="AC1164" s="145">
        <v>0</v>
      </c>
      <c r="AD1164" s="141"/>
      <c r="AE1164" s="79">
        <v>0</v>
      </c>
      <c r="AF1164" s="164">
        <f t="shared" si="18"/>
        <v>0</v>
      </c>
    </row>
    <row r="1165" spans="2:32" x14ac:dyDescent="0.15">
      <c r="B1165" s="143" t="s">
        <v>288</v>
      </c>
      <c r="C1165" s="143" t="s">
        <v>62</v>
      </c>
      <c r="D1165" s="143" t="s">
        <v>93</v>
      </c>
      <c r="E1165" s="146" t="s">
        <v>163</v>
      </c>
      <c r="F1165" s="143" t="s">
        <v>282</v>
      </c>
      <c r="G1165" s="144"/>
      <c r="H1165" s="144"/>
      <c r="I1165" s="144"/>
      <c r="J1165" s="144"/>
      <c r="K1165" s="144"/>
      <c r="L1165" s="144"/>
      <c r="M1165" s="144"/>
      <c r="N1165" s="144"/>
      <c r="O1165" s="144"/>
      <c r="P1165" s="144"/>
      <c r="Q1165" s="144"/>
      <c r="R1165" s="144"/>
      <c r="S1165" s="144"/>
      <c r="T1165" s="144"/>
      <c r="U1165" s="144"/>
      <c r="V1165" s="144"/>
      <c r="W1165" s="144"/>
      <c r="X1165" s="144"/>
      <c r="Y1165" s="144"/>
      <c r="Z1165" s="144"/>
      <c r="AA1165" s="144"/>
      <c r="AB1165" s="145">
        <v>0</v>
      </c>
      <c r="AC1165" s="145">
        <v>0</v>
      </c>
      <c r="AD1165" s="141"/>
      <c r="AE1165" s="79">
        <v>0</v>
      </c>
      <c r="AF1165" s="164">
        <f t="shared" si="18"/>
        <v>0</v>
      </c>
    </row>
    <row r="1166" spans="2:32" x14ac:dyDescent="0.15">
      <c r="B1166" s="147" t="s">
        <v>289</v>
      </c>
      <c r="C1166" s="147" t="s">
        <v>62</v>
      </c>
      <c r="D1166" s="147" t="s">
        <v>257</v>
      </c>
      <c r="E1166" s="147" t="s">
        <v>258</v>
      </c>
      <c r="F1166" s="147" t="s">
        <v>290</v>
      </c>
      <c r="G1166" s="148"/>
      <c r="H1166" s="148"/>
      <c r="I1166" s="148"/>
      <c r="J1166" s="148"/>
      <c r="K1166" s="148"/>
      <c r="L1166" s="148"/>
      <c r="M1166" s="148"/>
      <c r="N1166" s="148"/>
      <c r="O1166" s="148"/>
      <c r="P1166" s="148"/>
      <c r="Q1166" s="148"/>
      <c r="R1166" s="148"/>
      <c r="S1166" s="148"/>
      <c r="T1166" s="148"/>
      <c r="U1166" s="148"/>
      <c r="V1166" s="148"/>
      <c r="W1166" s="148"/>
      <c r="X1166" s="148"/>
      <c r="Y1166" s="148"/>
      <c r="Z1166" s="148"/>
      <c r="AA1166" s="148"/>
      <c r="AB1166" s="149"/>
      <c r="AC1166" s="149"/>
      <c r="AD1166" s="141"/>
      <c r="AF1166" s="164">
        <f t="shared" si="18"/>
        <v>0</v>
      </c>
    </row>
    <row r="1167" spans="2:32" x14ac:dyDescent="0.15">
      <c r="B1167" s="147" t="s">
        <v>289</v>
      </c>
      <c r="C1167" s="147" t="s">
        <v>62</v>
      </c>
      <c r="D1167" s="147" t="s">
        <v>257</v>
      </c>
      <c r="E1167" s="147" t="s">
        <v>260</v>
      </c>
      <c r="F1167" s="147" t="s">
        <v>290</v>
      </c>
      <c r="G1167" s="148"/>
      <c r="H1167" s="148"/>
      <c r="I1167" s="148"/>
      <c r="J1167" s="148"/>
      <c r="K1167" s="148"/>
      <c r="L1167" s="148"/>
      <c r="M1167" s="148"/>
      <c r="N1167" s="148"/>
      <c r="O1167" s="148"/>
      <c r="P1167" s="148"/>
      <c r="Q1167" s="148"/>
      <c r="R1167" s="148"/>
      <c r="S1167" s="148"/>
      <c r="T1167" s="148"/>
      <c r="U1167" s="148"/>
      <c r="V1167" s="148"/>
      <c r="W1167" s="148"/>
      <c r="X1167" s="148"/>
      <c r="Y1167" s="148"/>
      <c r="Z1167" s="148"/>
      <c r="AA1167" s="148"/>
      <c r="AB1167" s="149"/>
      <c r="AC1167" s="149"/>
      <c r="AD1167" s="141"/>
      <c r="AF1167" s="164">
        <f t="shared" si="18"/>
        <v>0</v>
      </c>
    </row>
    <row r="1168" spans="2:32" x14ac:dyDescent="0.15">
      <c r="B1168" s="147" t="s">
        <v>289</v>
      </c>
      <c r="C1168" s="147" t="s">
        <v>62</v>
      </c>
      <c r="D1168" s="147" t="s">
        <v>257</v>
      </c>
      <c r="E1168" s="147" t="s">
        <v>261</v>
      </c>
      <c r="F1168" s="147" t="s">
        <v>290</v>
      </c>
      <c r="G1168" s="148"/>
      <c r="H1168" s="148"/>
      <c r="I1168" s="148"/>
      <c r="J1168" s="148"/>
      <c r="K1168" s="148"/>
      <c r="L1168" s="148"/>
      <c r="M1168" s="148"/>
      <c r="N1168" s="148"/>
      <c r="O1168" s="148"/>
      <c r="P1168" s="148"/>
      <c r="Q1168" s="148"/>
      <c r="R1168" s="148"/>
      <c r="S1168" s="148"/>
      <c r="T1168" s="148"/>
      <c r="U1168" s="148"/>
      <c r="V1168" s="148"/>
      <c r="W1168" s="148"/>
      <c r="X1168" s="148"/>
      <c r="Y1168" s="148"/>
      <c r="Z1168" s="148"/>
      <c r="AA1168" s="148"/>
      <c r="AB1168" s="149"/>
      <c r="AC1168" s="149"/>
      <c r="AD1168" s="141"/>
      <c r="AF1168" s="164">
        <f t="shared" si="18"/>
        <v>0</v>
      </c>
    </row>
    <row r="1169" spans="2:32" x14ac:dyDescent="0.15">
      <c r="B1169" s="147" t="s">
        <v>289</v>
      </c>
      <c r="C1169" s="147" t="s">
        <v>62</v>
      </c>
      <c r="D1169" s="147" t="s">
        <v>257</v>
      </c>
      <c r="E1169" s="147" t="s">
        <v>262</v>
      </c>
      <c r="F1169" s="147" t="s">
        <v>290</v>
      </c>
      <c r="G1169" s="148"/>
      <c r="H1169" s="148"/>
      <c r="I1169" s="148"/>
      <c r="J1169" s="148"/>
      <c r="K1169" s="148"/>
      <c r="L1169" s="148"/>
      <c r="M1169" s="148"/>
      <c r="N1169" s="148"/>
      <c r="O1169" s="148"/>
      <c r="P1169" s="148"/>
      <c r="Q1169" s="148"/>
      <c r="R1169" s="148"/>
      <c r="S1169" s="148"/>
      <c r="T1169" s="148"/>
      <c r="U1169" s="148"/>
      <c r="V1169" s="148"/>
      <c r="W1169" s="148"/>
      <c r="X1169" s="148"/>
      <c r="Y1169" s="148"/>
      <c r="Z1169" s="148"/>
      <c r="AA1169" s="148"/>
      <c r="AB1169" s="149"/>
      <c r="AC1169" s="149"/>
      <c r="AD1169" s="141"/>
      <c r="AF1169" s="164">
        <f t="shared" si="18"/>
        <v>0</v>
      </c>
    </row>
    <row r="1170" spans="2:32" x14ac:dyDescent="0.15">
      <c r="B1170" s="147" t="s">
        <v>289</v>
      </c>
      <c r="C1170" s="147" t="s">
        <v>62</v>
      </c>
      <c r="D1170" s="147" t="s">
        <v>257</v>
      </c>
      <c r="E1170" s="147" t="s">
        <v>263</v>
      </c>
      <c r="F1170" s="147" t="s">
        <v>290</v>
      </c>
      <c r="G1170" s="148"/>
      <c r="H1170" s="148"/>
      <c r="I1170" s="148"/>
      <c r="J1170" s="148"/>
      <c r="K1170" s="148"/>
      <c r="L1170" s="148"/>
      <c r="M1170" s="148"/>
      <c r="N1170" s="148"/>
      <c r="O1170" s="148"/>
      <c r="P1170" s="148"/>
      <c r="Q1170" s="148"/>
      <c r="R1170" s="148"/>
      <c r="S1170" s="148"/>
      <c r="T1170" s="148"/>
      <c r="U1170" s="148"/>
      <c r="V1170" s="148"/>
      <c r="W1170" s="148"/>
      <c r="X1170" s="148"/>
      <c r="Y1170" s="148"/>
      <c r="Z1170" s="148"/>
      <c r="AA1170" s="148"/>
      <c r="AB1170" s="149"/>
      <c r="AC1170" s="149"/>
      <c r="AD1170" s="141"/>
      <c r="AF1170" s="164">
        <f t="shared" si="18"/>
        <v>0</v>
      </c>
    </row>
    <row r="1171" spans="2:32" x14ac:dyDescent="0.15">
      <c r="B1171" s="147" t="s">
        <v>289</v>
      </c>
      <c r="C1171" s="147" t="s">
        <v>62</v>
      </c>
      <c r="D1171" s="147" t="s">
        <v>257</v>
      </c>
      <c r="E1171" s="147" t="s">
        <v>264</v>
      </c>
      <c r="F1171" s="147" t="s">
        <v>290</v>
      </c>
      <c r="G1171" s="148"/>
      <c r="H1171" s="148"/>
      <c r="I1171" s="148"/>
      <c r="J1171" s="148"/>
      <c r="K1171" s="148"/>
      <c r="L1171" s="148"/>
      <c r="M1171" s="148"/>
      <c r="N1171" s="148"/>
      <c r="O1171" s="148"/>
      <c r="P1171" s="148"/>
      <c r="Q1171" s="148"/>
      <c r="R1171" s="148"/>
      <c r="S1171" s="148"/>
      <c r="T1171" s="148"/>
      <c r="U1171" s="148"/>
      <c r="V1171" s="148"/>
      <c r="W1171" s="148"/>
      <c r="X1171" s="148"/>
      <c r="Y1171" s="148"/>
      <c r="Z1171" s="148"/>
      <c r="AA1171" s="148"/>
      <c r="AB1171" s="149"/>
      <c r="AC1171" s="149"/>
      <c r="AD1171" s="141"/>
      <c r="AF1171" s="164">
        <f t="shared" si="18"/>
        <v>0</v>
      </c>
    </row>
    <row r="1172" spans="2:32" x14ac:dyDescent="0.15">
      <c r="B1172" s="147" t="s">
        <v>289</v>
      </c>
      <c r="C1172" s="147" t="s">
        <v>62</v>
      </c>
      <c r="D1172" s="147" t="s">
        <v>257</v>
      </c>
      <c r="E1172" s="147" t="s">
        <v>265</v>
      </c>
      <c r="F1172" s="147" t="s">
        <v>290</v>
      </c>
      <c r="G1172" s="148"/>
      <c r="H1172" s="148"/>
      <c r="I1172" s="148"/>
      <c r="J1172" s="148"/>
      <c r="K1172" s="148"/>
      <c r="L1172" s="148"/>
      <c r="M1172" s="148"/>
      <c r="N1172" s="148"/>
      <c r="O1172" s="148"/>
      <c r="P1172" s="148"/>
      <c r="Q1172" s="148"/>
      <c r="R1172" s="148"/>
      <c r="S1172" s="148"/>
      <c r="T1172" s="148"/>
      <c r="U1172" s="148"/>
      <c r="V1172" s="148"/>
      <c r="W1172" s="148"/>
      <c r="X1172" s="148"/>
      <c r="Y1172" s="148"/>
      <c r="Z1172" s="148"/>
      <c r="AA1172" s="148"/>
      <c r="AB1172" s="149"/>
      <c r="AC1172" s="149"/>
      <c r="AD1172" s="141"/>
      <c r="AF1172" s="164">
        <f t="shared" si="18"/>
        <v>0</v>
      </c>
    </row>
    <row r="1173" spans="2:32" x14ac:dyDescent="0.15">
      <c r="B1173" s="147" t="s">
        <v>289</v>
      </c>
      <c r="C1173" s="147" t="s">
        <v>62</v>
      </c>
      <c r="D1173" s="147" t="s">
        <v>257</v>
      </c>
      <c r="E1173" s="147" t="s">
        <v>266</v>
      </c>
      <c r="F1173" s="147" t="s">
        <v>290</v>
      </c>
      <c r="G1173" s="148"/>
      <c r="H1173" s="148"/>
      <c r="I1173" s="148"/>
      <c r="J1173" s="148"/>
      <c r="K1173" s="148"/>
      <c r="L1173" s="148"/>
      <c r="M1173" s="148"/>
      <c r="N1173" s="148"/>
      <c r="O1173" s="148"/>
      <c r="P1173" s="148"/>
      <c r="Q1173" s="148"/>
      <c r="R1173" s="148"/>
      <c r="S1173" s="148"/>
      <c r="T1173" s="148"/>
      <c r="U1173" s="148"/>
      <c r="V1173" s="148"/>
      <c r="W1173" s="148"/>
      <c r="X1173" s="148"/>
      <c r="Y1173" s="148"/>
      <c r="Z1173" s="148"/>
      <c r="AA1173" s="148"/>
      <c r="AB1173" s="149"/>
      <c r="AC1173" s="149"/>
      <c r="AD1173" s="141"/>
      <c r="AF1173" s="164">
        <f t="shared" si="18"/>
        <v>0</v>
      </c>
    </row>
    <row r="1174" spans="2:32" x14ac:dyDescent="0.15">
      <c r="B1174" s="147" t="s">
        <v>289</v>
      </c>
      <c r="C1174" s="147" t="s">
        <v>62</v>
      </c>
      <c r="D1174" s="147" t="s">
        <v>257</v>
      </c>
      <c r="E1174" s="147" t="s">
        <v>267</v>
      </c>
      <c r="F1174" s="147" t="s">
        <v>290</v>
      </c>
      <c r="G1174" s="148"/>
      <c r="H1174" s="148"/>
      <c r="I1174" s="148"/>
      <c r="J1174" s="148"/>
      <c r="K1174" s="148"/>
      <c r="L1174" s="148"/>
      <c r="M1174" s="148"/>
      <c r="N1174" s="148"/>
      <c r="O1174" s="148"/>
      <c r="P1174" s="148"/>
      <c r="Q1174" s="148"/>
      <c r="R1174" s="148"/>
      <c r="S1174" s="148"/>
      <c r="T1174" s="148"/>
      <c r="U1174" s="148"/>
      <c r="V1174" s="148"/>
      <c r="W1174" s="148"/>
      <c r="X1174" s="148"/>
      <c r="Y1174" s="148"/>
      <c r="Z1174" s="148"/>
      <c r="AA1174" s="148"/>
      <c r="AB1174" s="149"/>
      <c r="AC1174" s="149"/>
      <c r="AD1174" s="141"/>
      <c r="AF1174" s="164">
        <f t="shared" si="18"/>
        <v>0</v>
      </c>
    </row>
    <row r="1175" spans="2:32" x14ac:dyDescent="0.15">
      <c r="B1175" s="147" t="s">
        <v>289</v>
      </c>
      <c r="C1175" s="147" t="s">
        <v>62</v>
      </c>
      <c r="D1175" s="147" t="s">
        <v>268</v>
      </c>
      <c r="E1175" s="147" t="s">
        <v>269</v>
      </c>
      <c r="F1175" s="147" t="s">
        <v>290</v>
      </c>
      <c r="G1175" s="148"/>
      <c r="H1175" s="148"/>
      <c r="I1175" s="148"/>
      <c r="J1175" s="148"/>
      <c r="K1175" s="148"/>
      <c r="L1175" s="148"/>
      <c r="M1175" s="148"/>
      <c r="N1175" s="148"/>
      <c r="O1175" s="148"/>
      <c r="P1175" s="148"/>
      <c r="Q1175" s="148"/>
      <c r="R1175" s="148"/>
      <c r="S1175" s="148"/>
      <c r="T1175" s="148"/>
      <c r="U1175" s="148"/>
      <c r="V1175" s="148"/>
      <c r="W1175" s="148"/>
      <c r="X1175" s="148"/>
      <c r="Y1175" s="148"/>
      <c r="Z1175" s="148"/>
      <c r="AA1175" s="148"/>
      <c r="AB1175" s="149"/>
      <c r="AC1175" s="149"/>
      <c r="AD1175" s="141"/>
      <c r="AF1175" s="164">
        <f t="shared" si="18"/>
        <v>0</v>
      </c>
    </row>
    <row r="1176" spans="2:32" x14ac:dyDescent="0.15">
      <c r="B1176" s="147" t="s">
        <v>289</v>
      </c>
      <c r="C1176" s="147" t="s">
        <v>62</v>
      </c>
      <c r="D1176" s="147" t="s">
        <v>268</v>
      </c>
      <c r="E1176" s="150" t="s">
        <v>270</v>
      </c>
      <c r="F1176" s="147" t="s">
        <v>290</v>
      </c>
      <c r="G1176" s="148"/>
      <c r="H1176" s="148"/>
      <c r="I1176" s="148"/>
      <c r="J1176" s="148"/>
      <c r="K1176" s="148"/>
      <c r="L1176" s="148"/>
      <c r="M1176" s="148"/>
      <c r="N1176" s="148"/>
      <c r="O1176" s="148"/>
      <c r="P1176" s="148"/>
      <c r="Q1176" s="148"/>
      <c r="R1176" s="148"/>
      <c r="S1176" s="148"/>
      <c r="T1176" s="148"/>
      <c r="U1176" s="148"/>
      <c r="V1176" s="148"/>
      <c r="W1176" s="148"/>
      <c r="X1176" s="148"/>
      <c r="Y1176" s="148"/>
      <c r="Z1176" s="148"/>
      <c r="AA1176" s="148"/>
      <c r="AB1176" s="149"/>
      <c r="AC1176" s="149"/>
      <c r="AD1176" s="141"/>
      <c r="AF1176" s="164">
        <f t="shared" si="18"/>
        <v>0</v>
      </c>
    </row>
    <row r="1177" spans="2:32" x14ac:dyDescent="0.15">
      <c r="B1177" s="147" t="s">
        <v>289</v>
      </c>
      <c r="C1177" s="147" t="s">
        <v>62</v>
      </c>
      <c r="D1177" s="147" t="s">
        <v>268</v>
      </c>
      <c r="E1177" s="150" t="s">
        <v>271</v>
      </c>
      <c r="F1177" s="147" t="s">
        <v>290</v>
      </c>
      <c r="G1177" s="148"/>
      <c r="H1177" s="148"/>
      <c r="I1177" s="148"/>
      <c r="J1177" s="148"/>
      <c r="K1177" s="148"/>
      <c r="L1177" s="148"/>
      <c r="M1177" s="148"/>
      <c r="N1177" s="148"/>
      <c r="O1177" s="148"/>
      <c r="P1177" s="148"/>
      <c r="Q1177" s="148"/>
      <c r="R1177" s="148"/>
      <c r="S1177" s="148"/>
      <c r="T1177" s="148"/>
      <c r="U1177" s="148"/>
      <c r="V1177" s="148"/>
      <c r="W1177" s="148"/>
      <c r="X1177" s="148"/>
      <c r="Y1177" s="148"/>
      <c r="Z1177" s="148"/>
      <c r="AA1177" s="148"/>
      <c r="AB1177" s="149"/>
      <c r="AC1177" s="149"/>
      <c r="AD1177" s="141"/>
      <c r="AF1177" s="164">
        <f t="shared" si="18"/>
        <v>0</v>
      </c>
    </row>
    <row r="1178" spans="2:32" x14ac:dyDescent="0.15">
      <c r="B1178" s="147" t="s">
        <v>289</v>
      </c>
      <c r="C1178" s="147" t="s">
        <v>62</v>
      </c>
      <c r="D1178" s="147" t="s">
        <v>268</v>
      </c>
      <c r="E1178" s="150" t="s">
        <v>272</v>
      </c>
      <c r="F1178" s="147" t="s">
        <v>290</v>
      </c>
      <c r="G1178" s="148"/>
      <c r="H1178" s="148"/>
      <c r="I1178" s="148"/>
      <c r="J1178" s="148"/>
      <c r="K1178" s="148"/>
      <c r="L1178" s="148"/>
      <c r="M1178" s="148"/>
      <c r="N1178" s="148"/>
      <c r="O1178" s="148"/>
      <c r="P1178" s="148"/>
      <c r="Q1178" s="148"/>
      <c r="R1178" s="148"/>
      <c r="S1178" s="148"/>
      <c r="T1178" s="148"/>
      <c r="U1178" s="148"/>
      <c r="V1178" s="148"/>
      <c r="W1178" s="148"/>
      <c r="X1178" s="148"/>
      <c r="Y1178" s="148"/>
      <c r="Z1178" s="148"/>
      <c r="AA1178" s="148"/>
      <c r="AB1178" s="149"/>
      <c r="AC1178" s="149"/>
      <c r="AD1178" s="141"/>
      <c r="AF1178" s="164">
        <f t="shared" si="18"/>
        <v>0</v>
      </c>
    </row>
    <row r="1179" spans="2:32" x14ac:dyDescent="0.15">
      <c r="B1179" s="147" t="s">
        <v>289</v>
      </c>
      <c r="C1179" s="147" t="s">
        <v>62</v>
      </c>
      <c r="D1179" s="147" t="s">
        <v>268</v>
      </c>
      <c r="E1179" s="150" t="s">
        <v>273</v>
      </c>
      <c r="F1179" s="147" t="s">
        <v>290</v>
      </c>
      <c r="G1179" s="148"/>
      <c r="H1179" s="148"/>
      <c r="I1179" s="148"/>
      <c r="J1179" s="148"/>
      <c r="K1179" s="148"/>
      <c r="L1179" s="148"/>
      <c r="M1179" s="148"/>
      <c r="N1179" s="148"/>
      <c r="O1179" s="148"/>
      <c r="P1179" s="148"/>
      <c r="Q1179" s="148"/>
      <c r="R1179" s="148"/>
      <c r="S1179" s="148"/>
      <c r="T1179" s="148"/>
      <c r="U1179" s="148"/>
      <c r="V1179" s="148"/>
      <c r="W1179" s="148"/>
      <c r="X1179" s="148"/>
      <c r="Y1179" s="148"/>
      <c r="Z1179" s="148"/>
      <c r="AA1179" s="148"/>
      <c r="AB1179" s="149"/>
      <c r="AC1179" s="149"/>
      <c r="AD1179" s="141"/>
      <c r="AF1179" s="164">
        <f t="shared" si="18"/>
        <v>0</v>
      </c>
    </row>
    <row r="1180" spans="2:32" x14ac:dyDescent="0.15">
      <c r="B1180" s="147" t="s">
        <v>289</v>
      </c>
      <c r="C1180" s="147" t="s">
        <v>62</v>
      </c>
      <c r="D1180" s="147" t="s">
        <v>268</v>
      </c>
      <c r="E1180" s="150" t="s">
        <v>274</v>
      </c>
      <c r="F1180" s="147" t="s">
        <v>290</v>
      </c>
      <c r="G1180" s="148"/>
      <c r="H1180" s="148"/>
      <c r="I1180" s="148"/>
      <c r="J1180" s="148"/>
      <c r="K1180" s="148"/>
      <c r="L1180" s="148"/>
      <c r="M1180" s="148"/>
      <c r="N1180" s="148"/>
      <c r="O1180" s="148"/>
      <c r="P1180" s="148"/>
      <c r="Q1180" s="148"/>
      <c r="R1180" s="148"/>
      <c r="S1180" s="148"/>
      <c r="T1180" s="148"/>
      <c r="U1180" s="148"/>
      <c r="V1180" s="148"/>
      <c r="W1180" s="148"/>
      <c r="X1180" s="148"/>
      <c r="Y1180" s="148"/>
      <c r="Z1180" s="148"/>
      <c r="AA1180" s="148"/>
      <c r="AB1180" s="149"/>
      <c r="AC1180" s="149"/>
      <c r="AD1180" s="141"/>
      <c r="AF1180" s="164">
        <f t="shared" si="18"/>
        <v>0</v>
      </c>
    </row>
    <row r="1181" spans="2:32" x14ac:dyDescent="0.15">
      <c r="B1181" s="147" t="s">
        <v>289</v>
      </c>
      <c r="C1181" s="147" t="s">
        <v>62</v>
      </c>
      <c r="D1181" s="147" t="s">
        <v>268</v>
      </c>
      <c r="E1181" s="150" t="s">
        <v>275</v>
      </c>
      <c r="F1181" s="147" t="s">
        <v>290</v>
      </c>
      <c r="G1181" s="148"/>
      <c r="H1181" s="148"/>
      <c r="I1181" s="148"/>
      <c r="J1181" s="148"/>
      <c r="K1181" s="148"/>
      <c r="L1181" s="148"/>
      <c r="M1181" s="148"/>
      <c r="N1181" s="148"/>
      <c r="O1181" s="148"/>
      <c r="P1181" s="148"/>
      <c r="Q1181" s="148"/>
      <c r="R1181" s="148"/>
      <c r="S1181" s="148"/>
      <c r="T1181" s="148"/>
      <c r="U1181" s="148"/>
      <c r="V1181" s="148"/>
      <c r="W1181" s="148"/>
      <c r="X1181" s="148"/>
      <c r="Y1181" s="148"/>
      <c r="Z1181" s="148"/>
      <c r="AA1181" s="148"/>
      <c r="AB1181" s="149"/>
      <c r="AC1181" s="149"/>
      <c r="AD1181" s="141"/>
      <c r="AF1181" s="164">
        <f t="shared" si="18"/>
        <v>0</v>
      </c>
    </row>
    <row r="1182" spans="2:32" x14ac:dyDescent="0.15">
      <c r="B1182" s="147" t="s">
        <v>289</v>
      </c>
      <c r="C1182" s="147" t="s">
        <v>62</v>
      </c>
      <c r="D1182" s="147" t="s">
        <v>268</v>
      </c>
      <c r="E1182" s="147" t="s">
        <v>276</v>
      </c>
      <c r="F1182" s="147" t="s">
        <v>290</v>
      </c>
      <c r="G1182" s="148"/>
      <c r="H1182" s="148"/>
      <c r="I1182" s="148"/>
      <c r="J1182" s="148"/>
      <c r="K1182" s="148"/>
      <c r="L1182" s="148"/>
      <c r="M1182" s="148"/>
      <c r="N1182" s="148"/>
      <c r="O1182" s="148"/>
      <c r="P1182" s="148"/>
      <c r="Q1182" s="148"/>
      <c r="R1182" s="148"/>
      <c r="S1182" s="148"/>
      <c r="T1182" s="148"/>
      <c r="U1182" s="148"/>
      <c r="V1182" s="148"/>
      <c r="W1182" s="148"/>
      <c r="X1182" s="148"/>
      <c r="Y1182" s="148"/>
      <c r="Z1182" s="148"/>
      <c r="AA1182" s="148"/>
      <c r="AB1182" s="149"/>
      <c r="AC1182" s="149"/>
      <c r="AD1182" s="141"/>
      <c r="AF1182" s="164">
        <f t="shared" si="18"/>
        <v>0</v>
      </c>
    </row>
    <row r="1183" spans="2:32" x14ac:dyDescent="0.15">
      <c r="B1183" s="147" t="s">
        <v>289</v>
      </c>
      <c r="C1183" s="147" t="s">
        <v>62</v>
      </c>
      <c r="D1183" s="147" t="s">
        <v>268</v>
      </c>
      <c r="E1183" s="147" t="s">
        <v>277</v>
      </c>
      <c r="F1183" s="147" t="s">
        <v>290</v>
      </c>
      <c r="G1183" s="148"/>
      <c r="H1183" s="148"/>
      <c r="I1183" s="148"/>
      <c r="J1183" s="148"/>
      <c r="K1183" s="148"/>
      <c r="L1183" s="148"/>
      <c r="M1183" s="148"/>
      <c r="N1183" s="148"/>
      <c r="O1183" s="148"/>
      <c r="P1183" s="148"/>
      <c r="Q1183" s="148"/>
      <c r="R1183" s="148"/>
      <c r="S1183" s="148"/>
      <c r="T1183" s="148"/>
      <c r="U1183" s="148"/>
      <c r="V1183" s="148"/>
      <c r="W1183" s="148"/>
      <c r="X1183" s="148"/>
      <c r="Y1183" s="148"/>
      <c r="Z1183" s="148"/>
      <c r="AA1183" s="148"/>
      <c r="AB1183" s="149"/>
      <c r="AC1183" s="149"/>
      <c r="AD1183" s="141"/>
      <c r="AF1183" s="164">
        <f t="shared" si="18"/>
        <v>0</v>
      </c>
    </row>
    <row r="1184" spans="2:32" x14ac:dyDescent="0.15">
      <c r="B1184" s="147" t="s">
        <v>289</v>
      </c>
      <c r="C1184" s="147" t="s">
        <v>62</v>
      </c>
      <c r="D1184" s="147" t="s">
        <v>268</v>
      </c>
      <c r="E1184" s="147" t="s">
        <v>278</v>
      </c>
      <c r="F1184" s="147" t="s">
        <v>290</v>
      </c>
      <c r="G1184" s="148"/>
      <c r="H1184" s="148"/>
      <c r="I1184" s="148"/>
      <c r="J1184" s="148"/>
      <c r="K1184" s="148"/>
      <c r="L1184" s="148"/>
      <c r="M1184" s="148"/>
      <c r="N1184" s="148"/>
      <c r="O1184" s="148"/>
      <c r="P1184" s="148"/>
      <c r="Q1184" s="148"/>
      <c r="R1184" s="148"/>
      <c r="S1184" s="148"/>
      <c r="T1184" s="148"/>
      <c r="U1184" s="148"/>
      <c r="V1184" s="148"/>
      <c r="W1184" s="148"/>
      <c r="X1184" s="148"/>
      <c r="Y1184" s="148"/>
      <c r="Z1184" s="148"/>
      <c r="AA1184" s="148"/>
      <c r="AB1184" s="149"/>
      <c r="AC1184" s="149"/>
      <c r="AD1184" s="141"/>
      <c r="AF1184" s="164">
        <f t="shared" si="18"/>
        <v>0</v>
      </c>
    </row>
    <row r="1185" spans="2:32" x14ac:dyDescent="0.15">
      <c r="B1185" s="147" t="s">
        <v>289</v>
      </c>
      <c r="C1185" s="147" t="s">
        <v>62</v>
      </c>
      <c r="D1185" s="147" t="s">
        <v>93</v>
      </c>
      <c r="E1185" s="147" t="s">
        <v>279</v>
      </c>
      <c r="F1185" s="147" t="s">
        <v>290</v>
      </c>
      <c r="G1185" s="148"/>
      <c r="H1185" s="148"/>
      <c r="I1185" s="148"/>
      <c r="J1185" s="148"/>
      <c r="K1185" s="148"/>
      <c r="L1185" s="148"/>
      <c r="M1185" s="148"/>
      <c r="N1185" s="148"/>
      <c r="O1185" s="148"/>
      <c r="P1185" s="148"/>
      <c r="Q1185" s="148"/>
      <c r="R1185" s="148"/>
      <c r="S1185" s="148"/>
      <c r="T1185" s="148"/>
      <c r="U1185" s="148"/>
      <c r="V1185" s="148"/>
      <c r="W1185" s="148"/>
      <c r="X1185" s="148"/>
      <c r="Y1185" s="148"/>
      <c r="Z1185" s="148"/>
      <c r="AA1185" s="148"/>
      <c r="AB1185" s="149"/>
      <c r="AC1185" s="149"/>
      <c r="AD1185" s="141"/>
      <c r="AF1185" s="164">
        <f t="shared" si="18"/>
        <v>0</v>
      </c>
    </row>
    <row r="1186" spans="2:32" x14ac:dyDescent="0.15">
      <c r="B1186" s="147" t="s">
        <v>289</v>
      </c>
      <c r="C1186" s="147" t="s">
        <v>62</v>
      </c>
      <c r="D1186" s="147" t="s">
        <v>93</v>
      </c>
      <c r="E1186" s="147" t="s">
        <v>280</v>
      </c>
      <c r="F1186" s="147" t="s">
        <v>290</v>
      </c>
      <c r="G1186" s="148"/>
      <c r="H1186" s="148"/>
      <c r="I1186" s="148"/>
      <c r="J1186" s="148"/>
      <c r="K1186" s="148"/>
      <c r="L1186" s="148"/>
      <c r="M1186" s="148"/>
      <c r="N1186" s="148"/>
      <c r="O1186" s="148"/>
      <c r="P1186" s="148"/>
      <c r="Q1186" s="148"/>
      <c r="R1186" s="148"/>
      <c r="S1186" s="148"/>
      <c r="T1186" s="148"/>
      <c r="U1186" s="148"/>
      <c r="V1186" s="148"/>
      <c r="W1186" s="148"/>
      <c r="X1186" s="148"/>
      <c r="Y1186" s="148"/>
      <c r="Z1186" s="148"/>
      <c r="AA1186" s="148"/>
      <c r="AB1186" s="149"/>
      <c r="AC1186" s="149"/>
      <c r="AD1186" s="141"/>
      <c r="AF1186" s="164">
        <f t="shared" si="18"/>
        <v>0</v>
      </c>
    </row>
    <row r="1187" spans="2:32" x14ac:dyDescent="0.15">
      <c r="B1187" s="147" t="s">
        <v>289</v>
      </c>
      <c r="C1187" s="147" t="s">
        <v>62</v>
      </c>
      <c r="D1187" s="147" t="s">
        <v>93</v>
      </c>
      <c r="E1187" s="147" t="s">
        <v>281</v>
      </c>
      <c r="F1187" s="147" t="s">
        <v>290</v>
      </c>
      <c r="G1187" s="148"/>
      <c r="H1187" s="148"/>
      <c r="I1187" s="148"/>
      <c r="J1187" s="148"/>
      <c r="K1187" s="148"/>
      <c r="L1187" s="148"/>
      <c r="M1187" s="148"/>
      <c r="N1187" s="148"/>
      <c r="O1187" s="148"/>
      <c r="P1187" s="148"/>
      <c r="Q1187" s="148"/>
      <c r="R1187" s="148"/>
      <c r="S1187" s="148"/>
      <c r="T1187" s="148"/>
      <c r="U1187" s="148"/>
      <c r="V1187" s="148"/>
      <c r="W1187" s="148"/>
      <c r="X1187" s="148"/>
      <c r="Y1187" s="148"/>
      <c r="Z1187" s="148"/>
      <c r="AA1187" s="148"/>
      <c r="AB1187" s="149"/>
      <c r="AC1187" s="149"/>
      <c r="AD1187" s="141"/>
      <c r="AF1187" s="164">
        <f t="shared" si="18"/>
        <v>0</v>
      </c>
    </row>
    <row r="1188" spans="2:32" x14ac:dyDescent="0.15">
      <c r="B1188" s="147" t="s">
        <v>289</v>
      </c>
      <c r="C1188" s="147" t="s">
        <v>62</v>
      </c>
      <c r="D1188" s="147" t="s">
        <v>93</v>
      </c>
      <c r="E1188" s="150" t="s">
        <v>187</v>
      </c>
      <c r="F1188" s="147" t="s">
        <v>290</v>
      </c>
      <c r="G1188" s="148"/>
      <c r="H1188" s="148"/>
      <c r="I1188" s="148"/>
      <c r="J1188" s="148"/>
      <c r="K1188" s="148"/>
      <c r="L1188" s="148"/>
      <c r="M1188" s="148"/>
      <c r="N1188" s="148"/>
      <c r="O1188" s="148"/>
      <c r="P1188" s="148"/>
      <c r="Q1188" s="148"/>
      <c r="R1188" s="148"/>
      <c r="S1188" s="148"/>
      <c r="T1188" s="148"/>
      <c r="U1188" s="148"/>
      <c r="V1188" s="148"/>
      <c r="W1188" s="148"/>
      <c r="X1188" s="148"/>
      <c r="Y1188" s="148"/>
      <c r="Z1188" s="148"/>
      <c r="AA1188" s="148"/>
      <c r="AB1188" s="149"/>
      <c r="AC1188" s="149"/>
      <c r="AD1188" s="141"/>
      <c r="AF1188" s="164">
        <f t="shared" ref="AF1188:AF1225" si="19">+AE1188-AC1188</f>
        <v>0</v>
      </c>
    </row>
    <row r="1189" spans="2:32" x14ac:dyDescent="0.15">
      <c r="B1189" s="147" t="s">
        <v>289</v>
      </c>
      <c r="C1189" s="147" t="s">
        <v>62</v>
      </c>
      <c r="D1189" s="147" t="s">
        <v>93</v>
      </c>
      <c r="E1189" s="150" t="s">
        <v>105</v>
      </c>
      <c r="F1189" s="147" t="s">
        <v>290</v>
      </c>
      <c r="G1189" s="148"/>
      <c r="H1189" s="148"/>
      <c r="I1189" s="148"/>
      <c r="J1189" s="148"/>
      <c r="K1189" s="148"/>
      <c r="L1189" s="148"/>
      <c r="M1189" s="148"/>
      <c r="N1189" s="148"/>
      <c r="O1189" s="148"/>
      <c r="P1189" s="148"/>
      <c r="Q1189" s="148"/>
      <c r="R1189" s="148"/>
      <c r="S1189" s="148"/>
      <c r="T1189" s="148"/>
      <c r="U1189" s="148"/>
      <c r="V1189" s="148"/>
      <c r="W1189" s="148"/>
      <c r="X1189" s="148"/>
      <c r="Y1189" s="148"/>
      <c r="Z1189" s="148"/>
      <c r="AA1189" s="148"/>
      <c r="AB1189" s="149"/>
      <c r="AC1189" s="149"/>
      <c r="AD1189" s="141"/>
      <c r="AF1189" s="164">
        <f t="shared" si="19"/>
        <v>0</v>
      </c>
    </row>
    <row r="1190" spans="2:32" x14ac:dyDescent="0.15">
      <c r="B1190" s="147" t="s">
        <v>289</v>
      </c>
      <c r="C1190" s="147" t="s">
        <v>62</v>
      </c>
      <c r="D1190" s="147" t="s">
        <v>93</v>
      </c>
      <c r="E1190" s="150" t="s">
        <v>106</v>
      </c>
      <c r="F1190" s="147" t="s">
        <v>290</v>
      </c>
      <c r="G1190" s="148"/>
      <c r="H1190" s="148"/>
      <c r="I1190" s="148"/>
      <c r="J1190" s="148"/>
      <c r="K1190" s="148"/>
      <c r="L1190" s="148"/>
      <c r="M1190" s="148"/>
      <c r="N1190" s="148"/>
      <c r="O1190" s="148"/>
      <c r="P1190" s="148"/>
      <c r="Q1190" s="148"/>
      <c r="R1190" s="148"/>
      <c r="S1190" s="148"/>
      <c r="T1190" s="148"/>
      <c r="U1190" s="148"/>
      <c r="V1190" s="148"/>
      <c r="W1190" s="148"/>
      <c r="X1190" s="148"/>
      <c r="Y1190" s="148"/>
      <c r="Z1190" s="148"/>
      <c r="AA1190" s="148"/>
      <c r="AB1190" s="149"/>
      <c r="AC1190" s="149"/>
      <c r="AD1190" s="141"/>
      <c r="AF1190" s="164">
        <f t="shared" si="19"/>
        <v>0</v>
      </c>
    </row>
    <row r="1191" spans="2:32" x14ac:dyDescent="0.15">
      <c r="B1191" s="147" t="s">
        <v>289</v>
      </c>
      <c r="C1191" s="147" t="s">
        <v>62</v>
      </c>
      <c r="D1191" s="147" t="s">
        <v>93</v>
      </c>
      <c r="E1191" s="150" t="s">
        <v>188</v>
      </c>
      <c r="F1191" s="147" t="s">
        <v>290</v>
      </c>
      <c r="G1191" s="148"/>
      <c r="H1191" s="148"/>
      <c r="I1191" s="148"/>
      <c r="J1191" s="148"/>
      <c r="K1191" s="148"/>
      <c r="L1191" s="148"/>
      <c r="M1191" s="148"/>
      <c r="N1191" s="148"/>
      <c r="O1191" s="148"/>
      <c r="P1191" s="148"/>
      <c r="Q1191" s="148"/>
      <c r="R1191" s="148"/>
      <c r="S1191" s="148"/>
      <c r="T1191" s="148"/>
      <c r="U1191" s="148"/>
      <c r="V1191" s="148"/>
      <c r="W1191" s="148"/>
      <c r="X1191" s="148"/>
      <c r="Y1191" s="148"/>
      <c r="Z1191" s="148"/>
      <c r="AA1191" s="148"/>
      <c r="AB1191" s="149"/>
      <c r="AC1191" s="149"/>
      <c r="AD1191" s="141"/>
      <c r="AF1191" s="164">
        <f t="shared" si="19"/>
        <v>0</v>
      </c>
    </row>
    <row r="1192" spans="2:32" x14ac:dyDescent="0.15">
      <c r="B1192" s="147" t="s">
        <v>289</v>
      </c>
      <c r="C1192" s="147" t="s">
        <v>62</v>
      </c>
      <c r="D1192" s="147" t="s">
        <v>93</v>
      </c>
      <c r="E1192" s="150" t="s">
        <v>189</v>
      </c>
      <c r="F1192" s="147" t="s">
        <v>290</v>
      </c>
      <c r="G1192" s="148"/>
      <c r="H1192" s="148"/>
      <c r="I1192" s="148"/>
      <c r="J1192" s="148"/>
      <c r="K1192" s="148"/>
      <c r="L1192" s="148"/>
      <c r="M1192" s="148"/>
      <c r="N1192" s="148"/>
      <c r="O1192" s="148"/>
      <c r="P1192" s="148"/>
      <c r="Q1192" s="148"/>
      <c r="R1192" s="148"/>
      <c r="S1192" s="148"/>
      <c r="T1192" s="148"/>
      <c r="U1192" s="148"/>
      <c r="V1192" s="148"/>
      <c r="W1192" s="148"/>
      <c r="X1192" s="148"/>
      <c r="Y1192" s="148"/>
      <c r="Z1192" s="148"/>
      <c r="AA1192" s="148"/>
      <c r="AB1192" s="149"/>
      <c r="AC1192" s="149"/>
      <c r="AD1192" s="141"/>
      <c r="AF1192" s="164">
        <f t="shared" si="19"/>
        <v>0</v>
      </c>
    </row>
    <row r="1193" spans="2:32" x14ac:dyDescent="0.15">
      <c r="B1193" s="147" t="s">
        <v>289</v>
      </c>
      <c r="C1193" s="147" t="s">
        <v>62</v>
      </c>
      <c r="D1193" s="147" t="s">
        <v>93</v>
      </c>
      <c r="E1193" s="150" t="s">
        <v>109</v>
      </c>
      <c r="F1193" s="147" t="s">
        <v>290</v>
      </c>
      <c r="G1193" s="148"/>
      <c r="H1193" s="148"/>
      <c r="I1193" s="148"/>
      <c r="J1193" s="148"/>
      <c r="K1193" s="148"/>
      <c r="L1193" s="148"/>
      <c r="M1193" s="148"/>
      <c r="N1193" s="148"/>
      <c r="O1193" s="148"/>
      <c r="P1193" s="148"/>
      <c r="Q1193" s="148"/>
      <c r="R1193" s="148"/>
      <c r="S1193" s="148"/>
      <c r="T1193" s="148"/>
      <c r="U1193" s="148"/>
      <c r="V1193" s="148"/>
      <c r="W1193" s="148"/>
      <c r="X1193" s="148"/>
      <c r="Y1193" s="148"/>
      <c r="Z1193" s="148"/>
      <c r="AA1193" s="148"/>
      <c r="AB1193" s="149"/>
      <c r="AC1193" s="149"/>
      <c r="AD1193" s="141"/>
      <c r="AF1193" s="164">
        <f t="shared" si="19"/>
        <v>0</v>
      </c>
    </row>
    <row r="1194" spans="2:32" x14ac:dyDescent="0.15">
      <c r="B1194" s="147" t="s">
        <v>289</v>
      </c>
      <c r="C1194" s="147" t="s">
        <v>62</v>
      </c>
      <c r="D1194" s="147" t="s">
        <v>93</v>
      </c>
      <c r="E1194" s="150" t="s">
        <v>190</v>
      </c>
      <c r="F1194" s="147" t="s">
        <v>290</v>
      </c>
      <c r="G1194" s="148"/>
      <c r="H1194" s="148"/>
      <c r="I1194" s="148"/>
      <c r="J1194" s="148"/>
      <c r="K1194" s="148"/>
      <c r="L1194" s="148"/>
      <c r="M1194" s="148"/>
      <c r="N1194" s="148"/>
      <c r="O1194" s="148"/>
      <c r="P1194" s="148"/>
      <c r="Q1194" s="148"/>
      <c r="R1194" s="148"/>
      <c r="S1194" s="148"/>
      <c r="T1194" s="148"/>
      <c r="U1194" s="148"/>
      <c r="V1194" s="148"/>
      <c r="W1194" s="148"/>
      <c r="X1194" s="148"/>
      <c r="Y1194" s="148"/>
      <c r="Z1194" s="148"/>
      <c r="AA1194" s="148"/>
      <c r="AB1194" s="149"/>
      <c r="AC1194" s="149"/>
      <c r="AD1194" s="141"/>
      <c r="AF1194" s="164">
        <f t="shared" si="19"/>
        <v>0</v>
      </c>
    </row>
    <row r="1195" spans="2:32" x14ac:dyDescent="0.15">
      <c r="B1195" s="147" t="s">
        <v>289</v>
      </c>
      <c r="C1195" s="147" t="s">
        <v>62</v>
      </c>
      <c r="D1195" s="147" t="s">
        <v>93</v>
      </c>
      <c r="E1195" s="150" t="s">
        <v>163</v>
      </c>
      <c r="F1195" s="147" t="s">
        <v>290</v>
      </c>
      <c r="G1195" s="148"/>
      <c r="H1195" s="148"/>
      <c r="I1195" s="148"/>
      <c r="J1195" s="148"/>
      <c r="K1195" s="148"/>
      <c r="L1195" s="148"/>
      <c r="M1195" s="148"/>
      <c r="N1195" s="148"/>
      <c r="O1195" s="148"/>
      <c r="P1195" s="148"/>
      <c r="Q1195" s="148"/>
      <c r="R1195" s="148"/>
      <c r="S1195" s="148"/>
      <c r="T1195" s="148"/>
      <c r="U1195" s="148"/>
      <c r="V1195" s="148"/>
      <c r="W1195" s="148"/>
      <c r="X1195" s="148"/>
      <c r="Y1195" s="148"/>
      <c r="Z1195" s="148"/>
      <c r="AA1195" s="148"/>
      <c r="AB1195" s="149"/>
      <c r="AC1195" s="149"/>
      <c r="AD1195" s="141"/>
      <c r="AF1195" s="164">
        <f t="shared" si="19"/>
        <v>0</v>
      </c>
    </row>
    <row r="1196" spans="2:32" x14ac:dyDescent="0.15">
      <c r="B1196" s="143" t="s">
        <v>291</v>
      </c>
      <c r="C1196" s="143" t="s">
        <v>62</v>
      </c>
      <c r="D1196" s="143" t="s">
        <v>257</v>
      </c>
      <c r="E1196" s="143" t="s">
        <v>258</v>
      </c>
      <c r="F1196" s="143" t="s">
        <v>283</v>
      </c>
      <c r="G1196" s="144"/>
      <c r="H1196" s="144"/>
      <c r="I1196" s="144"/>
      <c r="J1196" s="144"/>
      <c r="K1196" s="144"/>
      <c r="L1196" s="144"/>
      <c r="M1196" s="144"/>
      <c r="N1196" s="144"/>
      <c r="O1196" s="144"/>
      <c r="P1196" s="144"/>
      <c r="Q1196" s="144"/>
      <c r="R1196" s="144"/>
      <c r="S1196" s="144"/>
      <c r="T1196" s="144"/>
      <c r="U1196" s="144"/>
      <c r="V1196" s="144"/>
      <c r="W1196" s="144"/>
      <c r="X1196" s="144"/>
      <c r="Y1196" s="144"/>
      <c r="Z1196" s="144"/>
      <c r="AA1196" s="144"/>
      <c r="AB1196" s="145">
        <v>0</v>
      </c>
      <c r="AC1196" s="145">
        <v>0</v>
      </c>
      <c r="AD1196" s="141"/>
      <c r="AE1196" s="79">
        <v>0</v>
      </c>
      <c r="AF1196" s="164">
        <f t="shared" si="19"/>
        <v>0</v>
      </c>
    </row>
    <row r="1197" spans="2:32" x14ac:dyDescent="0.15">
      <c r="B1197" s="143" t="s">
        <v>291</v>
      </c>
      <c r="C1197" s="143" t="s">
        <v>62</v>
      </c>
      <c r="D1197" s="143" t="s">
        <v>257</v>
      </c>
      <c r="E1197" s="143" t="s">
        <v>260</v>
      </c>
      <c r="F1197" s="143" t="s">
        <v>283</v>
      </c>
      <c r="G1197" s="144"/>
      <c r="H1197" s="144"/>
      <c r="I1197" s="144"/>
      <c r="J1197" s="144"/>
      <c r="K1197" s="144"/>
      <c r="L1197" s="144"/>
      <c r="M1197" s="144"/>
      <c r="N1197" s="144"/>
      <c r="O1197" s="144"/>
      <c r="P1197" s="144"/>
      <c r="Q1197" s="144"/>
      <c r="R1197" s="144"/>
      <c r="S1197" s="144"/>
      <c r="T1197" s="144"/>
      <c r="U1197" s="144"/>
      <c r="V1197" s="144"/>
      <c r="W1197" s="144"/>
      <c r="X1197" s="144"/>
      <c r="Y1197" s="144"/>
      <c r="Z1197" s="144"/>
      <c r="AA1197" s="144"/>
      <c r="AB1197" s="145">
        <v>43.009668510000004</v>
      </c>
      <c r="AC1197" s="145">
        <v>32.104154448293002</v>
      </c>
      <c r="AD1197" s="141"/>
      <c r="AE1197" s="79">
        <v>32.104154448293002</v>
      </c>
      <c r="AF1197" s="164">
        <f t="shared" si="19"/>
        <v>0</v>
      </c>
    </row>
    <row r="1198" spans="2:32" x14ac:dyDescent="0.15">
      <c r="B1198" s="143" t="s">
        <v>291</v>
      </c>
      <c r="C1198" s="143" t="s">
        <v>62</v>
      </c>
      <c r="D1198" s="143" t="s">
        <v>257</v>
      </c>
      <c r="E1198" s="143" t="s">
        <v>261</v>
      </c>
      <c r="F1198" s="143" t="s">
        <v>283</v>
      </c>
      <c r="G1198" s="144"/>
      <c r="H1198" s="144"/>
      <c r="I1198" s="144"/>
      <c r="J1198" s="144"/>
      <c r="K1198" s="144"/>
      <c r="L1198" s="144"/>
      <c r="M1198" s="144"/>
      <c r="N1198" s="144"/>
      <c r="O1198" s="144"/>
      <c r="P1198" s="144"/>
      <c r="Q1198" s="144"/>
      <c r="R1198" s="144"/>
      <c r="S1198" s="144"/>
      <c r="T1198" s="144"/>
      <c r="U1198" s="144"/>
      <c r="V1198" s="144"/>
      <c r="W1198" s="144"/>
      <c r="X1198" s="144"/>
      <c r="Y1198" s="144"/>
      <c r="Z1198" s="144"/>
      <c r="AA1198" s="144"/>
      <c r="AB1198" s="145">
        <v>0</v>
      </c>
      <c r="AC1198" s="145">
        <v>0</v>
      </c>
      <c r="AD1198" s="141"/>
      <c r="AE1198" s="79">
        <v>0</v>
      </c>
      <c r="AF1198" s="164">
        <f t="shared" si="19"/>
        <v>0</v>
      </c>
    </row>
    <row r="1199" spans="2:32" x14ac:dyDescent="0.15">
      <c r="B1199" s="143" t="s">
        <v>291</v>
      </c>
      <c r="C1199" s="143" t="s">
        <v>62</v>
      </c>
      <c r="D1199" s="143" t="s">
        <v>257</v>
      </c>
      <c r="E1199" s="143" t="s">
        <v>262</v>
      </c>
      <c r="F1199" s="143" t="s">
        <v>283</v>
      </c>
      <c r="G1199" s="144"/>
      <c r="H1199" s="144"/>
      <c r="I1199" s="144"/>
      <c r="J1199" s="144"/>
      <c r="K1199" s="144"/>
      <c r="L1199" s="144"/>
      <c r="M1199" s="144"/>
      <c r="N1199" s="144"/>
      <c r="O1199" s="144"/>
      <c r="P1199" s="144"/>
      <c r="Q1199" s="144"/>
      <c r="R1199" s="144"/>
      <c r="S1199" s="144"/>
      <c r="T1199" s="144"/>
      <c r="U1199" s="144"/>
      <c r="V1199" s="144"/>
      <c r="W1199" s="144"/>
      <c r="X1199" s="144"/>
      <c r="Y1199" s="144"/>
      <c r="Z1199" s="144"/>
      <c r="AA1199" s="144"/>
      <c r="AB1199" s="145">
        <v>43.009668510000004</v>
      </c>
      <c r="AC1199" s="145">
        <v>32.104154448293002</v>
      </c>
      <c r="AD1199" s="141"/>
      <c r="AE1199" s="79">
        <v>32.104154448293002</v>
      </c>
      <c r="AF1199" s="164">
        <f t="shared" si="19"/>
        <v>0</v>
      </c>
    </row>
    <row r="1200" spans="2:32" x14ac:dyDescent="0.15">
      <c r="B1200" s="143" t="s">
        <v>291</v>
      </c>
      <c r="C1200" s="143" t="s">
        <v>62</v>
      </c>
      <c r="D1200" s="143" t="s">
        <v>257</v>
      </c>
      <c r="E1200" s="143" t="s">
        <v>263</v>
      </c>
      <c r="F1200" s="143" t="s">
        <v>283</v>
      </c>
      <c r="G1200" s="144"/>
      <c r="H1200" s="144"/>
      <c r="I1200" s="144"/>
      <c r="J1200" s="144"/>
      <c r="K1200" s="144"/>
      <c r="L1200" s="144"/>
      <c r="M1200" s="144"/>
      <c r="N1200" s="144"/>
      <c r="O1200" s="144"/>
      <c r="P1200" s="144"/>
      <c r="Q1200" s="144"/>
      <c r="R1200" s="144"/>
      <c r="S1200" s="144"/>
      <c r="T1200" s="144"/>
      <c r="U1200" s="144"/>
      <c r="V1200" s="144"/>
      <c r="W1200" s="144"/>
      <c r="X1200" s="144"/>
      <c r="Y1200" s="144"/>
      <c r="Z1200" s="144"/>
      <c r="AA1200" s="144"/>
      <c r="AB1200" s="145">
        <v>0</v>
      </c>
      <c r="AC1200" s="145">
        <v>-3.9812734000000001</v>
      </c>
      <c r="AD1200" s="141"/>
      <c r="AE1200" s="79">
        <v>-3.9812734000000001</v>
      </c>
      <c r="AF1200" s="164">
        <f t="shared" si="19"/>
        <v>0</v>
      </c>
    </row>
    <row r="1201" spans="2:32" x14ac:dyDescent="0.15">
      <c r="B1201" s="143" t="s">
        <v>291</v>
      </c>
      <c r="C1201" s="143" t="s">
        <v>62</v>
      </c>
      <c r="D1201" s="143" t="s">
        <v>257</v>
      </c>
      <c r="E1201" s="143" t="s">
        <v>264</v>
      </c>
      <c r="F1201" s="143" t="s">
        <v>283</v>
      </c>
      <c r="G1201" s="144"/>
      <c r="H1201" s="144"/>
      <c r="I1201" s="144"/>
      <c r="J1201" s="144"/>
      <c r="K1201" s="144"/>
      <c r="L1201" s="144"/>
      <c r="M1201" s="144"/>
      <c r="N1201" s="144"/>
      <c r="O1201" s="144"/>
      <c r="P1201" s="144"/>
      <c r="Q1201" s="144"/>
      <c r="R1201" s="144"/>
      <c r="S1201" s="144"/>
      <c r="T1201" s="144"/>
      <c r="U1201" s="144"/>
      <c r="V1201" s="144"/>
      <c r="W1201" s="144"/>
      <c r="X1201" s="144"/>
      <c r="Y1201" s="144"/>
      <c r="Z1201" s="144"/>
      <c r="AA1201" s="144"/>
      <c r="AB1201" s="145">
        <v>0</v>
      </c>
      <c r="AC1201" s="145">
        <v>0</v>
      </c>
      <c r="AD1201" s="141"/>
      <c r="AE1201" s="79">
        <v>0</v>
      </c>
      <c r="AF1201" s="164">
        <f t="shared" si="19"/>
        <v>0</v>
      </c>
    </row>
    <row r="1202" spans="2:32" x14ac:dyDescent="0.15">
      <c r="B1202" s="143" t="s">
        <v>291</v>
      </c>
      <c r="C1202" s="143" t="s">
        <v>62</v>
      </c>
      <c r="D1202" s="143" t="s">
        <v>257</v>
      </c>
      <c r="E1202" s="143" t="s">
        <v>265</v>
      </c>
      <c r="F1202" s="143" t="s">
        <v>283</v>
      </c>
      <c r="G1202" s="144"/>
      <c r="H1202" s="144"/>
      <c r="I1202" s="144"/>
      <c r="J1202" s="144"/>
      <c r="K1202" s="144"/>
      <c r="L1202" s="144"/>
      <c r="M1202" s="144"/>
      <c r="N1202" s="144"/>
      <c r="O1202" s="144"/>
      <c r="P1202" s="144"/>
      <c r="Q1202" s="144"/>
      <c r="R1202" s="144"/>
      <c r="S1202" s="144"/>
      <c r="T1202" s="144"/>
      <c r="U1202" s="144"/>
      <c r="V1202" s="144"/>
      <c r="W1202" s="144"/>
      <c r="X1202" s="144"/>
      <c r="Y1202" s="144"/>
      <c r="Z1202" s="144"/>
      <c r="AA1202" s="144"/>
      <c r="AB1202" s="145">
        <v>0</v>
      </c>
      <c r="AC1202" s="145">
        <v>0</v>
      </c>
      <c r="AD1202" s="141"/>
      <c r="AE1202" s="79">
        <v>0</v>
      </c>
      <c r="AF1202" s="164">
        <f t="shared" si="19"/>
        <v>0</v>
      </c>
    </row>
    <row r="1203" spans="2:32" x14ac:dyDescent="0.15">
      <c r="B1203" s="143" t="s">
        <v>291</v>
      </c>
      <c r="C1203" s="143" t="s">
        <v>62</v>
      </c>
      <c r="D1203" s="143" t="s">
        <v>257</v>
      </c>
      <c r="E1203" s="143" t="s">
        <v>266</v>
      </c>
      <c r="F1203" s="143" t="s">
        <v>283</v>
      </c>
      <c r="G1203" s="144"/>
      <c r="H1203" s="144"/>
      <c r="I1203" s="144"/>
      <c r="J1203" s="144"/>
      <c r="K1203" s="144"/>
      <c r="L1203" s="144"/>
      <c r="M1203" s="144"/>
      <c r="N1203" s="144"/>
      <c r="O1203" s="144"/>
      <c r="P1203" s="144"/>
      <c r="Q1203" s="144"/>
      <c r="R1203" s="144"/>
      <c r="S1203" s="144"/>
      <c r="T1203" s="144"/>
      <c r="U1203" s="144"/>
      <c r="V1203" s="144"/>
      <c r="W1203" s="144"/>
      <c r="X1203" s="144"/>
      <c r="Y1203" s="144"/>
      <c r="Z1203" s="144"/>
      <c r="AA1203" s="144"/>
      <c r="AB1203" s="145"/>
      <c r="AC1203" s="145"/>
      <c r="AD1203" s="141"/>
      <c r="AF1203" s="164">
        <f t="shared" si="19"/>
        <v>0</v>
      </c>
    </row>
    <row r="1204" spans="2:32" x14ac:dyDescent="0.15">
      <c r="B1204" s="143" t="s">
        <v>291</v>
      </c>
      <c r="C1204" s="143" t="s">
        <v>62</v>
      </c>
      <c r="D1204" s="143" t="s">
        <v>257</v>
      </c>
      <c r="E1204" s="143" t="s">
        <v>267</v>
      </c>
      <c r="F1204" s="143" t="s">
        <v>283</v>
      </c>
      <c r="G1204" s="144"/>
      <c r="H1204" s="144"/>
      <c r="I1204" s="144"/>
      <c r="J1204" s="144"/>
      <c r="K1204" s="144"/>
      <c r="L1204" s="144"/>
      <c r="M1204" s="144"/>
      <c r="N1204" s="144"/>
      <c r="O1204" s="144"/>
      <c r="P1204" s="144"/>
      <c r="Q1204" s="144"/>
      <c r="R1204" s="144"/>
      <c r="S1204" s="144"/>
      <c r="T1204" s="144"/>
      <c r="U1204" s="144"/>
      <c r="V1204" s="144"/>
      <c r="W1204" s="144"/>
      <c r="X1204" s="144"/>
      <c r="Y1204" s="144"/>
      <c r="Z1204" s="144"/>
      <c r="AA1204" s="144"/>
      <c r="AB1204" s="145">
        <v>43.009668510000004</v>
      </c>
      <c r="AC1204" s="145">
        <v>28.122881048293003</v>
      </c>
      <c r="AD1204" s="141"/>
      <c r="AE1204" s="79">
        <v>28.122881048293003</v>
      </c>
      <c r="AF1204" s="164">
        <f t="shared" si="19"/>
        <v>0</v>
      </c>
    </row>
    <row r="1205" spans="2:32" x14ac:dyDescent="0.15">
      <c r="B1205" s="143" t="s">
        <v>291</v>
      </c>
      <c r="C1205" s="143" t="s">
        <v>62</v>
      </c>
      <c r="D1205" s="143" t="s">
        <v>268</v>
      </c>
      <c r="E1205" s="143" t="s">
        <v>269</v>
      </c>
      <c r="F1205" s="143" t="s">
        <v>283</v>
      </c>
      <c r="G1205" s="144"/>
      <c r="H1205" s="144"/>
      <c r="I1205" s="144"/>
      <c r="J1205" s="144"/>
      <c r="K1205" s="144"/>
      <c r="L1205" s="144"/>
      <c r="M1205" s="144"/>
      <c r="N1205" s="144"/>
      <c r="O1205" s="144"/>
      <c r="P1205" s="144"/>
      <c r="Q1205" s="144"/>
      <c r="R1205" s="144"/>
      <c r="S1205" s="144"/>
      <c r="T1205" s="144"/>
      <c r="U1205" s="144"/>
      <c r="V1205" s="144"/>
      <c r="W1205" s="144"/>
      <c r="X1205" s="144"/>
      <c r="Y1205" s="144"/>
      <c r="Z1205" s="144"/>
      <c r="AA1205" s="144"/>
      <c r="AB1205" s="145">
        <v>57483.192563125682</v>
      </c>
      <c r="AC1205" s="145">
        <v>59806.776542131287</v>
      </c>
      <c r="AD1205" s="141"/>
      <c r="AE1205" s="165">
        <v>59806.776542131287</v>
      </c>
      <c r="AF1205" s="164">
        <f t="shared" si="19"/>
        <v>0</v>
      </c>
    </row>
    <row r="1206" spans="2:32" x14ac:dyDescent="0.15">
      <c r="B1206" s="143" t="s">
        <v>291</v>
      </c>
      <c r="C1206" s="143" t="s">
        <v>62</v>
      </c>
      <c r="D1206" s="143" t="s">
        <v>268</v>
      </c>
      <c r="E1206" s="146" t="s">
        <v>270</v>
      </c>
      <c r="F1206" s="143" t="s">
        <v>283</v>
      </c>
      <c r="G1206" s="144"/>
      <c r="H1206" s="144"/>
      <c r="I1206" s="144"/>
      <c r="J1206" s="144"/>
      <c r="K1206" s="144"/>
      <c r="L1206" s="144"/>
      <c r="M1206" s="144"/>
      <c r="N1206" s="144"/>
      <c r="O1206" s="144"/>
      <c r="P1206" s="144"/>
      <c r="Q1206" s="144"/>
      <c r="R1206" s="144"/>
      <c r="S1206" s="144"/>
      <c r="T1206" s="144"/>
      <c r="U1206" s="144"/>
      <c r="V1206" s="144"/>
      <c r="W1206" s="144"/>
      <c r="X1206" s="144"/>
      <c r="Y1206" s="144"/>
      <c r="Z1206" s="144"/>
      <c r="AA1206" s="144"/>
      <c r="AB1206" s="145">
        <v>0</v>
      </c>
      <c r="AC1206" s="145">
        <v>0</v>
      </c>
      <c r="AD1206" s="141"/>
      <c r="AE1206" s="79">
        <v>0</v>
      </c>
      <c r="AF1206" s="164">
        <f t="shared" si="19"/>
        <v>0</v>
      </c>
    </row>
    <row r="1207" spans="2:32" x14ac:dyDescent="0.15">
      <c r="B1207" s="143" t="s">
        <v>291</v>
      </c>
      <c r="C1207" s="143" t="s">
        <v>62</v>
      </c>
      <c r="D1207" s="143" t="s">
        <v>268</v>
      </c>
      <c r="E1207" s="146" t="s">
        <v>271</v>
      </c>
      <c r="F1207" s="143" t="s">
        <v>283</v>
      </c>
      <c r="G1207" s="144"/>
      <c r="H1207" s="144"/>
      <c r="I1207" s="144"/>
      <c r="J1207" s="144"/>
      <c r="K1207" s="144"/>
      <c r="L1207" s="144"/>
      <c r="M1207" s="144"/>
      <c r="N1207" s="144"/>
      <c r="O1207" s="144"/>
      <c r="P1207" s="144"/>
      <c r="Q1207" s="144"/>
      <c r="R1207" s="144"/>
      <c r="S1207" s="144"/>
      <c r="T1207" s="144"/>
      <c r="U1207" s="144"/>
      <c r="V1207" s="144"/>
      <c r="W1207" s="144"/>
      <c r="X1207" s="144"/>
      <c r="Y1207" s="144"/>
      <c r="Z1207" s="144"/>
      <c r="AA1207" s="144"/>
      <c r="AB1207" s="145">
        <v>0</v>
      </c>
      <c r="AC1207" s="145">
        <v>0</v>
      </c>
      <c r="AD1207" s="141"/>
      <c r="AE1207" s="79">
        <v>0</v>
      </c>
      <c r="AF1207" s="164">
        <f t="shared" si="19"/>
        <v>0</v>
      </c>
    </row>
    <row r="1208" spans="2:32" x14ac:dyDescent="0.15">
      <c r="B1208" s="143" t="s">
        <v>291</v>
      </c>
      <c r="C1208" s="143" t="s">
        <v>62</v>
      </c>
      <c r="D1208" s="143" t="s">
        <v>268</v>
      </c>
      <c r="E1208" s="146" t="s">
        <v>272</v>
      </c>
      <c r="F1208" s="143" t="s">
        <v>283</v>
      </c>
      <c r="G1208" s="144"/>
      <c r="H1208" s="144"/>
      <c r="I1208" s="144"/>
      <c r="J1208" s="144"/>
      <c r="K1208" s="144"/>
      <c r="L1208" s="144"/>
      <c r="M1208" s="144"/>
      <c r="N1208" s="144"/>
      <c r="O1208" s="144"/>
      <c r="P1208" s="144"/>
      <c r="Q1208" s="144"/>
      <c r="R1208" s="144"/>
      <c r="S1208" s="144"/>
      <c r="T1208" s="144"/>
      <c r="U1208" s="144"/>
      <c r="V1208" s="144"/>
      <c r="W1208" s="144"/>
      <c r="X1208" s="144"/>
      <c r="Y1208" s="144"/>
      <c r="Z1208" s="144"/>
      <c r="AA1208" s="144"/>
      <c r="AB1208" s="145">
        <v>0</v>
      </c>
      <c r="AC1208" s="145">
        <v>0</v>
      </c>
      <c r="AD1208" s="141"/>
      <c r="AE1208" s="79">
        <v>0</v>
      </c>
      <c r="AF1208" s="164">
        <f t="shared" si="19"/>
        <v>0</v>
      </c>
    </row>
    <row r="1209" spans="2:32" x14ac:dyDescent="0.15">
      <c r="B1209" s="143" t="s">
        <v>291</v>
      </c>
      <c r="C1209" s="143" t="s">
        <v>62</v>
      </c>
      <c r="D1209" s="143" t="s">
        <v>268</v>
      </c>
      <c r="E1209" s="146" t="s">
        <v>273</v>
      </c>
      <c r="F1209" s="143" t="s">
        <v>283</v>
      </c>
      <c r="G1209" s="144"/>
      <c r="H1209" s="144"/>
      <c r="I1209" s="144"/>
      <c r="J1209" s="144"/>
      <c r="K1209" s="144"/>
      <c r="L1209" s="144"/>
      <c r="M1209" s="144"/>
      <c r="N1209" s="144"/>
      <c r="O1209" s="144"/>
      <c r="P1209" s="144"/>
      <c r="Q1209" s="144"/>
      <c r="R1209" s="144"/>
      <c r="S1209" s="144"/>
      <c r="T1209" s="144"/>
      <c r="U1209" s="144"/>
      <c r="V1209" s="144"/>
      <c r="W1209" s="144"/>
      <c r="X1209" s="144"/>
      <c r="Y1209" s="144"/>
      <c r="Z1209" s="144"/>
      <c r="AA1209" s="144"/>
      <c r="AB1209" s="145">
        <v>0</v>
      </c>
      <c r="AC1209" s="145">
        <v>0</v>
      </c>
      <c r="AD1209" s="141"/>
      <c r="AE1209" s="79">
        <v>0</v>
      </c>
      <c r="AF1209" s="164">
        <f t="shared" si="19"/>
        <v>0</v>
      </c>
    </row>
    <row r="1210" spans="2:32" x14ac:dyDescent="0.15">
      <c r="B1210" s="143" t="s">
        <v>291</v>
      </c>
      <c r="C1210" s="143" t="s">
        <v>62</v>
      </c>
      <c r="D1210" s="143" t="s">
        <v>268</v>
      </c>
      <c r="E1210" s="146" t="s">
        <v>274</v>
      </c>
      <c r="F1210" s="143" t="s">
        <v>283</v>
      </c>
      <c r="G1210" s="144"/>
      <c r="H1210" s="144"/>
      <c r="I1210" s="144"/>
      <c r="J1210" s="144"/>
      <c r="K1210" s="144"/>
      <c r="L1210" s="144"/>
      <c r="M1210" s="144"/>
      <c r="N1210" s="144"/>
      <c r="O1210" s="144"/>
      <c r="P1210" s="144"/>
      <c r="Q1210" s="144"/>
      <c r="R1210" s="144"/>
      <c r="S1210" s="144"/>
      <c r="T1210" s="144"/>
      <c r="U1210" s="144"/>
      <c r="V1210" s="144"/>
      <c r="W1210" s="144"/>
      <c r="X1210" s="144"/>
      <c r="Y1210" s="144"/>
      <c r="Z1210" s="144"/>
      <c r="AA1210" s="144"/>
      <c r="AB1210" s="145">
        <v>55553.895395480009</v>
      </c>
      <c r="AC1210" s="145">
        <v>57830.48589886001</v>
      </c>
      <c r="AD1210" s="141"/>
      <c r="AE1210" s="165">
        <v>57830.48589886001</v>
      </c>
      <c r="AF1210" s="164">
        <f t="shared" si="19"/>
        <v>0</v>
      </c>
    </row>
    <row r="1211" spans="2:32" x14ac:dyDescent="0.15">
      <c r="B1211" s="143" t="s">
        <v>291</v>
      </c>
      <c r="C1211" s="143" t="s">
        <v>62</v>
      </c>
      <c r="D1211" s="143" t="s">
        <v>268</v>
      </c>
      <c r="E1211" s="146" t="s">
        <v>275</v>
      </c>
      <c r="F1211" s="143" t="s">
        <v>283</v>
      </c>
      <c r="G1211" s="144"/>
      <c r="H1211" s="144"/>
      <c r="I1211" s="144"/>
      <c r="J1211" s="144"/>
      <c r="K1211" s="144"/>
      <c r="L1211" s="144"/>
      <c r="M1211" s="144"/>
      <c r="N1211" s="144"/>
      <c r="O1211" s="144"/>
      <c r="P1211" s="144"/>
      <c r="Q1211" s="144"/>
      <c r="R1211" s="144"/>
      <c r="S1211" s="144"/>
      <c r="T1211" s="144"/>
      <c r="U1211" s="144"/>
      <c r="V1211" s="144"/>
      <c r="W1211" s="144"/>
      <c r="X1211" s="144"/>
      <c r="Y1211" s="144"/>
      <c r="Z1211" s="144"/>
      <c r="AA1211" s="144"/>
      <c r="AB1211" s="145">
        <v>1929.2971676456712</v>
      </c>
      <c r="AC1211" s="145">
        <v>1976.2906432712757</v>
      </c>
      <c r="AD1211" s="141"/>
      <c r="AE1211" s="165">
        <v>1976.2906432712757</v>
      </c>
      <c r="AF1211" s="164">
        <f t="shared" si="19"/>
        <v>0</v>
      </c>
    </row>
    <row r="1212" spans="2:32" x14ac:dyDescent="0.15">
      <c r="B1212" s="143" t="s">
        <v>291</v>
      </c>
      <c r="C1212" s="143" t="s">
        <v>62</v>
      </c>
      <c r="D1212" s="143" t="s">
        <v>268</v>
      </c>
      <c r="E1212" s="143" t="s">
        <v>276</v>
      </c>
      <c r="F1212" s="143" t="s">
        <v>283</v>
      </c>
      <c r="G1212" s="144"/>
      <c r="H1212" s="144"/>
      <c r="I1212" s="144"/>
      <c r="J1212" s="144"/>
      <c r="K1212" s="144"/>
      <c r="L1212" s="144"/>
      <c r="M1212" s="144"/>
      <c r="N1212" s="144"/>
      <c r="O1212" s="144"/>
      <c r="P1212" s="144"/>
      <c r="Q1212" s="144"/>
      <c r="R1212" s="144"/>
      <c r="S1212" s="144"/>
      <c r="T1212" s="144"/>
      <c r="U1212" s="144"/>
      <c r="V1212" s="144"/>
      <c r="W1212" s="144"/>
      <c r="X1212" s="144"/>
      <c r="Y1212" s="144"/>
      <c r="Z1212" s="144"/>
      <c r="AA1212" s="144"/>
      <c r="AB1212" s="145">
        <v>-1062.37282258038</v>
      </c>
      <c r="AC1212" s="145">
        <v>-999.10881203225222</v>
      </c>
      <c r="AD1212" s="141"/>
      <c r="AE1212" s="165">
        <v>-999.10881203225222</v>
      </c>
      <c r="AF1212" s="164">
        <f t="shared" si="19"/>
        <v>0</v>
      </c>
    </row>
    <row r="1213" spans="2:32" x14ac:dyDescent="0.15">
      <c r="B1213" s="143" t="s">
        <v>291</v>
      </c>
      <c r="C1213" s="143" t="s">
        <v>62</v>
      </c>
      <c r="D1213" s="143" t="s">
        <v>268</v>
      </c>
      <c r="E1213" s="143" t="s">
        <v>277</v>
      </c>
      <c r="F1213" s="143" t="s">
        <v>283</v>
      </c>
      <c r="G1213" s="144"/>
      <c r="H1213" s="144"/>
      <c r="I1213" s="144"/>
      <c r="J1213" s="144"/>
      <c r="K1213" s="144"/>
      <c r="L1213" s="144"/>
      <c r="M1213" s="144"/>
      <c r="N1213" s="144"/>
      <c r="O1213" s="144"/>
      <c r="P1213" s="144"/>
      <c r="Q1213" s="144"/>
      <c r="R1213" s="144"/>
      <c r="S1213" s="144"/>
      <c r="T1213" s="144"/>
      <c r="U1213" s="144"/>
      <c r="V1213" s="144"/>
      <c r="W1213" s="144"/>
      <c r="X1213" s="144"/>
      <c r="Y1213" s="144"/>
      <c r="Z1213" s="144"/>
      <c r="AA1213" s="144"/>
      <c r="AB1213" s="145">
        <v>-6718.3891474612801</v>
      </c>
      <c r="AC1213" s="145">
        <v>-6638.7435750772584</v>
      </c>
      <c r="AD1213" s="141"/>
      <c r="AE1213" s="165">
        <v>-6638.7435750772584</v>
      </c>
      <c r="AF1213" s="164">
        <f t="shared" si="19"/>
        <v>0</v>
      </c>
    </row>
    <row r="1214" spans="2:32" x14ac:dyDescent="0.15">
      <c r="B1214" s="143" t="s">
        <v>291</v>
      </c>
      <c r="C1214" s="143" t="s">
        <v>62</v>
      </c>
      <c r="D1214" s="143" t="s">
        <v>268</v>
      </c>
      <c r="E1214" s="143" t="s">
        <v>278</v>
      </c>
      <c r="F1214" s="143" t="s">
        <v>283</v>
      </c>
      <c r="G1214" s="144"/>
      <c r="H1214" s="144"/>
      <c r="I1214" s="144"/>
      <c r="J1214" s="144"/>
      <c r="K1214" s="144"/>
      <c r="L1214" s="144"/>
      <c r="M1214" s="144"/>
      <c r="N1214" s="144"/>
      <c r="O1214" s="144"/>
      <c r="P1214" s="144"/>
      <c r="Q1214" s="144"/>
      <c r="R1214" s="144"/>
      <c r="S1214" s="144"/>
      <c r="T1214" s="144"/>
      <c r="U1214" s="144"/>
      <c r="V1214" s="144"/>
      <c r="W1214" s="144"/>
      <c r="X1214" s="144"/>
      <c r="Y1214" s="144"/>
      <c r="Z1214" s="144"/>
      <c r="AA1214" s="144"/>
      <c r="AB1214" s="145">
        <v>-38.318661136640003</v>
      </c>
      <c r="AC1214" s="145">
        <v>37.940325414267136</v>
      </c>
      <c r="AD1214" s="141"/>
      <c r="AE1214" s="165">
        <v>37.940325414267136</v>
      </c>
      <c r="AF1214" s="164">
        <f t="shared" si="19"/>
        <v>0</v>
      </c>
    </row>
    <row r="1215" spans="2:32" x14ac:dyDescent="0.15">
      <c r="B1215" s="143" t="s">
        <v>291</v>
      </c>
      <c r="C1215" s="143" t="s">
        <v>62</v>
      </c>
      <c r="D1215" s="143" t="s">
        <v>93</v>
      </c>
      <c r="E1215" s="143" t="s">
        <v>279</v>
      </c>
      <c r="F1215" s="143" t="s">
        <v>283</v>
      </c>
      <c r="G1215" s="144"/>
      <c r="H1215" s="144"/>
      <c r="I1215" s="144"/>
      <c r="J1215" s="144"/>
      <c r="K1215" s="144"/>
      <c r="L1215" s="144"/>
      <c r="M1215" s="144"/>
      <c r="N1215" s="144"/>
      <c r="O1215" s="144"/>
      <c r="P1215" s="144"/>
      <c r="Q1215" s="144"/>
      <c r="R1215" s="144"/>
      <c r="S1215" s="144"/>
      <c r="T1215" s="144"/>
      <c r="U1215" s="144"/>
      <c r="V1215" s="144"/>
      <c r="W1215" s="144"/>
      <c r="X1215" s="144"/>
      <c r="Y1215" s="144"/>
      <c r="Z1215" s="144"/>
      <c r="AA1215" s="144"/>
      <c r="AB1215" s="145">
        <v>49783.75892273066</v>
      </c>
      <c r="AC1215" s="145">
        <v>52159.106710655804</v>
      </c>
      <c r="AD1215" s="141"/>
      <c r="AE1215" s="165">
        <v>52159.106710655804</v>
      </c>
      <c r="AF1215" s="164">
        <f t="shared" si="19"/>
        <v>0</v>
      </c>
    </row>
    <row r="1216" spans="2:32" x14ac:dyDescent="0.15">
      <c r="B1216" s="143" t="s">
        <v>291</v>
      </c>
      <c r="C1216" s="143" t="s">
        <v>62</v>
      </c>
      <c r="D1216" s="143" t="s">
        <v>93</v>
      </c>
      <c r="E1216" s="143" t="s">
        <v>280</v>
      </c>
      <c r="F1216" s="143" t="s">
        <v>283</v>
      </c>
      <c r="G1216" s="144"/>
      <c r="H1216" s="144"/>
      <c r="I1216" s="144"/>
      <c r="J1216" s="144"/>
      <c r="K1216" s="144"/>
      <c r="L1216" s="144"/>
      <c r="M1216" s="144"/>
      <c r="N1216" s="144"/>
      <c r="O1216" s="144"/>
      <c r="P1216" s="144"/>
      <c r="Q1216" s="144"/>
      <c r="R1216" s="144"/>
      <c r="S1216" s="144"/>
      <c r="T1216" s="144"/>
      <c r="U1216" s="144"/>
      <c r="V1216" s="144"/>
      <c r="W1216" s="144"/>
      <c r="X1216" s="144"/>
      <c r="Y1216" s="144"/>
      <c r="Z1216" s="144"/>
      <c r="AA1216" s="144"/>
      <c r="AB1216" s="145">
        <v>0</v>
      </c>
      <c r="AC1216" s="145">
        <v>0</v>
      </c>
      <c r="AD1216" s="141"/>
      <c r="AE1216" s="79">
        <v>0</v>
      </c>
      <c r="AF1216" s="164">
        <f t="shared" si="19"/>
        <v>0</v>
      </c>
    </row>
    <row r="1217" spans="2:32" x14ac:dyDescent="0.15">
      <c r="B1217" s="143" t="s">
        <v>291</v>
      </c>
      <c r="C1217" s="143" t="s">
        <v>62</v>
      </c>
      <c r="D1217" s="143" t="s">
        <v>93</v>
      </c>
      <c r="E1217" s="143" t="s">
        <v>281</v>
      </c>
      <c r="F1217" s="143" t="s">
        <v>283</v>
      </c>
      <c r="G1217" s="144"/>
      <c r="H1217" s="144"/>
      <c r="I1217" s="144"/>
      <c r="J1217" s="144"/>
      <c r="K1217" s="144"/>
      <c r="L1217" s="144"/>
      <c r="M1217" s="144"/>
      <c r="N1217" s="144"/>
      <c r="O1217" s="144"/>
      <c r="P1217" s="144"/>
      <c r="Q1217" s="144"/>
      <c r="R1217" s="144"/>
      <c r="S1217" s="144"/>
      <c r="T1217" s="144"/>
      <c r="U1217" s="144"/>
      <c r="V1217" s="144"/>
      <c r="W1217" s="144"/>
      <c r="X1217" s="144"/>
      <c r="Y1217" s="144"/>
      <c r="Z1217" s="144"/>
      <c r="AA1217" s="144"/>
      <c r="AB1217" s="145">
        <v>49783.75892273066</v>
      </c>
      <c r="AC1217" s="145">
        <v>52159.106710655804</v>
      </c>
      <c r="AD1217" s="141"/>
      <c r="AE1217" s="165">
        <v>52159.106710655804</v>
      </c>
      <c r="AF1217" s="164">
        <f t="shared" si="19"/>
        <v>0</v>
      </c>
    </row>
    <row r="1218" spans="2:32" x14ac:dyDescent="0.15">
      <c r="B1218" s="143" t="s">
        <v>291</v>
      </c>
      <c r="C1218" s="143" t="s">
        <v>62</v>
      </c>
      <c r="D1218" s="143" t="s">
        <v>93</v>
      </c>
      <c r="E1218" s="146" t="s">
        <v>187</v>
      </c>
      <c r="F1218" s="143" t="s">
        <v>283</v>
      </c>
      <c r="G1218" s="144"/>
      <c r="H1218" s="144"/>
      <c r="I1218" s="144"/>
      <c r="J1218" s="144"/>
      <c r="K1218" s="144"/>
      <c r="L1218" s="144"/>
      <c r="M1218" s="144"/>
      <c r="N1218" s="144"/>
      <c r="O1218" s="144"/>
      <c r="P1218" s="144"/>
      <c r="Q1218" s="144"/>
      <c r="R1218" s="144"/>
      <c r="S1218" s="144"/>
      <c r="T1218" s="144"/>
      <c r="U1218" s="144"/>
      <c r="V1218" s="144"/>
      <c r="W1218" s="144"/>
      <c r="X1218" s="144"/>
      <c r="Y1218" s="144"/>
      <c r="Z1218" s="144"/>
      <c r="AA1218" s="144"/>
      <c r="AB1218" s="145">
        <v>10589.089312490503</v>
      </c>
      <c r="AC1218" s="145">
        <v>10606.353907179957</v>
      </c>
      <c r="AD1218" s="141"/>
      <c r="AE1218" s="165">
        <v>10606.353907179957</v>
      </c>
      <c r="AF1218" s="164">
        <f t="shared" si="19"/>
        <v>0</v>
      </c>
    </row>
    <row r="1219" spans="2:32" x14ac:dyDescent="0.15">
      <c r="B1219" s="143" t="s">
        <v>291</v>
      </c>
      <c r="C1219" s="143" t="s">
        <v>62</v>
      </c>
      <c r="D1219" s="143" t="s">
        <v>93</v>
      </c>
      <c r="E1219" s="146" t="s">
        <v>105</v>
      </c>
      <c r="F1219" s="143" t="s">
        <v>283</v>
      </c>
      <c r="G1219" s="144"/>
      <c r="H1219" s="144"/>
      <c r="I1219" s="144"/>
      <c r="J1219" s="144"/>
      <c r="K1219" s="144"/>
      <c r="L1219" s="144"/>
      <c r="M1219" s="144"/>
      <c r="N1219" s="144"/>
      <c r="O1219" s="144"/>
      <c r="P1219" s="144"/>
      <c r="Q1219" s="144"/>
      <c r="R1219" s="144"/>
      <c r="S1219" s="144"/>
      <c r="T1219" s="144"/>
      <c r="U1219" s="144"/>
      <c r="V1219" s="144"/>
      <c r="W1219" s="144"/>
      <c r="X1219" s="144"/>
      <c r="Y1219" s="144"/>
      <c r="Z1219" s="144"/>
      <c r="AA1219" s="144"/>
      <c r="AB1219" s="145">
        <v>6741.7936879500112</v>
      </c>
      <c r="AC1219" s="145">
        <v>7149.7654054299983</v>
      </c>
      <c r="AD1219" s="141"/>
      <c r="AE1219" s="165">
        <v>7149.7654054299983</v>
      </c>
      <c r="AF1219" s="164">
        <f t="shared" si="19"/>
        <v>0</v>
      </c>
    </row>
    <row r="1220" spans="2:32" x14ac:dyDescent="0.15">
      <c r="B1220" s="143" t="s">
        <v>291</v>
      </c>
      <c r="C1220" s="143" t="s">
        <v>62</v>
      </c>
      <c r="D1220" s="143" t="s">
        <v>93</v>
      </c>
      <c r="E1220" s="146" t="s">
        <v>106</v>
      </c>
      <c r="F1220" s="143" t="s">
        <v>283</v>
      </c>
      <c r="G1220" s="144"/>
      <c r="H1220" s="144"/>
      <c r="I1220" s="144"/>
      <c r="J1220" s="144"/>
      <c r="K1220" s="144"/>
      <c r="L1220" s="144"/>
      <c r="M1220" s="144"/>
      <c r="N1220" s="144"/>
      <c r="O1220" s="144"/>
      <c r="P1220" s="144"/>
      <c r="Q1220" s="144"/>
      <c r="R1220" s="144"/>
      <c r="S1220" s="144"/>
      <c r="T1220" s="144"/>
      <c r="U1220" s="144"/>
      <c r="V1220" s="144"/>
      <c r="W1220" s="144"/>
      <c r="X1220" s="144"/>
      <c r="Y1220" s="144"/>
      <c r="Z1220" s="144"/>
      <c r="AA1220" s="144"/>
      <c r="AB1220" s="145">
        <v>1830.4573992000019</v>
      </c>
      <c r="AC1220" s="145">
        <v>2090.2773850600033</v>
      </c>
      <c r="AD1220" s="141"/>
      <c r="AE1220" s="79">
        <v>2090.2773850600033</v>
      </c>
      <c r="AF1220" s="164">
        <f t="shared" si="19"/>
        <v>0</v>
      </c>
    </row>
    <row r="1221" spans="2:32" x14ac:dyDescent="0.15">
      <c r="B1221" s="143" t="s">
        <v>291</v>
      </c>
      <c r="C1221" s="143" t="s">
        <v>62</v>
      </c>
      <c r="D1221" s="143" t="s">
        <v>93</v>
      </c>
      <c r="E1221" s="146" t="s">
        <v>188</v>
      </c>
      <c r="F1221" s="143" t="s">
        <v>283</v>
      </c>
      <c r="G1221" s="144"/>
      <c r="H1221" s="144"/>
      <c r="I1221" s="144"/>
      <c r="J1221" s="144"/>
      <c r="K1221" s="144"/>
      <c r="L1221" s="144"/>
      <c r="M1221" s="144"/>
      <c r="N1221" s="144"/>
      <c r="O1221" s="144"/>
      <c r="P1221" s="144"/>
      <c r="Q1221" s="144"/>
      <c r="R1221" s="144"/>
      <c r="S1221" s="144"/>
      <c r="T1221" s="144"/>
      <c r="U1221" s="144"/>
      <c r="V1221" s="144"/>
      <c r="W1221" s="144"/>
      <c r="X1221" s="144"/>
      <c r="Y1221" s="144"/>
      <c r="Z1221" s="144"/>
      <c r="AA1221" s="144"/>
      <c r="AB1221" s="145">
        <v>77.614212699999996</v>
      </c>
      <c r="AC1221" s="145">
        <v>80.317516999999995</v>
      </c>
      <c r="AD1221" s="141"/>
      <c r="AE1221" s="79">
        <v>80.317516999999995</v>
      </c>
      <c r="AF1221" s="164">
        <f t="shared" si="19"/>
        <v>0</v>
      </c>
    </row>
    <row r="1222" spans="2:32" x14ac:dyDescent="0.15">
      <c r="B1222" s="143" t="s">
        <v>291</v>
      </c>
      <c r="C1222" s="143" t="s">
        <v>62</v>
      </c>
      <c r="D1222" s="143" t="s">
        <v>93</v>
      </c>
      <c r="E1222" s="146" t="s">
        <v>189</v>
      </c>
      <c r="F1222" s="143" t="s">
        <v>283</v>
      </c>
      <c r="G1222" s="144"/>
      <c r="H1222" s="144"/>
      <c r="I1222" s="144"/>
      <c r="J1222" s="144"/>
      <c r="K1222" s="144"/>
      <c r="L1222" s="144"/>
      <c r="M1222" s="144"/>
      <c r="N1222" s="144"/>
      <c r="O1222" s="144"/>
      <c r="P1222" s="144"/>
      <c r="Q1222" s="144"/>
      <c r="R1222" s="144"/>
      <c r="S1222" s="144"/>
      <c r="T1222" s="144"/>
      <c r="U1222" s="144"/>
      <c r="V1222" s="144"/>
      <c r="W1222" s="144"/>
      <c r="X1222" s="144"/>
      <c r="Y1222" s="144"/>
      <c r="Z1222" s="144"/>
      <c r="AA1222" s="144"/>
      <c r="AB1222" s="145">
        <v>1381.25783075</v>
      </c>
      <c r="AC1222" s="145">
        <v>1429.7161757900014</v>
      </c>
      <c r="AD1222" s="141"/>
      <c r="AE1222" s="79">
        <v>1429.7161757900014</v>
      </c>
      <c r="AF1222" s="164">
        <f t="shared" si="19"/>
        <v>0</v>
      </c>
    </row>
    <row r="1223" spans="2:32" x14ac:dyDescent="0.15">
      <c r="B1223" s="143" t="s">
        <v>291</v>
      </c>
      <c r="C1223" s="143" t="s">
        <v>62</v>
      </c>
      <c r="D1223" s="143" t="s">
        <v>93</v>
      </c>
      <c r="E1223" s="146" t="s">
        <v>109</v>
      </c>
      <c r="F1223" s="143" t="s">
        <v>283</v>
      </c>
      <c r="G1223" s="144"/>
      <c r="H1223" s="144"/>
      <c r="I1223" s="144"/>
      <c r="J1223" s="144"/>
      <c r="K1223" s="144"/>
      <c r="L1223" s="144"/>
      <c r="M1223" s="144"/>
      <c r="N1223" s="144"/>
      <c r="O1223" s="144"/>
      <c r="P1223" s="144"/>
      <c r="Q1223" s="144"/>
      <c r="R1223" s="144"/>
      <c r="S1223" s="144"/>
      <c r="T1223" s="144"/>
      <c r="U1223" s="144"/>
      <c r="V1223" s="144"/>
      <c r="W1223" s="144"/>
      <c r="X1223" s="144"/>
      <c r="Y1223" s="144"/>
      <c r="Z1223" s="144"/>
      <c r="AA1223" s="144"/>
      <c r="AB1223" s="145">
        <v>229.27428835000001</v>
      </c>
      <c r="AC1223" s="145">
        <v>208.04302433999993</v>
      </c>
      <c r="AD1223" s="141"/>
      <c r="AE1223" s="79">
        <v>208.04302433999993</v>
      </c>
      <c r="AF1223" s="164">
        <f t="shared" si="19"/>
        <v>0</v>
      </c>
    </row>
    <row r="1224" spans="2:32" x14ac:dyDescent="0.15">
      <c r="B1224" s="143" t="s">
        <v>291</v>
      </c>
      <c r="C1224" s="143" t="s">
        <v>62</v>
      </c>
      <c r="D1224" s="143" t="s">
        <v>93</v>
      </c>
      <c r="E1224" s="146" t="s">
        <v>190</v>
      </c>
      <c r="F1224" s="143" t="s">
        <v>283</v>
      </c>
      <c r="G1224" s="144"/>
      <c r="H1224" s="144"/>
      <c r="I1224" s="144"/>
      <c r="J1224" s="144"/>
      <c r="K1224" s="144"/>
      <c r="L1224" s="144"/>
      <c r="M1224" s="144"/>
      <c r="N1224" s="144"/>
      <c r="O1224" s="144"/>
      <c r="P1224" s="144"/>
      <c r="Q1224" s="144"/>
      <c r="R1224" s="144"/>
      <c r="S1224" s="144"/>
      <c r="T1224" s="144"/>
      <c r="U1224" s="144"/>
      <c r="V1224" s="144"/>
      <c r="W1224" s="144"/>
      <c r="X1224" s="144"/>
      <c r="Y1224" s="144"/>
      <c r="Z1224" s="144"/>
      <c r="AA1224" s="144"/>
      <c r="AB1224" s="145">
        <v>16508.83460382</v>
      </c>
      <c r="AC1224" s="145">
        <v>17857.47579425</v>
      </c>
      <c r="AD1224" s="141"/>
      <c r="AE1224" s="79">
        <v>17857.47579425</v>
      </c>
      <c r="AF1224" s="164">
        <f t="shared" si="19"/>
        <v>0</v>
      </c>
    </row>
    <row r="1225" spans="2:32" x14ac:dyDescent="0.15">
      <c r="B1225" s="143" t="s">
        <v>291</v>
      </c>
      <c r="C1225" s="143" t="s">
        <v>62</v>
      </c>
      <c r="D1225" s="143" t="s">
        <v>93</v>
      </c>
      <c r="E1225" s="146" t="s">
        <v>163</v>
      </c>
      <c r="F1225" s="143" t="s">
        <v>283</v>
      </c>
      <c r="G1225" s="144"/>
      <c r="H1225" s="144"/>
      <c r="I1225" s="144"/>
      <c r="J1225" s="144"/>
      <c r="K1225" s="144"/>
      <c r="L1225" s="144"/>
      <c r="M1225" s="144"/>
      <c r="N1225" s="144"/>
      <c r="O1225" s="144"/>
      <c r="P1225" s="144"/>
      <c r="Q1225" s="144"/>
      <c r="R1225" s="144"/>
      <c r="S1225" s="144"/>
      <c r="T1225" s="144"/>
      <c r="U1225" s="144"/>
      <c r="V1225" s="144"/>
      <c r="W1225" s="144"/>
      <c r="X1225" s="144"/>
      <c r="Y1225" s="144"/>
      <c r="Z1225" s="144"/>
      <c r="AA1225" s="144"/>
      <c r="AB1225" s="145">
        <v>12425.437587470149</v>
      </c>
      <c r="AC1225" s="145">
        <v>12737.157501605845</v>
      </c>
      <c r="AD1225" s="141"/>
      <c r="AE1225" s="165">
        <v>12737.157501605845</v>
      </c>
      <c r="AF1225" s="164">
        <f t="shared" si="19"/>
        <v>0</v>
      </c>
    </row>
    <row r="1226" spans="2:32" x14ac:dyDescent="0.15">
      <c r="B1226" s="141"/>
      <c r="C1226" s="141"/>
      <c r="D1226" s="141"/>
      <c r="E1226" s="141"/>
      <c r="F1226" s="141"/>
      <c r="G1226" s="142"/>
      <c r="H1226" s="142"/>
      <c r="I1226" s="142"/>
      <c r="J1226" s="142"/>
      <c r="K1226" s="142"/>
      <c r="L1226" s="142"/>
      <c r="M1226" s="142"/>
      <c r="N1226" s="142"/>
      <c r="O1226" s="142"/>
      <c r="P1226" s="142"/>
      <c r="Q1226" s="142"/>
      <c r="R1226" s="142"/>
      <c r="S1226" s="142"/>
      <c r="T1226" s="142"/>
      <c r="U1226" s="142"/>
      <c r="V1226" s="142"/>
      <c r="W1226" s="142"/>
      <c r="X1226" s="142"/>
      <c r="Y1226" s="142"/>
      <c r="Z1226" s="142"/>
      <c r="AA1226" s="142"/>
      <c r="AB1226" s="142"/>
      <c r="AC1226" s="142"/>
      <c r="AD1226" s="141"/>
    </row>
    <row r="1227" spans="2:32" x14ac:dyDescent="0.15">
      <c r="B1227" s="141"/>
      <c r="C1227" s="141"/>
      <c r="D1227" s="141"/>
      <c r="E1227" s="141"/>
      <c r="F1227" s="141"/>
      <c r="G1227" s="142"/>
      <c r="H1227" s="142"/>
      <c r="I1227" s="142"/>
      <c r="J1227" s="142"/>
      <c r="K1227" s="142"/>
      <c r="L1227" s="142"/>
      <c r="M1227" s="142"/>
      <c r="N1227" s="142"/>
      <c r="O1227" s="142"/>
      <c r="P1227" s="142"/>
      <c r="Q1227" s="142"/>
      <c r="R1227" s="142"/>
      <c r="S1227" s="142"/>
      <c r="T1227" s="142"/>
      <c r="U1227" s="142"/>
      <c r="V1227" s="142"/>
      <c r="W1227" s="142"/>
      <c r="X1227" s="142"/>
      <c r="Y1227" s="142"/>
      <c r="Z1227" s="142"/>
      <c r="AA1227" s="142"/>
      <c r="AB1227" s="142"/>
      <c r="AC1227" s="142"/>
      <c r="AD1227" s="141"/>
    </row>
    <row r="1228" spans="2:32" x14ac:dyDescent="0.15">
      <c r="B1228" s="141"/>
      <c r="C1228" s="141"/>
      <c r="D1228" s="141"/>
      <c r="E1228" s="141"/>
      <c r="F1228" s="141"/>
      <c r="G1228" s="142"/>
      <c r="H1228" s="142"/>
      <c r="I1228" s="142"/>
      <c r="J1228" s="142"/>
      <c r="K1228" s="142"/>
      <c r="L1228" s="142"/>
      <c r="M1228" s="142"/>
      <c r="N1228" s="142"/>
      <c r="O1228" s="142"/>
      <c r="P1228" s="142"/>
      <c r="Q1228" s="142"/>
      <c r="R1228" s="142"/>
      <c r="S1228" s="142"/>
      <c r="T1228" s="142"/>
      <c r="U1228" s="142"/>
      <c r="V1228" s="142"/>
      <c r="W1228" s="142"/>
      <c r="X1228" s="142"/>
      <c r="Y1228" s="142"/>
      <c r="Z1228" s="142"/>
      <c r="AA1228" s="142"/>
      <c r="AB1228" s="142"/>
      <c r="AC1228" s="142"/>
      <c r="AD1228" s="141"/>
    </row>
    <row r="1229" spans="2:32" x14ac:dyDescent="0.25">
      <c r="B1229" s="139" t="s">
        <v>292</v>
      </c>
      <c r="C1229" s="139"/>
      <c r="D1229" s="139"/>
      <c r="E1229" s="139"/>
      <c r="F1229" s="139"/>
      <c r="G1229" s="139"/>
      <c r="H1229" s="139"/>
      <c r="I1229" s="139"/>
      <c r="J1229" s="139"/>
      <c r="K1229" s="139"/>
      <c r="L1229" s="139"/>
      <c r="M1229" s="139"/>
      <c r="N1229" s="139"/>
      <c r="O1229" s="139"/>
      <c r="P1229" s="139"/>
      <c r="Q1229" s="139"/>
      <c r="R1229" s="139"/>
      <c r="S1229" s="139"/>
      <c r="T1229" s="139"/>
      <c r="U1229" s="139"/>
      <c r="V1229" s="139"/>
      <c r="W1229" s="139"/>
      <c r="X1229" s="139"/>
      <c r="Y1229" s="139"/>
      <c r="Z1229" s="139"/>
      <c r="AA1229" s="139"/>
      <c r="AB1229" s="139"/>
      <c r="AC1229" s="139"/>
      <c r="AD1229" s="140"/>
    </row>
    <row r="1230" spans="2:32" x14ac:dyDescent="0.15">
      <c r="B1230" s="141"/>
      <c r="C1230" s="141"/>
      <c r="D1230" s="141"/>
      <c r="E1230" s="141"/>
      <c r="F1230" s="141"/>
      <c r="G1230" s="142"/>
      <c r="H1230" s="142"/>
      <c r="I1230" s="142"/>
      <c r="J1230" s="142"/>
      <c r="K1230" s="142"/>
      <c r="L1230" s="142"/>
      <c r="M1230" s="142"/>
      <c r="N1230" s="142"/>
      <c r="O1230" s="142"/>
      <c r="P1230" s="142"/>
      <c r="Q1230" s="142"/>
      <c r="R1230" s="142"/>
      <c r="S1230" s="142"/>
      <c r="T1230" s="142"/>
      <c r="U1230" s="142"/>
      <c r="V1230" s="142"/>
      <c r="W1230" s="142"/>
      <c r="X1230" s="142"/>
      <c r="Y1230" s="142"/>
      <c r="Z1230" s="142"/>
      <c r="AA1230" s="142"/>
      <c r="AB1230" s="142"/>
      <c r="AC1230" s="142"/>
      <c r="AD1230" s="141"/>
    </row>
    <row r="1231" spans="2:32" x14ac:dyDescent="0.15">
      <c r="B1231" s="82" t="s">
        <v>113</v>
      </c>
      <c r="C1231" s="82" t="s">
        <v>253</v>
      </c>
      <c r="D1231" s="82" t="s">
        <v>254</v>
      </c>
      <c r="E1231" s="82" t="s">
        <v>255</v>
      </c>
      <c r="F1231" s="82" t="s">
        <v>256</v>
      </c>
      <c r="G1231" s="82">
        <v>2000</v>
      </c>
      <c r="H1231" s="82">
        <v>2001</v>
      </c>
      <c r="I1231" s="82">
        <v>2002</v>
      </c>
      <c r="J1231" s="82">
        <v>2003</v>
      </c>
      <c r="K1231" s="82">
        <v>2004</v>
      </c>
      <c r="L1231" s="82">
        <v>2005</v>
      </c>
      <c r="M1231" s="82">
        <v>2006</v>
      </c>
      <c r="N1231" s="82">
        <v>2007</v>
      </c>
      <c r="O1231" s="82">
        <v>2008</v>
      </c>
      <c r="P1231" s="82">
        <v>2009</v>
      </c>
      <c r="Q1231" s="82">
        <v>2010</v>
      </c>
      <c r="R1231" s="82">
        <v>2011</v>
      </c>
      <c r="S1231" s="82">
        <v>2012</v>
      </c>
      <c r="T1231" s="82">
        <v>2013</v>
      </c>
      <c r="U1231" s="82">
        <v>2014</v>
      </c>
      <c r="V1231" s="82">
        <v>2015</v>
      </c>
      <c r="W1231" s="82">
        <v>2016</v>
      </c>
      <c r="X1231" s="82">
        <v>2017</v>
      </c>
      <c r="Y1231" s="82">
        <v>2018</v>
      </c>
      <c r="Z1231" s="82">
        <v>2019</v>
      </c>
      <c r="AA1231" s="82">
        <v>2020</v>
      </c>
      <c r="AB1231" s="82">
        <v>2021</v>
      </c>
      <c r="AC1231" s="82">
        <v>2022</v>
      </c>
      <c r="AD1231" s="141"/>
    </row>
    <row r="1232" spans="2:32" x14ac:dyDescent="0.15">
      <c r="B1232" s="143" t="s">
        <v>15</v>
      </c>
      <c r="C1232" s="143" t="s">
        <v>49</v>
      </c>
      <c r="D1232" s="143" t="s">
        <v>257</v>
      </c>
      <c r="E1232" s="143" t="s">
        <v>258</v>
      </c>
      <c r="F1232" s="143" t="s">
        <v>20</v>
      </c>
      <c r="G1232" s="144"/>
      <c r="H1232" s="144"/>
      <c r="I1232" s="144"/>
      <c r="J1232" s="144"/>
      <c r="K1232" s="144"/>
      <c r="L1232" s="144"/>
      <c r="M1232" s="144"/>
      <c r="N1232" s="144"/>
      <c r="O1232" s="144"/>
      <c r="P1232" s="144"/>
      <c r="Q1232" s="144"/>
      <c r="R1232" s="144"/>
      <c r="S1232" s="144"/>
      <c r="T1232" s="144"/>
      <c r="U1232" s="144"/>
      <c r="V1232" s="144"/>
      <c r="W1232" s="144"/>
      <c r="X1232" s="144"/>
      <c r="Y1232" s="144"/>
      <c r="Z1232" s="144"/>
      <c r="AA1232" s="144"/>
      <c r="AB1232" s="145">
        <v>3923.9295000914208</v>
      </c>
      <c r="AC1232" s="145">
        <v>5228.574896615437</v>
      </c>
      <c r="AD1232" s="141"/>
      <c r="AE1232" s="79">
        <v>5228.574896615437</v>
      </c>
      <c r="AF1232" s="164">
        <f t="shared" ref="AF1232:AF1295" si="20">+AE1232-AC1232</f>
        <v>0</v>
      </c>
    </row>
    <row r="1233" spans="2:32" x14ac:dyDescent="0.15">
      <c r="B1233" s="143" t="s">
        <v>15</v>
      </c>
      <c r="C1233" s="143" t="s">
        <v>49</v>
      </c>
      <c r="D1233" s="143" t="s">
        <v>257</v>
      </c>
      <c r="E1233" s="143" t="s">
        <v>260</v>
      </c>
      <c r="F1233" s="143" t="s">
        <v>20</v>
      </c>
      <c r="G1233" s="144"/>
      <c r="H1233" s="144"/>
      <c r="I1233" s="144"/>
      <c r="J1233" s="144"/>
      <c r="K1233" s="144"/>
      <c r="L1233" s="144"/>
      <c r="M1233" s="144"/>
      <c r="N1233" s="144"/>
      <c r="O1233" s="144"/>
      <c r="P1233" s="144"/>
      <c r="Q1233" s="144"/>
      <c r="R1233" s="144"/>
      <c r="S1233" s="144"/>
      <c r="T1233" s="144"/>
      <c r="U1233" s="144"/>
      <c r="V1233" s="144"/>
      <c r="W1233" s="144"/>
      <c r="X1233" s="144"/>
      <c r="Y1233" s="144"/>
      <c r="Z1233" s="144"/>
      <c r="AA1233" s="144"/>
      <c r="AB1233" s="145">
        <v>8778.7473774181963</v>
      </c>
      <c r="AC1233" s="145">
        <v>13146.920387254366</v>
      </c>
      <c r="AD1233" s="141"/>
      <c r="AE1233" s="79">
        <v>13146.920387254366</v>
      </c>
      <c r="AF1233" s="164">
        <f t="shared" si="20"/>
        <v>0</v>
      </c>
    </row>
    <row r="1234" spans="2:32" x14ac:dyDescent="0.15">
      <c r="B1234" s="143" t="s">
        <v>15</v>
      </c>
      <c r="C1234" s="143" t="s">
        <v>49</v>
      </c>
      <c r="D1234" s="143" t="s">
        <v>257</v>
      </c>
      <c r="E1234" s="143" t="s">
        <v>261</v>
      </c>
      <c r="F1234" s="143" t="s">
        <v>20</v>
      </c>
      <c r="G1234" s="144"/>
      <c r="H1234" s="144"/>
      <c r="I1234" s="144"/>
      <c r="J1234" s="144"/>
      <c r="K1234" s="144"/>
      <c r="L1234" s="144"/>
      <c r="M1234" s="144"/>
      <c r="N1234" s="144"/>
      <c r="O1234" s="144"/>
      <c r="P1234" s="144"/>
      <c r="Q1234" s="144"/>
      <c r="R1234" s="144"/>
      <c r="S1234" s="144"/>
      <c r="T1234" s="144"/>
      <c r="U1234" s="144"/>
      <c r="V1234" s="144"/>
      <c r="W1234" s="144"/>
      <c r="X1234" s="144"/>
      <c r="Y1234" s="144"/>
      <c r="Z1234" s="144"/>
      <c r="AA1234" s="144"/>
      <c r="AB1234" s="145">
        <v>37962.531520441866</v>
      </c>
      <c r="AC1234" s="145">
        <v>12490.237438739216</v>
      </c>
      <c r="AD1234" s="141"/>
      <c r="AE1234" s="79">
        <v>12490.237438739216</v>
      </c>
      <c r="AF1234" s="164">
        <f t="shared" si="20"/>
        <v>0</v>
      </c>
    </row>
    <row r="1235" spans="2:32" x14ac:dyDescent="0.15">
      <c r="B1235" s="143" t="s">
        <v>15</v>
      </c>
      <c r="C1235" s="143" t="s">
        <v>49</v>
      </c>
      <c r="D1235" s="143" t="s">
        <v>257</v>
      </c>
      <c r="E1235" s="143" t="s">
        <v>262</v>
      </c>
      <c r="F1235" s="143" t="s">
        <v>20</v>
      </c>
      <c r="G1235" s="144"/>
      <c r="H1235" s="144"/>
      <c r="I1235" s="144"/>
      <c r="J1235" s="144"/>
      <c r="K1235" s="144"/>
      <c r="L1235" s="144"/>
      <c r="M1235" s="144"/>
      <c r="N1235" s="144"/>
      <c r="O1235" s="144"/>
      <c r="P1235" s="144"/>
      <c r="Q1235" s="144"/>
      <c r="R1235" s="144"/>
      <c r="S1235" s="144"/>
      <c r="T1235" s="144"/>
      <c r="U1235" s="144"/>
      <c r="V1235" s="144"/>
      <c r="W1235" s="144"/>
      <c r="X1235" s="144"/>
      <c r="Y1235" s="144"/>
      <c r="Z1235" s="144"/>
      <c r="AA1235" s="144"/>
      <c r="AB1235" s="145">
        <v>50665.208397951479</v>
      </c>
      <c r="AC1235" s="145">
        <v>30865.732722609016</v>
      </c>
      <c r="AD1235" s="141"/>
      <c r="AE1235" s="79">
        <v>30865.732722609016</v>
      </c>
      <c r="AF1235" s="164">
        <f t="shared" si="20"/>
        <v>0</v>
      </c>
    </row>
    <row r="1236" spans="2:32" x14ac:dyDescent="0.15">
      <c r="B1236" s="143" t="s">
        <v>15</v>
      </c>
      <c r="C1236" s="143" t="s">
        <v>49</v>
      </c>
      <c r="D1236" s="143" t="s">
        <v>257</v>
      </c>
      <c r="E1236" s="143" t="s">
        <v>263</v>
      </c>
      <c r="F1236" s="143" t="s">
        <v>20</v>
      </c>
      <c r="G1236" s="144"/>
      <c r="H1236" s="144"/>
      <c r="I1236" s="144"/>
      <c r="J1236" s="144"/>
      <c r="K1236" s="144"/>
      <c r="L1236" s="144"/>
      <c r="M1236" s="144"/>
      <c r="N1236" s="144"/>
      <c r="O1236" s="144"/>
      <c r="P1236" s="144"/>
      <c r="Q1236" s="144"/>
      <c r="R1236" s="144"/>
      <c r="S1236" s="144"/>
      <c r="T1236" s="144"/>
      <c r="U1236" s="144"/>
      <c r="V1236" s="144"/>
      <c r="W1236" s="144"/>
      <c r="X1236" s="144"/>
      <c r="Y1236" s="144"/>
      <c r="Z1236" s="144"/>
      <c r="AA1236" s="144"/>
      <c r="AB1236" s="145">
        <v>-24109.395074050539</v>
      </c>
      <c r="AC1236" s="145">
        <v>-2320.0002133840326</v>
      </c>
      <c r="AD1236" s="141"/>
      <c r="AE1236" s="79">
        <v>-2320.0002133840326</v>
      </c>
      <c r="AF1236" s="164">
        <f t="shared" si="20"/>
        <v>0</v>
      </c>
    </row>
    <row r="1237" spans="2:32" x14ac:dyDescent="0.15">
      <c r="B1237" s="143" t="s">
        <v>15</v>
      </c>
      <c r="C1237" s="143" t="s">
        <v>49</v>
      </c>
      <c r="D1237" s="143" t="s">
        <v>257</v>
      </c>
      <c r="E1237" s="143" t="s">
        <v>264</v>
      </c>
      <c r="F1237" s="143" t="s">
        <v>20</v>
      </c>
      <c r="G1237" s="144"/>
      <c r="H1237" s="144"/>
      <c r="I1237" s="144"/>
      <c r="J1237" s="144"/>
      <c r="K1237" s="144"/>
      <c r="L1237" s="144"/>
      <c r="M1237" s="144"/>
      <c r="N1237" s="144"/>
      <c r="O1237" s="144"/>
      <c r="P1237" s="144"/>
      <c r="Q1237" s="144"/>
      <c r="R1237" s="144"/>
      <c r="S1237" s="144"/>
      <c r="T1237" s="144"/>
      <c r="U1237" s="144"/>
      <c r="V1237" s="144"/>
      <c r="W1237" s="144"/>
      <c r="X1237" s="144"/>
      <c r="Y1237" s="144"/>
      <c r="Z1237" s="144"/>
      <c r="AA1237" s="144"/>
      <c r="AB1237" s="145">
        <v>0</v>
      </c>
      <c r="AC1237" s="145">
        <v>0</v>
      </c>
      <c r="AD1237" s="141"/>
      <c r="AE1237" s="79">
        <v>0</v>
      </c>
      <c r="AF1237" s="164">
        <f t="shared" si="20"/>
        <v>0</v>
      </c>
    </row>
    <row r="1238" spans="2:32" x14ac:dyDescent="0.15">
      <c r="B1238" s="143" t="s">
        <v>15</v>
      </c>
      <c r="C1238" s="143" t="s">
        <v>49</v>
      </c>
      <c r="D1238" s="143" t="s">
        <v>257</v>
      </c>
      <c r="E1238" s="143" t="s">
        <v>265</v>
      </c>
      <c r="F1238" s="143" t="s">
        <v>20</v>
      </c>
      <c r="G1238" s="144"/>
      <c r="H1238" s="144"/>
      <c r="I1238" s="144"/>
      <c r="J1238" s="144"/>
      <c r="K1238" s="144"/>
      <c r="L1238" s="144"/>
      <c r="M1238" s="144"/>
      <c r="N1238" s="144"/>
      <c r="O1238" s="144"/>
      <c r="P1238" s="144"/>
      <c r="Q1238" s="144"/>
      <c r="R1238" s="144"/>
      <c r="S1238" s="144"/>
      <c r="T1238" s="144"/>
      <c r="U1238" s="144"/>
      <c r="V1238" s="144"/>
      <c r="W1238" s="144"/>
      <c r="X1238" s="144"/>
      <c r="Y1238" s="144"/>
      <c r="Z1238" s="144"/>
      <c r="AA1238" s="144"/>
      <c r="AB1238" s="145">
        <v>0</v>
      </c>
      <c r="AC1238" s="145">
        <v>0</v>
      </c>
      <c r="AD1238" s="141"/>
      <c r="AE1238" s="79">
        <v>0</v>
      </c>
      <c r="AF1238" s="164">
        <f t="shared" si="20"/>
        <v>0</v>
      </c>
    </row>
    <row r="1239" spans="2:32" x14ac:dyDescent="0.15">
      <c r="B1239" s="143" t="s">
        <v>15</v>
      </c>
      <c r="C1239" s="143" t="s">
        <v>49</v>
      </c>
      <c r="D1239" s="143" t="s">
        <v>257</v>
      </c>
      <c r="E1239" s="143" t="s">
        <v>266</v>
      </c>
      <c r="F1239" s="143" t="s">
        <v>20</v>
      </c>
      <c r="G1239" s="144"/>
      <c r="H1239" s="144"/>
      <c r="I1239" s="144"/>
      <c r="J1239" s="144"/>
      <c r="K1239" s="144"/>
      <c r="L1239" s="144"/>
      <c r="M1239" s="144"/>
      <c r="N1239" s="144"/>
      <c r="O1239" s="144"/>
      <c r="P1239" s="144"/>
      <c r="Q1239" s="144"/>
      <c r="R1239" s="144"/>
      <c r="S1239" s="144"/>
      <c r="T1239" s="144"/>
      <c r="U1239" s="144"/>
      <c r="V1239" s="144"/>
      <c r="W1239" s="144"/>
      <c r="X1239" s="144"/>
      <c r="Y1239" s="144"/>
      <c r="Z1239" s="144"/>
      <c r="AA1239" s="144"/>
      <c r="AB1239" s="145"/>
      <c r="AC1239" s="145"/>
      <c r="AD1239" s="141"/>
      <c r="AF1239" s="164">
        <f t="shared" si="20"/>
        <v>0</v>
      </c>
    </row>
    <row r="1240" spans="2:32" x14ac:dyDescent="0.15">
      <c r="B1240" s="143" t="s">
        <v>15</v>
      </c>
      <c r="C1240" s="143" t="s">
        <v>49</v>
      </c>
      <c r="D1240" s="143" t="s">
        <v>257</v>
      </c>
      <c r="E1240" s="143" t="s">
        <v>267</v>
      </c>
      <c r="F1240" s="143" t="s">
        <v>20</v>
      </c>
      <c r="G1240" s="144"/>
      <c r="H1240" s="144"/>
      <c r="I1240" s="144"/>
      <c r="J1240" s="144"/>
      <c r="K1240" s="144"/>
      <c r="L1240" s="144"/>
      <c r="M1240" s="144"/>
      <c r="N1240" s="144"/>
      <c r="O1240" s="144"/>
      <c r="P1240" s="144"/>
      <c r="Q1240" s="144"/>
      <c r="R1240" s="144"/>
      <c r="S1240" s="144"/>
      <c r="T1240" s="144"/>
      <c r="U1240" s="144"/>
      <c r="V1240" s="144"/>
      <c r="W1240" s="144"/>
      <c r="X1240" s="144"/>
      <c r="Y1240" s="144"/>
      <c r="Z1240" s="144"/>
      <c r="AA1240" s="144"/>
      <c r="AB1240" s="145">
        <v>26555.81332390094</v>
      </c>
      <c r="AC1240" s="145">
        <v>28545.732509224981</v>
      </c>
      <c r="AD1240" s="141"/>
      <c r="AE1240" s="79">
        <v>28545.732509224981</v>
      </c>
      <c r="AF1240" s="164">
        <f t="shared" si="20"/>
        <v>0</v>
      </c>
    </row>
    <row r="1241" spans="2:32" x14ac:dyDescent="0.15">
      <c r="B1241" s="143" t="s">
        <v>15</v>
      </c>
      <c r="C1241" s="143" t="s">
        <v>49</v>
      </c>
      <c r="D1241" s="143" t="s">
        <v>268</v>
      </c>
      <c r="E1241" s="143" t="s">
        <v>269</v>
      </c>
      <c r="F1241" s="143" t="s">
        <v>20</v>
      </c>
      <c r="G1241" s="144"/>
      <c r="H1241" s="144"/>
      <c r="I1241" s="144"/>
      <c r="J1241" s="144"/>
      <c r="K1241" s="144"/>
      <c r="L1241" s="144"/>
      <c r="M1241" s="144"/>
      <c r="N1241" s="144"/>
      <c r="O1241" s="144"/>
      <c r="P1241" s="144"/>
      <c r="Q1241" s="144"/>
      <c r="R1241" s="144"/>
      <c r="S1241" s="144"/>
      <c r="T1241" s="144"/>
      <c r="U1241" s="144"/>
      <c r="V1241" s="144"/>
      <c r="W1241" s="144"/>
      <c r="X1241" s="144"/>
      <c r="Y1241" s="144"/>
      <c r="Z1241" s="144"/>
      <c r="AA1241" s="144"/>
      <c r="AB1241" s="145">
        <v>-4818.020402860685</v>
      </c>
      <c r="AC1241" s="145">
        <v>-4294.5019344726934</v>
      </c>
      <c r="AD1241" s="141"/>
      <c r="AE1241" s="79">
        <v>-4294.5019344726934</v>
      </c>
      <c r="AF1241" s="164">
        <f t="shared" si="20"/>
        <v>0</v>
      </c>
    </row>
    <row r="1242" spans="2:32" x14ac:dyDescent="0.15">
      <c r="B1242" s="143" t="s">
        <v>15</v>
      </c>
      <c r="C1242" s="143" t="s">
        <v>49</v>
      </c>
      <c r="D1242" s="143" t="s">
        <v>268</v>
      </c>
      <c r="E1242" s="146" t="s">
        <v>270</v>
      </c>
      <c r="F1242" s="143" t="s">
        <v>20</v>
      </c>
      <c r="G1242" s="144"/>
      <c r="H1242" s="144"/>
      <c r="I1242" s="144"/>
      <c r="J1242" s="144"/>
      <c r="K1242" s="144"/>
      <c r="L1242" s="144"/>
      <c r="M1242" s="144"/>
      <c r="N1242" s="144"/>
      <c r="O1242" s="144"/>
      <c r="P1242" s="144"/>
      <c r="Q1242" s="144"/>
      <c r="R1242" s="144"/>
      <c r="S1242" s="144"/>
      <c r="T1242" s="144"/>
      <c r="U1242" s="144"/>
      <c r="V1242" s="144"/>
      <c r="W1242" s="144"/>
      <c r="X1242" s="144"/>
      <c r="Y1242" s="144"/>
      <c r="Z1242" s="144"/>
      <c r="AA1242" s="144"/>
      <c r="AB1242" s="145">
        <v>0</v>
      </c>
      <c r="AC1242" s="145">
        <v>0</v>
      </c>
      <c r="AD1242" s="141"/>
      <c r="AE1242" s="79">
        <v>0</v>
      </c>
      <c r="AF1242" s="164">
        <f t="shared" si="20"/>
        <v>0</v>
      </c>
    </row>
    <row r="1243" spans="2:32" x14ac:dyDescent="0.15">
      <c r="B1243" s="143" t="s">
        <v>15</v>
      </c>
      <c r="C1243" s="143" t="s">
        <v>49</v>
      </c>
      <c r="D1243" s="143" t="s">
        <v>268</v>
      </c>
      <c r="E1243" s="146" t="s">
        <v>271</v>
      </c>
      <c r="F1243" s="143" t="s">
        <v>20</v>
      </c>
      <c r="G1243" s="144"/>
      <c r="H1243" s="144"/>
      <c r="I1243" s="144"/>
      <c r="J1243" s="144"/>
      <c r="K1243" s="144"/>
      <c r="L1243" s="144"/>
      <c r="M1243" s="144"/>
      <c r="N1243" s="144"/>
      <c r="O1243" s="144"/>
      <c r="P1243" s="144"/>
      <c r="Q1243" s="144"/>
      <c r="R1243" s="144"/>
      <c r="S1243" s="144"/>
      <c r="T1243" s="144"/>
      <c r="U1243" s="144"/>
      <c r="V1243" s="144"/>
      <c r="W1243" s="144"/>
      <c r="X1243" s="144"/>
      <c r="Y1243" s="144"/>
      <c r="Z1243" s="144"/>
      <c r="AA1243" s="144"/>
      <c r="AB1243" s="145">
        <v>0</v>
      </c>
      <c r="AC1243" s="145">
        <v>0</v>
      </c>
      <c r="AD1243" s="141"/>
      <c r="AE1243" s="79">
        <v>0</v>
      </c>
      <c r="AF1243" s="164">
        <f t="shared" si="20"/>
        <v>0</v>
      </c>
    </row>
    <row r="1244" spans="2:32" x14ac:dyDescent="0.15">
      <c r="B1244" s="143" t="s">
        <v>15</v>
      </c>
      <c r="C1244" s="143" t="s">
        <v>49</v>
      </c>
      <c r="D1244" s="143" t="s">
        <v>268</v>
      </c>
      <c r="E1244" s="146" t="s">
        <v>272</v>
      </c>
      <c r="F1244" s="143" t="s">
        <v>20</v>
      </c>
      <c r="G1244" s="144"/>
      <c r="H1244" s="144"/>
      <c r="I1244" s="144"/>
      <c r="J1244" s="144"/>
      <c r="K1244" s="144"/>
      <c r="L1244" s="144"/>
      <c r="M1244" s="144"/>
      <c r="N1244" s="144"/>
      <c r="O1244" s="144"/>
      <c r="P1244" s="144"/>
      <c r="Q1244" s="144"/>
      <c r="R1244" s="144"/>
      <c r="S1244" s="144"/>
      <c r="T1244" s="144"/>
      <c r="U1244" s="144"/>
      <c r="V1244" s="144"/>
      <c r="W1244" s="144"/>
      <c r="X1244" s="144"/>
      <c r="Y1244" s="144"/>
      <c r="Z1244" s="144"/>
      <c r="AA1244" s="144"/>
      <c r="AB1244" s="145">
        <v>0</v>
      </c>
      <c r="AC1244" s="145">
        <v>0</v>
      </c>
      <c r="AD1244" s="141"/>
      <c r="AE1244" s="79">
        <v>0</v>
      </c>
      <c r="AF1244" s="164">
        <f t="shared" si="20"/>
        <v>0</v>
      </c>
    </row>
    <row r="1245" spans="2:32" x14ac:dyDescent="0.15">
      <c r="B1245" s="143" t="s">
        <v>15</v>
      </c>
      <c r="C1245" s="143" t="s">
        <v>49</v>
      </c>
      <c r="D1245" s="143" t="s">
        <v>268</v>
      </c>
      <c r="E1245" s="146" t="s">
        <v>273</v>
      </c>
      <c r="F1245" s="143" t="s">
        <v>20</v>
      </c>
      <c r="G1245" s="144"/>
      <c r="H1245" s="144"/>
      <c r="I1245" s="144"/>
      <c r="J1245" s="144"/>
      <c r="K1245" s="144"/>
      <c r="L1245" s="144"/>
      <c r="M1245" s="144"/>
      <c r="N1245" s="144"/>
      <c r="O1245" s="144"/>
      <c r="P1245" s="144"/>
      <c r="Q1245" s="144"/>
      <c r="R1245" s="144"/>
      <c r="S1245" s="144"/>
      <c r="T1245" s="144"/>
      <c r="U1245" s="144"/>
      <c r="V1245" s="144"/>
      <c r="W1245" s="144"/>
      <c r="X1245" s="144"/>
      <c r="Y1245" s="144"/>
      <c r="Z1245" s="144"/>
      <c r="AA1245" s="144"/>
      <c r="AB1245" s="145">
        <v>0</v>
      </c>
      <c r="AC1245" s="145">
        <v>0</v>
      </c>
      <c r="AD1245" s="141"/>
      <c r="AE1245" s="79">
        <v>0</v>
      </c>
      <c r="AF1245" s="164">
        <f t="shared" si="20"/>
        <v>0</v>
      </c>
    </row>
    <row r="1246" spans="2:32" x14ac:dyDescent="0.15">
      <c r="B1246" s="143" t="s">
        <v>15</v>
      </c>
      <c r="C1246" s="143" t="s">
        <v>49</v>
      </c>
      <c r="D1246" s="143" t="s">
        <v>268</v>
      </c>
      <c r="E1246" s="146" t="s">
        <v>274</v>
      </c>
      <c r="F1246" s="143" t="s">
        <v>20</v>
      </c>
      <c r="G1246" s="144"/>
      <c r="H1246" s="144"/>
      <c r="I1246" s="144"/>
      <c r="J1246" s="144"/>
      <c r="K1246" s="144"/>
      <c r="L1246" s="144"/>
      <c r="M1246" s="144"/>
      <c r="N1246" s="144"/>
      <c r="O1246" s="144"/>
      <c r="P1246" s="144"/>
      <c r="Q1246" s="144"/>
      <c r="R1246" s="144"/>
      <c r="S1246" s="144"/>
      <c r="T1246" s="144"/>
      <c r="U1246" s="144"/>
      <c r="V1246" s="144"/>
      <c r="W1246" s="144"/>
      <c r="X1246" s="144"/>
      <c r="Y1246" s="144"/>
      <c r="Z1246" s="144"/>
      <c r="AA1246" s="144"/>
      <c r="AB1246" s="145">
        <v>-319.79682074527932</v>
      </c>
      <c r="AC1246" s="145">
        <v>-1469.2952134614366</v>
      </c>
      <c r="AD1246" s="141"/>
      <c r="AE1246" s="79">
        <v>-1469.2952134614366</v>
      </c>
      <c r="AF1246" s="164">
        <f t="shared" si="20"/>
        <v>0</v>
      </c>
    </row>
    <row r="1247" spans="2:32" x14ac:dyDescent="0.15">
      <c r="B1247" s="143" t="s">
        <v>15</v>
      </c>
      <c r="C1247" s="143" t="s">
        <v>49</v>
      </c>
      <c r="D1247" s="143" t="s">
        <v>268</v>
      </c>
      <c r="E1247" s="146" t="s">
        <v>275</v>
      </c>
      <c r="F1247" s="143" t="s">
        <v>20</v>
      </c>
      <c r="G1247" s="144"/>
      <c r="H1247" s="144"/>
      <c r="I1247" s="144"/>
      <c r="J1247" s="144"/>
      <c r="K1247" s="144"/>
      <c r="L1247" s="144"/>
      <c r="M1247" s="144"/>
      <c r="N1247" s="144"/>
      <c r="O1247" s="144"/>
      <c r="P1247" s="144"/>
      <c r="Q1247" s="144"/>
      <c r="R1247" s="144"/>
      <c r="S1247" s="144"/>
      <c r="T1247" s="144"/>
      <c r="U1247" s="144"/>
      <c r="V1247" s="144"/>
      <c r="W1247" s="144"/>
      <c r="X1247" s="144"/>
      <c r="Y1247" s="144"/>
      <c r="Z1247" s="144"/>
      <c r="AA1247" s="144"/>
      <c r="AB1247" s="145">
        <v>-4498.2235821154054</v>
      </c>
      <c r="AC1247" s="145">
        <v>-2825.2067210112564</v>
      </c>
      <c r="AD1247" s="141"/>
      <c r="AE1247" s="79">
        <v>-2825.2067210112564</v>
      </c>
      <c r="AF1247" s="164">
        <f t="shared" si="20"/>
        <v>0</v>
      </c>
    </row>
    <row r="1248" spans="2:32" x14ac:dyDescent="0.15">
      <c r="B1248" s="143" t="s">
        <v>15</v>
      </c>
      <c r="C1248" s="143" t="s">
        <v>49</v>
      </c>
      <c r="D1248" s="143" t="s">
        <v>268</v>
      </c>
      <c r="E1248" s="143" t="s">
        <v>276</v>
      </c>
      <c r="F1248" s="143" t="s">
        <v>20</v>
      </c>
      <c r="G1248" s="144"/>
      <c r="H1248" s="144"/>
      <c r="I1248" s="144"/>
      <c r="J1248" s="144"/>
      <c r="K1248" s="144"/>
      <c r="L1248" s="144"/>
      <c r="M1248" s="144"/>
      <c r="N1248" s="144"/>
      <c r="O1248" s="144"/>
      <c r="P1248" s="144"/>
      <c r="Q1248" s="144"/>
      <c r="R1248" s="144"/>
      <c r="S1248" s="144"/>
      <c r="T1248" s="144"/>
      <c r="U1248" s="144"/>
      <c r="V1248" s="144"/>
      <c r="W1248" s="144"/>
      <c r="X1248" s="144"/>
      <c r="Y1248" s="144"/>
      <c r="Z1248" s="144"/>
      <c r="AA1248" s="144"/>
      <c r="AB1248" s="145">
        <v>0</v>
      </c>
      <c r="AC1248" s="145">
        <v>0</v>
      </c>
      <c r="AD1248" s="141"/>
      <c r="AE1248" s="79">
        <v>0</v>
      </c>
      <c r="AF1248" s="164">
        <f t="shared" si="20"/>
        <v>0</v>
      </c>
    </row>
    <row r="1249" spans="2:32" x14ac:dyDescent="0.15">
      <c r="B1249" s="143" t="s">
        <v>15</v>
      </c>
      <c r="C1249" s="143" t="s">
        <v>49</v>
      </c>
      <c r="D1249" s="143" t="s">
        <v>268</v>
      </c>
      <c r="E1249" s="143" t="s">
        <v>277</v>
      </c>
      <c r="F1249" s="143" t="s">
        <v>20</v>
      </c>
      <c r="G1249" s="144"/>
      <c r="H1249" s="144"/>
      <c r="I1249" s="144"/>
      <c r="J1249" s="144"/>
      <c r="K1249" s="144"/>
      <c r="L1249" s="144"/>
      <c r="M1249" s="144"/>
      <c r="N1249" s="144"/>
      <c r="O1249" s="144"/>
      <c r="P1249" s="144"/>
      <c r="Q1249" s="144"/>
      <c r="R1249" s="144"/>
      <c r="S1249" s="144"/>
      <c r="T1249" s="144"/>
      <c r="U1249" s="144"/>
      <c r="V1249" s="144"/>
      <c r="W1249" s="144"/>
      <c r="X1249" s="144"/>
      <c r="Y1249" s="144"/>
      <c r="Z1249" s="144"/>
      <c r="AA1249" s="144"/>
      <c r="AB1249" s="145">
        <v>0</v>
      </c>
      <c r="AC1249" s="145">
        <v>0</v>
      </c>
      <c r="AD1249" s="141"/>
      <c r="AE1249" s="79">
        <v>0</v>
      </c>
      <c r="AF1249" s="164">
        <f t="shared" si="20"/>
        <v>0</v>
      </c>
    </row>
    <row r="1250" spans="2:32" x14ac:dyDescent="0.15">
      <c r="B1250" s="143" t="s">
        <v>15</v>
      </c>
      <c r="C1250" s="143" t="s">
        <v>49</v>
      </c>
      <c r="D1250" s="143" t="s">
        <v>268</v>
      </c>
      <c r="E1250" s="143" t="s">
        <v>278</v>
      </c>
      <c r="F1250" s="143" t="s">
        <v>20</v>
      </c>
      <c r="G1250" s="144"/>
      <c r="H1250" s="144"/>
      <c r="I1250" s="144"/>
      <c r="J1250" s="144"/>
      <c r="K1250" s="144"/>
      <c r="L1250" s="144"/>
      <c r="M1250" s="144"/>
      <c r="N1250" s="144"/>
      <c r="O1250" s="144"/>
      <c r="P1250" s="144"/>
      <c r="Q1250" s="144"/>
      <c r="R1250" s="144"/>
      <c r="S1250" s="144"/>
      <c r="T1250" s="144"/>
      <c r="U1250" s="144"/>
      <c r="V1250" s="144"/>
      <c r="W1250" s="144"/>
      <c r="X1250" s="144"/>
      <c r="Y1250" s="144"/>
      <c r="Z1250" s="144"/>
      <c r="AA1250" s="144"/>
      <c r="AB1250" s="145">
        <v>-9.1217836065529628E-13</v>
      </c>
      <c r="AC1250" s="145">
        <v>1.8243567213105926E-12</v>
      </c>
      <c r="AD1250" s="141"/>
      <c r="AE1250" s="79">
        <v>1.8243567213105926E-12</v>
      </c>
      <c r="AF1250" s="164">
        <f t="shared" si="20"/>
        <v>0</v>
      </c>
    </row>
    <row r="1251" spans="2:32" x14ac:dyDescent="0.15">
      <c r="B1251" s="143" t="s">
        <v>15</v>
      </c>
      <c r="C1251" s="143" t="s">
        <v>49</v>
      </c>
      <c r="D1251" s="143" t="s">
        <v>93</v>
      </c>
      <c r="E1251" s="143" t="s">
        <v>279</v>
      </c>
      <c r="F1251" s="143" t="s">
        <v>20</v>
      </c>
      <c r="G1251" s="144"/>
      <c r="H1251" s="144"/>
      <c r="I1251" s="144"/>
      <c r="J1251" s="144"/>
      <c r="K1251" s="144"/>
      <c r="L1251" s="144"/>
      <c r="M1251" s="144"/>
      <c r="N1251" s="144"/>
      <c r="O1251" s="144"/>
      <c r="P1251" s="144"/>
      <c r="Q1251" s="144"/>
      <c r="R1251" s="144"/>
      <c r="S1251" s="144"/>
      <c r="T1251" s="144"/>
      <c r="U1251" s="144"/>
      <c r="V1251" s="144"/>
      <c r="W1251" s="144"/>
      <c r="X1251" s="144"/>
      <c r="Y1251" s="144"/>
      <c r="Z1251" s="144"/>
      <c r="AA1251" s="144"/>
      <c r="AB1251" s="145">
        <v>21737.792921040251</v>
      </c>
      <c r="AC1251" s="145">
        <v>24251.230574752291</v>
      </c>
      <c r="AD1251" s="141"/>
      <c r="AE1251" s="79">
        <v>24251.230574752291</v>
      </c>
      <c r="AF1251" s="164">
        <f t="shared" si="20"/>
        <v>0</v>
      </c>
    </row>
    <row r="1252" spans="2:32" x14ac:dyDescent="0.15">
      <c r="B1252" s="143" t="s">
        <v>15</v>
      </c>
      <c r="C1252" s="143" t="s">
        <v>49</v>
      </c>
      <c r="D1252" s="143" t="s">
        <v>93</v>
      </c>
      <c r="E1252" s="143" t="s">
        <v>280</v>
      </c>
      <c r="F1252" s="143" t="s">
        <v>20</v>
      </c>
      <c r="G1252" s="144"/>
      <c r="H1252" s="144"/>
      <c r="I1252" s="144"/>
      <c r="J1252" s="144"/>
      <c r="K1252" s="144"/>
      <c r="L1252" s="144"/>
      <c r="M1252" s="144"/>
      <c r="N1252" s="144"/>
      <c r="O1252" s="144"/>
      <c r="P1252" s="144"/>
      <c r="Q1252" s="144"/>
      <c r="R1252" s="144"/>
      <c r="S1252" s="144"/>
      <c r="T1252" s="144"/>
      <c r="U1252" s="144"/>
      <c r="V1252" s="144"/>
      <c r="W1252" s="144"/>
      <c r="X1252" s="144"/>
      <c r="Y1252" s="144"/>
      <c r="Z1252" s="144"/>
      <c r="AA1252" s="144"/>
      <c r="AB1252" s="145">
        <v>0</v>
      </c>
      <c r="AC1252" s="145">
        <v>0</v>
      </c>
      <c r="AD1252" s="141"/>
      <c r="AE1252" s="79">
        <v>0</v>
      </c>
      <c r="AF1252" s="164">
        <f t="shared" si="20"/>
        <v>0</v>
      </c>
    </row>
    <row r="1253" spans="2:32" x14ac:dyDescent="0.15">
      <c r="B1253" s="143" t="s">
        <v>15</v>
      </c>
      <c r="C1253" s="143" t="s">
        <v>49</v>
      </c>
      <c r="D1253" s="143" t="s">
        <v>93</v>
      </c>
      <c r="E1253" s="143" t="s">
        <v>281</v>
      </c>
      <c r="F1253" s="143" t="s">
        <v>20</v>
      </c>
      <c r="G1253" s="144"/>
      <c r="H1253" s="144"/>
      <c r="I1253" s="144"/>
      <c r="J1253" s="144"/>
      <c r="K1253" s="144"/>
      <c r="L1253" s="144"/>
      <c r="M1253" s="144"/>
      <c r="N1253" s="144"/>
      <c r="O1253" s="144"/>
      <c r="P1253" s="144"/>
      <c r="Q1253" s="144"/>
      <c r="R1253" s="144"/>
      <c r="S1253" s="144"/>
      <c r="T1253" s="144"/>
      <c r="U1253" s="144"/>
      <c r="V1253" s="144"/>
      <c r="W1253" s="144"/>
      <c r="X1253" s="144"/>
      <c r="Y1253" s="144"/>
      <c r="Z1253" s="144"/>
      <c r="AA1253" s="144"/>
      <c r="AB1253" s="145">
        <v>21737.792921040251</v>
      </c>
      <c r="AC1253" s="145">
        <v>24251.230574752291</v>
      </c>
      <c r="AD1253" s="141"/>
      <c r="AE1253" s="79">
        <v>24251.230574752291</v>
      </c>
      <c r="AF1253" s="164">
        <f t="shared" si="20"/>
        <v>0</v>
      </c>
    </row>
    <row r="1254" spans="2:32" x14ac:dyDescent="0.15">
      <c r="B1254" s="143" t="s">
        <v>15</v>
      </c>
      <c r="C1254" s="143" t="s">
        <v>49</v>
      </c>
      <c r="D1254" s="143" t="s">
        <v>93</v>
      </c>
      <c r="E1254" s="146" t="s">
        <v>187</v>
      </c>
      <c r="F1254" s="143" t="s">
        <v>20</v>
      </c>
      <c r="G1254" s="144"/>
      <c r="H1254" s="144"/>
      <c r="I1254" s="144"/>
      <c r="J1254" s="144"/>
      <c r="K1254" s="144"/>
      <c r="L1254" s="144"/>
      <c r="M1254" s="144"/>
      <c r="N1254" s="144"/>
      <c r="O1254" s="144"/>
      <c r="P1254" s="144"/>
      <c r="Q1254" s="144"/>
      <c r="R1254" s="144"/>
      <c r="S1254" s="144"/>
      <c r="T1254" s="144"/>
      <c r="U1254" s="144"/>
      <c r="V1254" s="144"/>
      <c r="W1254" s="144"/>
      <c r="X1254" s="144"/>
      <c r="Y1254" s="144"/>
      <c r="Z1254" s="144"/>
      <c r="AA1254" s="144"/>
      <c r="AB1254" s="145">
        <v>0</v>
      </c>
      <c r="AC1254" s="145">
        <v>0</v>
      </c>
      <c r="AD1254" s="141"/>
      <c r="AE1254" s="79">
        <v>0</v>
      </c>
      <c r="AF1254" s="164">
        <f t="shared" si="20"/>
        <v>0</v>
      </c>
    </row>
    <row r="1255" spans="2:32" x14ac:dyDescent="0.15">
      <c r="B1255" s="143" t="s">
        <v>15</v>
      </c>
      <c r="C1255" s="143" t="s">
        <v>49</v>
      </c>
      <c r="D1255" s="143" t="s">
        <v>93</v>
      </c>
      <c r="E1255" s="146" t="s">
        <v>105</v>
      </c>
      <c r="F1255" s="143" t="s">
        <v>20</v>
      </c>
      <c r="G1255" s="144"/>
      <c r="H1255" s="144"/>
      <c r="I1255" s="144"/>
      <c r="J1255" s="144"/>
      <c r="K1255" s="144"/>
      <c r="L1255" s="144"/>
      <c r="M1255" s="144"/>
      <c r="N1255" s="144"/>
      <c r="O1255" s="144"/>
      <c r="P1255" s="144"/>
      <c r="Q1255" s="144"/>
      <c r="R1255" s="144"/>
      <c r="S1255" s="144"/>
      <c r="T1255" s="144"/>
      <c r="U1255" s="144"/>
      <c r="V1255" s="144"/>
      <c r="W1255" s="144"/>
      <c r="X1255" s="144"/>
      <c r="Y1255" s="144"/>
      <c r="Z1255" s="144"/>
      <c r="AA1255" s="144"/>
      <c r="AB1255" s="145">
        <v>0.39622239107586715</v>
      </c>
      <c r="AC1255" s="145">
        <v>0.39622239107586715</v>
      </c>
      <c r="AD1255" s="141"/>
      <c r="AE1255" s="79">
        <v>0.39622239107586715</v>
      </c>
      <c r="AF1255" s="164">
        <f t="shared" si="20"/>
        <v>0</v>
      </c>
    </row>
    <row r="1256" spans="2:32" x14ac:dyDescent="0.15">
      <c r="B1256" s="143" t="s">
        <v>15</v>
      </c>
      <c r="C1256" s="143" t="s">
        <v>49</v>
      </c>
      <c r="D1256" s="143" t="s">
        <v>93</v>
      </c>
      <c r="E1256" s="146" t="s">
        <v>106</v>
      </c>
      <c r="F1256" s="143" t="s">
        <v>20</v>
      </c>
      <c r="G1256" s="144"/>
      <c r="H1256" s="144"/>
      <c r="I1256" s="144"/>
      <c r="J1256" s="144"/>
      <c r="K1256" s="144"/>
      <c r="L1256" s="144"/>
      <c r="M1256" s="144"/>
      <c r="N1256" s="144"/>
      <c r="O1256" s="144"/>
      <c r="P1256" s="144"/>
      <c r="Q1256" s="144"/>
      <c r="R1256" s="144"/>
      <c r="S1256" s="144"/>
      <c r="T1256" s="144"/>
      <c r="U1256" s="144"/>
      <c r="V1256" s="144"/>
      <c r="W1256" s="144"/>
      <c r="X1256" s="144"/>
      <c r="Y1256" s="144"/>
      <c r="Z1256" s="144"/>
      <c r="AA1256" s="144"/>
      <c r="AB1256" s="145">
        <v>0</v>
      </c>
      <c r="AC1256" s="145">
        <v>0</v>
      </c>
      <c r="AD1256" s="141"/>
      <c r="AE1256" s="79">
        <v>0</v>
      </c>
      <c r="AF1256" s="164">
        <f t="shared" si="20"/>
        <v>0</v>
      </c>
    </row>
    <row r="1257" spans="2:32" x14ac:dyDescent="0.15">
      <c r="B1257" s="143" t="s">
        <v>15</v>
      </c>
      <c r="C1257" s="143" t="s">
        <v>49</v>
      </c>
      <c r="D1257" s="143" t="s">
        <v>93</v>
      </c>
      <c r="E1257" s="146" t="s">
        <v>188</v>
      </c>
      <c r="F1257" s="143" t="s">
        <v>20</v>
      </c>
      <c r="G1257" s="144"/>
      <c r="H1257" s="144"/>
      <c r="I1257" s="144"/>
      <c r="J1257" s="144"/>
      <c r="K1257" s="144"/>
      <c r="L1257" s="144"/>
      <c r="M1257" s="144"/>
      <c r="N1257" s="144"/>
      <c r="O1257" s="144"/>
      <c r="P1257" s="144"/>
      <c r="Q1257" s="144"/>
      <c r="R1257" s="144"/>
      <c r="S1257" s="144"/>
      <c r="T1257" s="144"/>
      <c r="U1257" s="144"/>
      <c r="V1257" s="144"/>
      <c r="W1257" s="144"/>
      <c r="X1257" s="144"/>
      <c r="Y1257" s="144"/>
      <c r="Z1257" s="144"/>
      <c r="AA1257" s="144"/>
      <c r="AB1257" s="145">
        <v>0</v>
      </c>
      <c r="AC1257" s="145">
        <v>0</v>
      </c>
      <c r="AD1257" s="141"/>
      <c r="AE1257" s="79">
        <v>0</v>
      </c>
      <c r="AF1257" s="164">
        <f t="shared" si="20"/>
        <v>0</v>
      </c>
    </row>
    <row r="1258" spans="2:32" x14ac:dyDescent="0.15">
      <c r="B1258" s="143" t="s">
        <v>15</v>
      </c>
      <c r="C1258" s="143" t="s">
        <v>49</v>
      </c>
      <c r="D1258" s="143" t="s">
        <v>93</v>
      </c>
      <c r="E1258" s="146" t="s">
        <v>189</v>
      </c>
      <c r="F1258" s="143" t="s">
        <v>20</v>
      </c>
      <c r="G1258" s="144"/>
      <c r="H1258" s="144"/>
      <c r="I1258" s="144"/>
      <c r="J1258" s="144"/>
      <c r="K1258" s="144"/>
      <c r="L1258" s="144"/>
      <c r="M1258" s="144"/>
      <c r="N1258" s="144"/>
      <c r="O1258" s="144"/>
      <c r="P1258" s="144"/>
      <c r="Q1258" s="144"/>
      <c r="R1258" s="144"/>
      <c r="S1258" s="144"/>
      <c r="T1258" s="144"/>
      <c r="U1258" s="144"/>
      <c r="V1258" s="144"/>
      <c r="W1258" s="144"/>
      <c r="X1258" s="144"/>
      <c r="Y1258" s="144"/>
      <c r="Z1258" s="144"/>
      <c r="AA1258" s="144"/>
      <c r="AB1258" s="145">
        <v>3.7145849163362539</v>
      </c>
      <c r="AC1258" s="145">
        <v>3.7145849163362539</v>
      </c>
      <c r="AD1258" s="141"/>
      <c r="AE1258" s="79">
        <v>3.7145849163362539</v>
      </c>
      <c r="AF1258" s="164">
        <f t="shared" si="20"/>
        <v>0</v>
      </c>
    </row>
    <row r="1259" spans="2:32" x14ac:dyDescent="0.15">
      <c r="B1259" s="143" t="s">
        <v>15</v>
      </c>
      <c r="C1259" s="143" t="s">
        <v>49</v>
      </c>
      <c r="D1259" s="143" t="s">
        <v>93</v>
      </c>
      <c r="E1259" s="146" t="s">
        <v>109</v>
      </c>
      <c r="F1259" s="143" t="s">
        <v>20</v>
      </c>
      <c r="G1259" s="144"/>
      <c r="H1259" s="144"/>
      <c r="I1259" s="144"/>
      <c r="J1259" s="144"/>
      <c r="K1259" s="144"/>
      <c r="L1259" s="144"/>
      <c r="M1259" s="144"/>
      <c r="N1259" s="144"/>
      <c r="O1259" s="144"/>
      <c r="P1259" s="144"/>
      <c r="Q1259" s="144"/>
      <c r="R1259" s="144"/>
      <c r="S1259" s="144"/>
      <c r="T1259" s="144"/>
      <c r="U1259" s="144"/>
      <c r="V1259" s="144"/>
      <c r="W1259" s="144"/>
      <c r="X1259" s="144"/>
      <c r="Y1259" s="144"/>
      <c r="Z1259" s="144"/>
      <c r="AA1259" s="144"/>
      <c r="AB1259" s="145">
        <v>0</v>
      </c>
      <c r="AC1259" s="145">
        <v>0</v>
      </c>
      <c r="AD1259" s="141"/>
      <c r="AE1259" s="79">
        <v>0</v>
      </c>
      <c r="AF1259" s="164">
        <f t="shared" si="20"/>
        <v>0</v>
      </c>
    </row>
    <row r="1260" spans="2:32" x14ac:dyDescent="0.15">
      <c r="B1260" s="143" t="s">
        <v>15</v>
      </c>
      <c r="C1260" s="143" t="s">
        <v>49</v>
      </c>
      <c r="D1260" s="143" t="s">
        <v>93</v>
      </c>
      <c r="E1260" s="146" t="s">
        <v>190</v>
      </c>
      <c r="F1260" s="143" t="s">
        <v>20</v>
      </c>
      <c r="G1260" s="144"/>
      <c r="H1260" s="144"/>
      <c r="I1260" s="144"/>
      <c r="J1260" s="144"/>
      <c r="K1260" s="144"/>
      <c r="L1260" s="144"/>
      <c r="M1260" s="144"/>
      <c r="N1260" s="144"/>
      <c r="O1260" s="144"/>
      <c r="P1260" s="144"/>
      <c r="Q1260" s="144"/>
      <c r="R1260" s="144"/>
      <c r="S1260" s="144"/>
      <c r="T1260" s="144"/>
      <c r="U1260" s="144"/>
      <c r="V1260" s="144"/>
      <c r="W1260" s="144"/>
      <c r="X1260" s="144"/>
      <c r="Y1260" s="144"/>
      <c r="Z1260" s="144"/>
      <c r="AA1260" s="144"/>
      <c r="AB1260" s="145">
        <v>0</v>
      </c>
      <c r="AC1260" s="145">
        <v>0</v>
      </c>
      <c r="AD1260" s="141"/>
      <c r="AE1260" s="79">
        <v>0</v>
      </c>
      <c r="AF1260" s="164">
        <f t="shared" si="20"/>
        <v>0</v>
      </c>
    </row>
    <row r="1261" spans="2:32" x14ac:dyDescent="0.15">
      <c r="B1261" s="143" t="s">
        <v>15</v>
      </c>
      <c r="C1261" s="143" t="s">
        <v>49</v>
      </c>
      <c r="D1261" s="143" t="s">
        <v>93</v>
      </c>
      <c r="E1261" s="146" t="s">
        <v>163</v>
      </c>
      <c r="F1261" s="143" t="s">
        <v>20</v>
      </c>
      <c r="G1261" s="144"/>
      <c r="H1261" s="144"/>
      <c r="I1261" s="144"/>
      <c r="J1261" s="144"/>
      <c r="K1261" s="144"/>
      <c r="L1261" s="144"/>
      <c r="M1261" s="144"/>
      <c r="N1261" s="144"/>
      <c r="O1261" s="144"/>
      <c r="P1261" s="144"/>
      <c r="Q1261" s="144"/>
      <c r="R1261" s="144"/>
      <c r="S1261" s="144"/>
      <c r="T1261" s="144"/>
      <c r="U1261" s="144"/>
      <c r="V1261" s="144"/>
      <c r="W1261" s="144"/>
      <c r="X1261" s="144"/>
      <c r="Y1261" s="144"/>
      <c r="Z1261" s="144"/>
      <c r="AA1261" s="144"/>
      <c r="AB1261" s="145">
        <v>21733.682113732841</v>
      </c>
      <c r="AC1261" s="145">
        <v>24247.119767444878</v>
      </c>
      <c r="AD1261" s="141"/>
      <c r="AE1261" s="79">
        <v>24247.119767444878</v>
      </c>
      <c r="AF1261" s="164">
        <f t="shared" si="20"/>
        <v>0</v>
      </c>
    </row>
    <row r="1262" spans="2:32" x14ac:dyDescent="0.15">
      <c r="B1262" s="147" t="s">
        <v>26</v>
      </c>
      <c r="C1262" s="147" t="s">
        <v>49</v>
      </c>
      <c r="D1262" s="147" t="s">
        <v>257</v>
      </c>
      <c r="E1262" s="147" t="s">
        <v>258</v>
      </c>
      <c r="F1262" s="147" t="s">
        <v>20</v>
      </c>
      <c r="G1262" s="148"/>
      <c r="H1262" s="148"/>
      <c r="I1262" s="148"/>
      <c r="J1262" s="148"/>
      <c r="K1262" s="148"/>
      <c r="L1262" s="148"/>
      <c r="M1262" s="148"/>
      <c r="N1262" s="148"/>
      <c r="O1262" s="148"/>
      <c r="P1262" s="148"/>
      <c r="Q1262" s="148"/>
      <c r="R1262" s="148"/>
      <c r="S1262" s="148"/>
      <c r="T1262" s="148"/>
      <c r="U1262" s="148"/>
      <c r="V1262" s="148"/>
      <c r="W1262" s="148"/>
      <c r="X1262" s="148"/>
      <c r="Y1262" s="148"/>
      <c r="Z1262" s="148"/>
      <c r="AA1262" s="148"/>
      <c r="AB1262" s="149">
        <v>120796.27700094311</v>
      </c>
      <c r="AC1262" s="149">
        <v>114684.54303966004</v>
      </c>
      <c r="AD1262" s="141"/>
      <c r="AE1262" s="79">
        <v>114684.54303966004</v>
      </c>
      <c r="AF1262" s="164">
        <f t="shared" si="20"/>
        <v>0</v>
      </c>
    </row>
    <row r="1263" spans="2:32" x14ac:dyDescent="0.15">
      <c r="B1263" s="147" t="s">
        <v>26</v>
      </c>
      <c r="C1263" s="147" t="s">
        <v>49</v>
      </c>
      <c r="D1263" s="147" t="s">
        <v>257</v>
      </c>
      <c r="E1263" s="147" t="s">
        <v>260</v>
      </c>
      <c r="F1263" s="147" t="s">
        <v>20</v>
      </c>
      <c r="G1263" s="148"/>
      <c r="H1263" s="148"/>
      <c r="I1263" s="148"/>
      <c r="J1263" s="148"/>
      <c r="K1263" s="148"/>
      <c r="L1263" s="148"/>
      <c r="M1263" s="148"/>
      <c r="N1263" s="148"/>
      <c r="O1263" s="148"/>
      <c r="P1263" s="148"/>
      <c r="Q1263" s="148"/>
      <c r="R1263" s="148"/>
      <c r="S1263" s="148"/>
      <c r="T1263" s="148"/>
      <c r="U1263" s="148"/>
      <c r="V1263" s="148"/>
      <c r="W1263" s="148"/>
      <c r="X1263" s="148"/>
      <c r="Y1263" s="148"/>
      <c r="Z1263" s="148"/>
      <c r="AA1263" s="148"/>
      <c r="AB1263" s="149">
        <v>0</v>
      </c>
      <c r="AC1263" s="149">
        <v>0</v>
      </c>
      <c r="AD1263" s="141"/>
      <c r="AE1263" s="79">
        <v>0</v>
      </c>
      <c r="AF1263" s="164">
        <f t="shared" si="20"/>
        <v>0</v>
      </c>
    </row>
    <row r="1264" spans="2:32" x14ac:dyDescent="0.15">
      <c r="B1264" s="147" t="s">
        <v>26</v>
      </c>
      <c r="C1264" s="147" t="s">
        <v>49</v>
      </c>
      <c r="D1264" s="147" t="s">
        <v>257</v>
      </c>
      <c r="E1264" s="147" t="s">
        <v>261</v>
      </c>
      <c r="F1264" s="147" t="s">
        <v>20</v>
      </c>
      <c r="G1264" s="148"/>
      <c r="H1264" s="148"/>
      <c r="I1264" s="148"/>
      <c r="J1264" s="148"/>
      <c r="K1264" s="148"/>
      <c r="L1264" s="148"/>
      <c r="M1264" s="148"/>
      <c r="N1264" s="148"/>
      <c r="O1264" s="148"/>
      <c r="P1264" s="148"/>
      <c r="Q1264" s="148"/>
      <c r="R1264" s="148"/>
      <c r="S1264" s="148"/>
      <c r="T1264" s="148"/>
      <c r="U1264" s="148"/>
      <c r="V1264" s="148"/>
      <c r="W1264" s="148"/>
      <c r="X1264" s="148"/>
      <c r="Y1264" s="148"/>
      <c r="Z1264" s="148"/>
      <c r="AA1264" s="148"/>
      <c r="AB1264" s="149">
        <v>0</v>
      </c>
      <c r="AC1264" s="149">
        <v>0</v>
      </c>
      <c r="AD1264" s="141"/>
      <c r="AE1264" s="79">
        <v>0</v>
      </c>
      <c r="AF1264" s="164">
        <f t="shared" si="20"/>
        <v>0</v>
      </c>
    </row>
    <row r="1265" spans="2:32" x14ac:dyDescent="0.15">
      <c r="B1265" s="147" t="s">
        <v>26</v>
      </c>
      <c r="C1265" s="147" t="s">
        <v>49</v>
      </c>
      <c r="D1265" s="147" t="s">
        <v>257</v>
      </c>
      <c r="E1265" s="147" t="s">
        <v>262</v>
      </c>
      <c r="F1265" s="147" t="s">
        <v>20</v>
      </c>
      <c r="G1265" s="148"/>
      <c r="H1265" s="148"/>
      <c r="I1265" s="148"/>
      <c r="J1265" s="148"/>
      <c r="K1265" s="148"/>
      <c r="L1265" s="148"/>
      <c r="M1265" s="148"/>
      <c r="N1265" s="148"/>
      <c r="O1265" s="148"/>
      <c r="P1265" s="148"/>
      <c r="Q1265" s="148"/>
      <c r="R1265" s="148"/>
      <c r="S1265" s="148"/>
      <c r="T1265" s="148"/>
      <c r="U1265" s="148"/>
      <c r="V1265" s="148"/>
      <c r="W1265" s="148"/>
      <c r="X1265" s="148"/>
      <c r="Y1265" s="148"/>
      <c r="Z1265" s="148"/>
      <c r="AA1265" s="148"/>
      <c r="AB1265" s="149">
        <v>120796.27700094311</v>
      </c>
      <c r="AC1265" s="149">
        <v>114684.54303966004</v>
      </c>
      <c r="AD1265" s="141"/>
      <c r="AE1265" s="79">
        <v>114684.54303966004</v>
      </c>
      <c r="AF1265" s="164">
        <f t="shared" si="20"/>
        <v>0</v>
      </c>
    </row>
    <row r="1266" spans="2:32" x14ac:dyDescent="0.15">
      <c r="B1266" s="147" t="s">
        <v>26</v>
      </c>
      <c r="C1266" s="147" t="s">
        <v>49</v>
      </c>
      <c r="D1266" s="147" t="s">
        <v>257</v>
      </c>
      <c r="E1266" s="147" t="s">
        <v>263</v>
      </c>
      <c r="F1266" s="147" t="s">
        <v>20</v>
      </c>
      <c r="G1266" s="148"/>
      <c r="H1266" s="148"/>
      <c r="I1266" s="148"/>
      <c r="J1266" s="148"/>
      <c r="K1266" s="148"/>
      <c r="L1266" s="148"/>
      <c r="M1266" s="148"/>
      <c r="N1266" s="148"/>
      <c r="O1266" s="148"/>
      <c r="P1266" s="148"/>
      <c r="Q1266" s="148"/>
      <c r="R1266" s="148"/>
      <c r="S1266" s="148"/>
      <c r="T1266" s="148"/>
      <c r="U1266" s="148"/>
      <c r="V1266" s="148"/>
      <c r="W1266" s="148"/>
      <c r="X1266" s="148"/>
      <c r="Y1266" s="148"/>
      <c r="Z1266" s="148"/>
      <c r="AA1266" s="148"/>
      <c r="AB1266" s="149">
        <v>0</v>
      </c>
      <c r="AC1266" s="149">
        <v>0</v>
      </c>
      <c r="AD1266" s="141"/>
      <c r="AE1266" s="79">
        <v>0</v>
      </c>
      <c r="AF1266" s="164">
        <f t="shared" si="20"/>
        <v>0</v>
      </c>
    </row>
    <row r="1267" spans="2:32" x14ac:dyDescent="0.15">
      <c r="B1267" s="147" t="s">
        <v>26</v>
      </c>
      <c r="C1267" s="147" t="s">
        <v>49</v>
      </c>
      <c r="D1267" s="147" t="s">
        <v>257</v>
      </c>
      <c r="E1267" s="147" t="s">
        <v>264</v>
      </c>
      <c r="F1267" s="147" t="s">
        <v>20</v>
      </c>
      <c r="G1267" s="148"/>
      <c r="H1267" s="148"/>
      <c r="I1267" s="148"/>
      <c r="J1267" s="148"/>
      <c r="K1267" s="148"/>
      <c r="L1267" s="148"/>
      <c r="M1267" s="148"/>
      <c r="N1267" s="148"/>
      <c r="O1267" s="148"/>
      <c r="P1267" s="148"/>
      <c r="Q1267" s="148"/>
      <c r="R1267" s="148"/>
      <c r="S1267" s="148"/>
      <c r="T1267" s="148"/>
      <c r="U1267" s="148"/>
      <c r="V1267" s="148"/>
      <c r="W1267" s="148"/>
      <c r="X1267" s="148"/>
      <c r="Y1267" s="148"/>
      <c r="Z1267" s="148"/>
      <c r="AA1267" s="148"/>
      <c r="AB1267" s="149">
        <v>0</v>
      </c>
      <c r="AC1267" s="149">
        <v>0</v>
      </c>
      <c r="AD1267" s="141"/>
      <c r="AE1267" s="79">
        <v>0</v>
      </c>
      <c r="AF1267" s="164">
        <f t="shared" si="20"/>
        <v>0</v>
      </c>
    </row>
    <row r="1268" spans="2:32" x14ac:dyDescent="0.15">
      <c r="B1268" s="147" t="s">
        <v>26</v>
      </c>
      <c r="C1268" s="147" t="s">
        <v>49</v>
      </c>
      <c r="D1268" s="147" t="s">
        <v>257</v>
      </c>
      <c r="E1268" s="147" t="s">
        <v>265</v>
      </c>
      <c r="F1268" s="147" t="s">
        <v>20</v>
      </c>
      <c r="G1268" s="148"/>
      <c r="H1268" s="148"/>
      <c r="I1268" s="148"/>
      <c r="J1268" s="148"/>
      <c r="K1268" s="148"/>
      <c r="L1268" s="148"/>
      <c r="M1268" s="148"/>
      <c r="N1268" s="148"/>
      <c r="O1268" s="148"/>
      <c r="P1268" s="148"/>
      <c r="Q1268" s="148"/>
      <c r="R1268" s="148"/>
      <c r="S1268" s="148"/>
      <c r="T1268" s="148"/>
      <c r="U1268" s="148"/>
      <c r="V1268" s="148"/>
      <c r="W1268" s="148"/>
      <c r="X1268" s="148"/>
      <c r="Y1268" s="148"/>
      <c r="Z1268" s="148"/>
      <c r="AA1268" s="148"/>
      <c r="AB1268" s="149"/>
      <c r="AC1268" s="149"/>
      <c r="AD1268" s="141"/>
      <c r="AF1268" s="164">
        <f t="shared" si="20"/>
        <v>0</v>
      </c>
    </row>
    <row r="1269" spans="2:32" x14ac:dyDescent="0.15">
      <c r="B1269" s="147" t="s">
        <v>26</v>
      </c>
      <c r="C1269" s="147" t="s">
        <v>49</v>
      </c>
      <c r="D1269" s="147" t="s">
        <v>257</v>
      </c>
      <c r="E1269" s="147" t="s">
        <v>266</v>
      </c>
      <c r="F1269" s="147" t="s">
        <v>20</v>
      </c>
      <c r="G1269" s="148"/>
      <c r="H1269" s="148"/>
      <c r="I1269" s="148"/>
      <c r="J1269" s="148"/>
      <c r="K1269" s="148"/>
      <c r="L1269" s="148"/>
      <c r="M1269" s="148"/>
      <c r="N1269" s="148"/>
      <c r="O1269" s="148"/>
      <c r="P1269" s="148"/>
      <c r="Q1269" s="148"/>
      <c r="R1269" s="148"/>
      <c r="S1269" s="148"/>
      <c r="T1269" s="148"/>
      <c r="U1269" s="148"/>
      <c r="V1269" s="148"/>
      <c r="W1269" s="148"/>
      <c r="X1269" s="148"/>
      <c r="Y1269" s="148"/>
      <c r="Z1269" s="148"/>
      <c r="AA1269" s="148"/>
      <c r="AB1269" s="149"/>
      <c r="AC1269" s="149"/>
      <c r="AD1269" s="141"/>
      <c r="AF1269" s="164">
        <f t="shared" si="20"/>
        <v>0</v>
      </c>
    </row>
    <row r="1270" spans="2:32" x14ac:dyDescent="0.15">
      <c r="B1270" s="147" t="s">
        <v>26</v>
      </c>
      <c r="C1270" s="147" t="s">
        <v>49</v>
      </c>
      <c r="D1270" s="147" t="s">
        <v>257</v>
      </c>
      <c r="E1270" s="147" t="s">
        <v>267</v>
      </c>
      <c r="F1270" s="147" t="s">
        <v>20</v>
      </c>
      <c r="G1270" s="148"/>
      <c r="H1270" s="148"/>
      <c r="I1270" s="148"/>
      <c r="J1270" s="148"/>
      <c r="K1270" s="148"/>
      <c r="L1270" s="148"/>
      <c r="M1270" s="148"/>
      <c r="N1270" s="148"/>
      <c r="O1270" s="148"/>
      <c r="P1270" s="148"/>
      <c r="Q1270" s="148"/>
      <c r="R1270" s="148"/>
      <c r="S1270" s="148"/>
      <c r="T1270" s="148"/>
      <c r="U1270" s="148"/>
      <c r="V1270" s="148"/>
      <c r="W1270" s="148"/>
      <c r="X1270" s="148"/>
      <c r="Y1270" s="148"/>
      <c r="Z1270" s="148"/>
      <c r="AA1270" s="148"/>
      <c r="AB1270" s="149">
        <v>120796.27700094311</v>
      </c>
      <c r="AC1270" s="149">
        <v>114684.54303966004</v>
      </c>
      <c r="AD1270" s="141"/>
      <c r="AE1270" s="79">
        <v>114684.54303966004</v>
      </c>
      <c r="AF1270" s="164">
        <f t="shared" si="20"/>
        <v>0</v>
      </c>
    </row>
    <row r="1271" spans="2:32" x14ac:dyDescent="0.15">
      <c r="B1271" s="147" t="s">
        <v>26</v>
      </c>
      <c r="C1271" s="147" t="s">
        <v>49</v>
      </c>
      <c r="D1271" s="147" t="s">
        <v>268</v>
      </c>
      <c r="E1271" s="147" t="s">
        <v>269</v>
      </c>
      <c r="F1271" s="147" t="s">
        <v>20</v>
      </c>
      <c r="G1271" s="148"/>
      <c r="H1271" s="148"/>
      <c r="I1271" s="148"/>
      <c r="J1271" s="148"/>
      <c r="K1271" s="148"/>
      <c r="L1271" s="148"/>
      <c r="M1271" s="148"/>
      <c r="N1271" s="148"/>
      <c r="O1271" s="148"/>
      <c r="P1271" s="148"/>
      <c r="Q1271" s="148"/>
      <c r="R1271" s="148"/>
      <c r="S1271" s="148"/>
      <c r="T1271" s="148"/>
      <c r="U1271" s="148"/>
      <c r="V1271" s="148"/>
      <c r="W1271" s="148"/>
      <c r="X1271" s="148"/>
      <c r="Y1271" s="148"/>
      <c r="Z1271" s="148"/>
      <c r="AA1271" s="148"/>
      <c r="AB1271" s="149">
        <v>-13952.465842126365</v>
      </c>
      <c r="AC1271" s="149">
        <v>-13057.46878430986</v>
      </c>
      <c r="AD1271" s="141"/>
      <c r="AE1271" s="79">
        <v>-13057.46878430986</v>
      </c>
      <c r="AF1271" s="164">
        <f t="shared" si="20"/>
        <v>0</v>
      </c>
    </row>
    <row r="1272" spans="2:32" x14ac:dyDescent="0.15">
      <c r="B1272" s="147" t="s">
        <v>26</v>
      </c>
      <c r="C1272" s="147" t="s">
        <v>49</v>
      </c>
      <c r="D1272" s="147" t="s">
        <v>268</v>
      </c>
      <c r="E1272" s="150" t="s">
        <v>270</v>
      </c>
      <c r="F1272" s="147" t="s">
        <v>20</v>
      </c>
      <c r="G1272" s="148"/>
      <c r="H1272" s="148"/>
      <c r="I1272" s="148"/>
      <c r="J1272" s="148"/>
      <c r="K1272" s="148"/>
      <c r="L1272" s="148"/>
      <c r="M1272" s="148"/>
      <c r="N1272" s="148"/>
      <c r="O1272" s="148"/>
      <c r="P1272" s="148"/>
      <c r="Q1272" s="148"/>
      <c r="R1272" s="148"/>
      <c r="S1272" s="148"/>
      <c r="T1272" s="148"/>
      <c r="U1272" s="148"/>
      <c r="V1272" s="148"/>
      <c r="W1272" s="148"/>
      <c r="X1272" s="148"/>
      <c r="Y1272" s="148"/>
      <c r="Z1272" s="148"/>
      <c r="AA1272" s="148"/>
      <c r="AB1272" s="149">
        <v>0</v>
      </c>
      <c r="AC1272" s="149">
        <v>0</v>
      </c>
      <c r="AD1272" s="141"/>
      <c r="AE1272" s="79">
        <v>0</v>
      </c>
      <c r="AF1272" s="164">
        <f t="shared" si="20"/>
        <v>0</v>
      </c>
    </row>
    <row r="1273" spans="2:32" x14ac:dyDescent="0.15">
      <c r="B1273" s="147" t="s">
        <v>26</v>
      </c>
      <c r="C1273" s="147" t="s">
        <v>49</v>
      </c>
      <c r="D1273" s="147" t="s">
        <v>268</v>
      </c>
      <c r="E1273" s="150" t="s">
        <v>271</v>
      </c>
      <c r="F1273" s="147" t="s">
        <v>20</v>
      </c>
      <c r="G1273" s="148"/>
      <c r="H1273" s="148"/>
      <c r="I1273" s="148"/>
      <c r="J1273" s="148"/>
      <c r="K1273" s="148"/>
      <c r="L1273" s="148"/>
      <c r="M1273" s="148"/>
      <c r="N1273" s="148"/>
      <c r="O1273" s="148"/>
      <c r="P1273" s="148"/>
      <c r="Q1273" s="148"/>
      <c r="R1273" s="148"/>
      <c r="S1273" s="148"/>
      <c r="T1273" s="148"/>
      <c r="U1273" s="148"/>
      <c r="V1273" s="148"/>
      <c r="W1273" s="148"/>
      <c r="X1273" s="148"/>
      <c r="Y1273" s="148"/>
      <c r="Z1273" s="148"/>
      <c r="AA1273" s="148"/>
      <c r="AB1273" s="149">
        <v>-13952.465842126365</v>
      </c>
      <c r="AC1273" s="149">
        <v>-13057.46878430986</v>
      </c>
      <c r="AD1273" s="141"/>
      <c r="AE1273" s="79">
        <v>-13057.46878430986</v>
      </c>
      <c r="AF1273" s="164">
        <f t="shared" si="20"/>
        <v>0</v>
      </c>
    </row>
    <row r="1274" spans="2:32" x14ac:dyDescent="0.15">
      <c r="B1274" s="147" t="s">
        <v>26</v>
      </c>
      <c r="C1274" s="147" t="s">
        <v>49</v>
      </c>
      <c r="D1274" s="147" t="s">
        <v>268</v>
      </c>
      <c r="E1274" s="150" t="s">
        <v>272</v>
      </c>
      <c r="F1274" s="147" t="s">
        <v>20</v>
      </c>
      <c r="G1274" s="148"/>
      <c r="H1274" s="148"/>
      <c r="I1274" s="148"/>
      <c r="J1274" s="148"/>
      <c r="K1274" s="148"/>
      <c r="L1274" s="148"/>
      <c r="M1274" s="148"/>
      <c r="N1274" s="148"/>
      <c r="O1274" s="148"/>
      <c r="P1274" s="148"/>
      <c r="Q1274" s="148"/>
      <c r="R1274" s="148"/>
      <c r="S1274" s="148"/>
      <c r="T1274" s="148"/>
      <c r="U1274" s="148"/>
      <c r="V1274" s="148"/>
      <c r="W1274" s="148"/>
      <c r="X1274" s="148"/>
      <c r="Y1274" s="148"/>
      <c r="Z1274" s="148"/>
      <c r="AA1274" s="148"/>
      <c r="AB1274" s="149">
        <v>0</v>
      </c>
      <c r="AC1274" s="149">
        <v>0</v>
      </c>
      <c r="AD1274" s="141"/>
      <c r="AE1274" s="79">
        <v>0</v>
      </c>
      <c r="AF1274" s="164">
        <f t="shared" si="20"/>
        <v>0</v>
      </c>
    </row>
    <row r="1275" spans="2:32" x14ac:dyDescent="0.15">
      <c r="B1275" s="147" t="s">
        <v>26</v>
      </c>
      <c r="C1275" s="147" t="s">
        <v>49</v>
      </c>
      <c r="D1275" s="147" t="s">
        <v>268</v>
      </c>
      <c r="E1275" s="150" t="s">
        <v>273</v>
      </c>
      <c r="F1275" s="147" t="s">
        <v>20</v>
      </c>
      <c r="G1275" s="148"/>
      <c r="H1275" s="148"/>
      <c r="I1275" s="148"/>
      <c r="J1275" s="148"/>
      <c r="K1275" s="148"/>
      <c r="L1275" s="148"/>
      <c r="M1275" s="148"/>
      <c r="N1275" s="148"/>
      <c r="O1275" s="148"/>
      <c r="P1275" s="148"/>
      <c r="Q1275" s="148"/>
      <c r="R1275" s="148"/>
      <c r="S1275" s="148"/>
      <c r="T1275" s="148"/>
      <c r="U1275" s="148"/>
      <c r="V1275" s="148"/>
      <c r="W1275" s="148"/>
      <c r="X1275" s="148"/>
      <c r="Y1275" s="148"/>
      <c r="Z1275" s="148"/>
      <c r="AA1275" s="148"/>
      <c r="AB1275" s="149">
        <v>0</v>
      </c>
      <c r="AC1275" s="149">
        <v>0</v>
      </c>
      <c r="AD1275" s="141"/>
      <c r="AE1275" s="79">
        <v>0</v>
      </c>
      <c r="AF1275" s="164">
        <f t="shared" si="20"/>
        <v>0</v>
      </c>
    </row>
    <row r="1276" spans="2:32" x14ac:dyDescent="0.15">
      <c r="B1276" s="147" t="s">
        <v>26</v>
      </c>
      <c r="C1276" s="147" t="s">
        <v>49</v>
      </c>
      <c r="D1276" s="147" t="s">
        <v>268</v>
      </c>
      <c r="E1276" s="150" t="s">
        <v>274</v>
      </c>
      <c r="F1276" s="147" t="s">
        <v>20</v>
      </c>
      <c r="G1276" s="148"/>
      <c r="H1276" s="148"/>
      <c r="I1276" s="148"/>
      <c r="J1276" s="148"/>
      <c r="K1276" s="148"/>
      <c r="L1276" s="148"/>
      <c r="M1276" s="148"/>
      <c r="N1276" s="148"/>
      <c r="O1276" s="148"/>
      <c r="P1276" s="148"/>
      <c r="Q1276" s="148"/>
      <c r="R1276" s="148"/>
      <c r="S1276" s="148"/>
      <c r="T1276" s="148"/>
      <c r="U1276" s="148"/>
      <c r="V1276" s="148"/>
      <c r="W1276" s="148"/>
      <c r="X1276" s="148"/>
      <c r="Y1276" s="148"/>
      <c r="Z1276" s="148"/>
      <c r="AA1276" s="148"/>
      <c r="AB1276" s="149">
        <v>0</v>
      </c>
      <c r="AC1276" s="149">
        <v>0</v>
      </c>
      <c r="AD1276" s="141"/>
      <c r="AE1276" s="79">
        <v>0</v>
      </c>
      <c r="AF1276" s="164">
        <f t="shared" si="20"/>
        <v>0</v>
      </c>
    </row>
    <row r="1277" spans="2:32" x14ac:dyDescent="0.15">
      <c r="B1277" s="147" t="s">
        <v>26</v>
      </c>
      <c r="C1277" s="147" t="s">
        <v>49</v>
      </c>
      <c r="D1277" s="147" t="s">
        <v>268</v>
      </c>
      <c r="E1277" s="150" t="s">
        <v>275</v>
      </c>
      <c r="F1277" s="147" t="s">
        <v>20</v>
      </c>
      <c r="G1277" s="148"/>
      <c r="H1277" s="148"/>
      <c r="I1277" s="148"/>
      <c r="J1277" s="148"/>
      <c r="K1277" s="148"/>
      <c r="L1277" s="148"/>
      <c r="M1277" s="148"/>
      <c r="N1277" s="148"/>
      <c r="O1277" s="148"/>
      <c r="P1277" s="148"/>
      <c r="Q1277" s="148"/>
      <c r="R1277" s="148"/>
      <c r="S1277" s="148"/>
      <c r="T1277" s="148"/>
      <c r="U1277" s="148"/>
      <c r="V1277" s="148"/>
      <c r="W1277" s="148"/>
      <c r="X1277" s="148"/>
      <c r="Y1277" s="148"/>
      <c r="Z1277" s="148"/>
      <c r="AA1277" s="148"/>
      <c r="AB1277" s="149">
        <v>0</v>
      </c>
      <c r="AC1277" s="149">
        <v>0</v>
      </c>
      <c r="AD1277" s="141"/>
      <c r="AE1277" s="79">
        <v>0</v>
      </c>
      <c r="AF1277" s="164">
        <f t="shared" si="20"/>
        <v>0</v>
      </c>
    </row>
    <row r="1278" spans="2:32" x14ac:dyDescent="0.15">
      <c r="B1278" s="147" t="s">
        <v>26</v>
      </c>
      <c r="C1278" s="147" t="s">
        <v>49</v>
      </c>
      <c r="D1278" s="147" t="s">
        <v>268</v>
      </c>
      <c r="E1278" s="147" t="s">
        <v>276</v>
      </c>
      <c r="F1278" s="147" t="s">
        <v>20</v>
      </c>
      <c r="G1278" s="148"/>
      <c r="H1278" s="148"/>
      <c r="I1278" s="148"/>
      <c r="J1278" s="148"/>
      <c r="K1278" s="148"/>
      <c r="L1278" s="148"/>
      <c r="M1278" s="148"/>
      <c r="N1278" s="148"/>
      <c r="O1278" s="148"/>
      <c r="P1278" s="148"/>
      <c r="Q1278" s="148"/>
      <c r="R1278" s="148"/>
      <c r="S1278" s="148"/>
      <c r="T1278" s="148"/>
      <c r="U1278" s="148"/>
      <c r="V1278" s="148"/>
      <c r="W1278" s="148"/>
      <c r="X1278" s="148"/>
      <c r="Y1278" s="148"/>
      <c r="Z1278" s="148"/>
      <c r="AA1278" s="148"/>
      <c r="AB1278" s="149">
        <v>0</v>
      </c>
      <c r="AC1278" s="149">
        <v>0</v>
      </c>
      <c r="AD1278" s="141"/>
      <c r="AE1278" s="79">
        <v>0</v>
      </c>
      <c r="AF1278" s="164">
        <f t="shared" si="20"/>
        <v>0</v>
      </c>
    </row>
    <row r="1279" spans="2:32" x14ac:dyDescent="0.15">
      <c r="B1279" s="147" t="s">
        <v>26</v>
      </c>
      <c r="C1279" s="147" t="s">
        <v>49</v>
      </c>
      <c r="D1279" s="147" t="s">
        <v>268</v>
      </c>
      <c r="E1279" s="147" t="s">
        <v>277</v>
      </c>
      <c r="F1279" s="147" t="s">
        <v>20</v>
      </c>
      <c r="G1279" s="148"/>
      <c r="H1279" s="148"/>
      <c r="I1279" s="148"/>
      <c r="J1279" s="148"/>
      <c r="K1279" s="148"/>
      <c r="L1279" s="148"/>
      <c r="M1279" s="148"/>
      <c r="N1279" s="148"/>
      <c r="O1279" s="148"/>
      <c r="P1279" s="148"/>
      <c r="Q1279" s="148"/>
      <c r="R1279" s="148"/>
      <c r="S1279" s="148"/>
      <c r="T1279" s="148"/>
      <c r="U1279" s="148"/>
      <c r="V1279" s="148"/>
      <c r="W1279" s="148"/>
      <c r="X1279" s="148"/>
      <c r="Y1279" s="148"/>
      <c r="Z1279" s="148"/>
      <c r="AA1279" s="148"/>
      <c r="AB1279" s="149">
        <v>0</v>
      </c>
      <c r="AC1279" s="149">
        <v>0</v>
      </c>
      <c r="AD1279" s="141"/>
      <c r="AE1279" s="79">
        <v>0</v>
      </c>
      <c r="AF1279" s="164">
        <f t="shared" si="20"/>
        <v>0</v>
      </c>
    </row>
    <row r="1280" spans="2:32" x14ac:dyDescent="0.15">
      <c r="B1280" s="147" t="s">
        <v>26</v>
      </c>
      <c r="C1280" s="147" t="s">
        <v>49</v>
      </c>
      <c r="D1280" s="147" t="s">
        <v>268</v>
      </c>
      <c r="E1280" s="147" t="s">
        <v>278</v>
      </c>
      <c r="F1280" s="147" t="s">
        <v>20</v>
      </c>
      <c r="G1280" s="148"/>
      <c r="H1280" s="148"/>
      <c r="I1280" s="148"/>
      <c r="J1280" s="148"/>
      <c r="K1280" s="148"/>
      <c r="L1280" s="148"/>
      <c r="M1280" s="148"/>
      <c r="N1280" s="148"/>
      <c r="O1280" s="148"/>
      <c r="P1280" s="148"/>
      <c r="Q1280" s="148"/>
      <c r="R1280" s="148"/>
      <c r="S1280" s="148"/>
      <c r="T1280" s="148"/>
      <c r="U1280" s="148"/>
      <c r="V1280" s="148"/>
      <c r="W1280" s="148"/>
      <c r="X1280" s="148"/>
      <c r="Y1280" s="148"/>
      <c r="Z1280" s="148"/>
      <c r="AA1280" s="148"/>
      <c r="AB1280" s="149">
        <v>0</v>
      </c>
      <c r="AC1280" s="149">
        <v>0</v>
      </c>
      <c r="AD1280" s="141"/>
      <c r="AE1280" s="79">
        <v>0</v>
      </c>
      <c r="AF1280" s="164">
        <f t="shared" si="20"/>
        <v>0</v>
      </c>
    </row>
    <row r="1281" spans="2:32" x14ac:dyDescent="0.15">
      <c r="B1281" s="147" t="s">
        <v>26</v>
      </c>
      <c r="C1281" s="147" t="s">
        <v>49</v>
      </c>
      <c r="D1281" s="147" t="s">
        <v>93</v>
      </c>
      <c r="E1281" s="147" t="s">
        <v>279</v>
      </c>
      <c r="F1281" s="147" t="s">
        <v>20</v>
      </c>
      <c r="G1281" s="148"/>
      <c r="H1281" s="148"/>
      <c r="I1281" s="148"/>
      <c r="J1281" s="148"/>
      <c r="K1281" s="148"/>
      <c r="L1281" s="148"/>
      <c r="M1281" s="148"/>
      <c r="N1281" s="148"/>
      <c r="O1281" s="148"/>
      <c r="P1281" s="148"/>
      <c r="Q1281" s="148"/>
      <c r="R1281" s="148"/>
      <c r="S1281" s="148"/>
      <c r="T1281" s="148"/>
      <c r="U1281" s="148"/>
      <c r="V1281" s="148"/>
      <c r="W1281" s="148"/>
      <c r="X1281" s="148"/>
      <c r="Y1281" s="148"/>
      <c r="Z1281" s="148"/>
      <c r="AA1281" s="148"/>
      <c r="AB1281" s="149">
        <v>106843.81115881674</v>
      </c>
      <c r="AC1281" s="149">
        <v>101627.07425535019</v>
      </c>
      <c r="AD1281" s="141"/>
      <c r="AE1281" s="79">
        <v>101627.07425535019</v>
      </c>
      <c r="AF1281" s="164">
        <f t="shared" si="20"/>
        <v>0</v>
      </c>
    </row>
    <row r="1282" spans="2:32" x14ac:dyDescent="0.15">
      <c r="B1282" s="147" t="s">
        <v>26</v>
      </c>
      <c r="C1282" s="147" t="s">
        <v>49</v>
      </c>
      <c r="D1282" s="147" t="s">
        <v>93</v>
      </c>
      <c r="E1282" s="147" t="s">
        <v>280</v>
      </c>
      <c r="F1282" s="147" t="s">
        <v>20</v>
      </c>
      <c r="G1282" s="148"/>
      <c r="H1282" s="148"/>
      <c r="I1282" s="148"/>
      <c r="J1282" s="148"/>
      <c r="K1282" s="148"/>
      <c r="L1282" s="148"/>
      <c r="M1282" s="148"/>
      <c r="N1282" s="148"/>
      <c r="O1282" s="148"/>
      <c r="P1282" s="148"/>
      <c r="Q1282" s="148"/>
      <c r="R1282" s="148"/>
      <c r="S1282" s="148"/>
      <c r="T1282" s="148"/>
      <c r="U1282" s="148"/>
      <c r="V1282" s="148"/>
      <c r="W1282" s="148"/>
      <c r="X1282" s="148"/>
      <c r="Y1282" s="148"/>
      <c r="Z1282" s="148"/>
      <c r="AA1282" s="148"/>
      <c r="AB1282" s="149">
        <v>0</v>
      </c>
      <c r="AC1282" s="149">
        <v>0</v>
      </c>
      <c r="AD1282" s="141"/>
      <c r="AE1282" s="79">
        <v>0</v>
      </c>
      <c r="AF1282" s="164">
        <f t="shared" si="20"/>
        <v>0</v>
      </c>
    </row>
    <row r="1283" spans="2:32" x14ac:dyDescent="0.15">
      <c r="B1283" s="147" t="s">
        <v>26</v>
      </c>
      <c r="C1283" s="147" t="s">
        <v>49</v>
      </c>
      <c r="D1283" s="147" t="s">
        <v>93</v>
      </c>
      <c r="E1283" s="147" t="s">
        <v>281</v>
      </c>
      <c r="F1283" s="147" t="s">
        <v>20</v>
      </c>
      <c r="G1283" s="148"/>
      <c r="H1283" s="148"/>
      <c r="I1283" s="148"/>
      <c r="J1283" s="148"/>
      <c r="K1283" s="148"/>
      <c r="L1283" s="148"/>
      <c r="M1283" s="148"/>
      <c r="N1283" s="148"/>
      <c r="O1283" s="148"/>
      <c r="P1283" s="148"/>
      <c r="Q1283" s="148"/>
      <c r="R1283" s="148"/>
      <c r="S1283" s="148"/>
      <c r="T1283" s="148"/>
      <c r="U1283" s="148"/>
      <c r="V1283" s="148"/>
      <c r="W1283" s="148"/>
      <c r="X1283" s="148"/>
      <c r="Y1283" s="148"/>
      <c r="Z1283" s="148"/>
      <c r="AA1283" s="148"/>
      <c r="AB1283" s="149">
        <v>106843.81115881674</v>
      </c>
      <c r="AC1283" s="149">
        <v>101627.07425535019</v>
      </c>
      <c r="AD1283" s="141"/>
      <c r="AE1283" s="79">
        <v>101627.07425535019</v>
      </c>
      <c r="AF1283" s="164">
        <f t="shared" si="20"/>
        <v>0</v>
      </c>
    </row>
    <row r="1284" spans="2:32" x14ac:dyDescent="0.15">
      <c r="B1284" s="147" t="s">
        <v>26</v>
      </c>
      <c r="C1284" s="147" t="s">
        <v>49</v>
      </c>
      <c r="D1284" s="147" t="s">
        <v>93</v>
      </c>
      <c r="E1284" s="150" t="s">
        <v>187</v>
      </c>
      <c r="F1284" s="147" t="s">
        <v>20</v>
      </c>
      <c r="G1284" s="148"/>
      <c r="H1284" s="148"/>
      <c r="I1284" s="148"/>
      <c r="J1284" s="148"/>
      <c r="K1284" s="148"/>
      <c r="L1284" s="148"/>
      <c r="M1284" s="148"/>
      <c r="N1284" s="148"/>
      <c r="O1284" s="148"/>
      <c r="P1284" s="148"/>
      <c r="Q1284" s="148"/>
      <c r="R1284" s="148"/>
      <c r="S1284" s="148"/>
      <c r="T1284" s="148"/>
      <c r="U1284" s="148"/>
      <c r="V1284" s="148"/>
      <c r="W1284" s="148"/>
      <c r="X1284" s="148"/>
      <c r="Y1284" s="148"/>
      <c r="Z1284" s="148"/>
      <c r="AA1284" s="148"/>
      <c r="AB1284" s="149">
        <v>94422.152934883459</v>
      </c>
      <c r="AC1284" s="149">
        <v>88176.874146825197</v>
      </c>
      <c r="AD1284" s="141"/>
      <c r="AE1284" s="79">
        <v>88176.874146825197</v>
      </c>
      <c r="AF1284" s="164">
        <f t="shared" si="20"/>
        <v>0</v>
      </c>
    </row>
    <row r="1285" spans="2:32" x14ac:dyDescent="0.15">
      <c r="B1285" s="147" t="s">
        <v>26</v>
      </c>
      <c r="C1285" s="147" t="s">
        <v>49</v>
      </c>
      <c r="D1285" s="147" t="s">
        <v>93</v>
      </c>
      <c r="E1285" s="150" t="s">
        <v>105</v>
      </c>
      <c r="F1285" s="147" t="s">
        <v>20</v>
      </c>
      <c r="G1285" s="148"/>
      <c r="H1285" s="148"/>
      <c r="I1285" s="148"/>
      <c r="J1285" s="148"/>
      <c r="K1285" s="148"/>
      <c r="L1285" s="148"/>
      <c r="M1285" s="148"/>
      <c r="N1285" s="148"/>
      <c r="O1285" s="148"/>
      <c r="P1285" s="148"/>
      <c r="Q1285" s="148"/>
      <c r="R1285" s="148"/>
      <c r="S1285" s="148"/>
      <c r="T1285" s="148"/>
      <c r="U1285" s="148"/>
      <c r="V1285" s="148"/>
      <c r="W1285" s="148"/>
      <c r="X1285" s="148"/>
      <c r="Y1285" s="148"/>
      <c r="Z1285" s="148"/>
      <c r="AA1285" s="148"/>
      <c r="AB1285" s="149">
        <v>4179.9802597774424</v>
      </c>
      <c r="AC1285" s="149">
        <v>3727.0268546101597</v>
      </c>
      <c r="AD1285" s="141"/>
      <c r="AE1285" s="79">
        <v>3727.0268546101597</v>
      </c>
      <c r="AF1285" s="164">
        <f t="shared" si="20"/>
        <v>0</v>
      </c>
    </row>
    <row r="1286" spans="2:32" x14ac:dyDescent="0.15">
      <c r="B1286" s="147" t="s">
        <v>26</v>
      </c>
      <c r="C1286" s="147" t="s">
        <v>49</v>
      </c>
      <c r="D1286" s="147" t="s">
        <v>93</v>
      </c>
      <c r="E1286" s="150" t="s">
        <v>106</v>
      </c>
      <c r="F1286" s="147" t="s">
        <v>20</v>
      </c>
      <c r="G1286" s="148"/>
      <c r="H1286" s="148"/>
      <c r="I1286" s="148"/>
      <c r="J1286" s="148"/>
      <c r="K1286" s="148"/>
      <c r="L1286" s="148"/>
      <c r="M1286" s="148"/>
      <c r="N1286" s="148"/>
      <c r="O1286" s="148"/>
      <c r="P1286" s="148"/>
      <c r="Q1286" s="148"/>
      <c r="R1286" s="148"/>
      <c r="S1286" s="148"/>
      <c r="T1286" s="148"/>
      <c r="U1286" s="148"/>
      <c r="V1286" s="148"/>
      <c r="W1286" s="148"/>
      <c r="X1286" s="148"/>
      <c r="Y1286" s="148"/>
      <c r="Z1286" s="148"/>
      <c r="AA1286" s="148"/>
      <c r="AB1286" s="149">
        <v>79.476373655093056</v>
      </c>
      <c r="AC1286" s="149">
        <v>80.25644442973433</v>
      </c>
      <c r="AD1286" s="141"/>
      <c r="AE1286" s="79">
        <v>80.25644442973433</v>
      </c>
      <c r="AF1286" s="164">
        <f t="shared" si="20"/>
        <v>0</v>
      </c>
    </row>
    <row r="1287" spans="2:32" x14ac:dyDescent="0.15">
      <c r="B1287" s="147" t="s">
        <v>26</v>
      </c>
      <c r="C1287" s="147" t="s">
        <v>49</v>
      </c>
      <c r="D1287" s="147" t="s">
        <v>93</v>
      </c>
      <c r="E1287" s="150" t="s">
        <v>188</v>
      </c>
      <c r="F1287" s="147" t="s">
        <v>20</v>
      </c>
      <c r="G1287" s="148"/>
      <c r="H1287" s="148"/>
      <c r="I1287" s="148"/>
      <c r="J1287" s="148"/>
      <c r="K1287" s="148"/>
      <c r="L1287" s="148"/>
      <c r="M1287" s="148"/>
      <c r="N1287" s="148"/>
      <c r="O1287" s="148"/>
      <c r="P1287" s="148"/>
      <c r="Q1287" s="148"/>
      <c r="R1287" s="148"/>
      <c r="S1287" s="148"/>
      <c r="T1287" s="148"/>
      <c r="U1287" s="148"/>
      <c r="V1287" s="148"/>
      <c r="W1287" s="148"/>
      <c r="X1287" s="148"/>
      <c r="Y1287" s="148"/>
      <c r="Z1287" s="148"/>
      <c r="AA1287" s="148"/>
      <c r="AB1287" s="149">
        <v>0</v>
      </c>
      <c r="AC1287" s="149">
        <v>0</v>
      </c>
      <c r="AD1287" s="141"/>
      <c r="AE1287" s="79">
        <v>0</v>
      </c>
      <c r="AF1287" s="164">
        <f t="shared" si="20"/>
        <v>0</v>
      </c>
    </row>
    <row r="1288" spans="2:32" x14ac:dyDescent="0.15">
      <c r="B1288" s="147" t="s">
        <v>26</v>
      </c>
      <c r="C1288" s="147" t="s">
        <v>49</v>
      </c>
      <c r="D1288" s="147" t="s">
        <v>93</v>
      </c>
      <c r="E1288" s="150" t="s">
        <v>189</v>
      </c>
      <c r="F1288" s="147" t="s">
        <v>20</v>
      </c>
      <c r="G1288" s="148"/>
      <c r="H1288" s="148"/>
      <c r="I1288" s="148"/>
      <c r="J1288" s="148"/>
      <c r="K1288" s="148"/>
      <c r="L1288" s="148"/>
      <c r="M1288" s="148"/>
      <c r="N1288" s="148"/>
      <c r="O1288" s="148"/>
      <c r="P1288" s="148"/>
      <c r="Q1288" s="148"/>
      <c r="R1288" s="148"/>
      <c r="S1288" s="148"/>
      <c r="T1288" s="148"/>
      <c r="U1288" s="148"/>
      <c r="V1288" s="148"/>
      <c r="W1288" s="148"/>
      <c r="X1288" s="148"/>
      <c r="Y1288" s="148"/>
      <c r="Z1288" s="148"/>
      <c r="AA1288" s="148"/>
      <c r="AB1288" s="149">
        <v>73.110001108776601</v>
      </c>
      <c r="AC1288" s="149">
        <v>71.811843828333579</v>
      </c>
      <c r="AD1288" s="141"/>
      <c r="AE1288" s="79">
        <v>71.811843828333579</v>
      </c>
      <c r="AF1288" s="164">
        <f t="shared" si="20"/>
        <v>0</v>
      </c>
    </row>
    <row r="1289" spans="2:32" x14ac:dyDescent="0.15">
      <c r="B1289" s="147" t="s">
        <v>26</v>
      </c>
      <c r="C1289" s="147" t="s">
        <v>49</v>
      </c>
      <c r="D1289" s="147" t="s">
        <v>93</v>
      </c>
      <c r="E1289" s="150" t="s">
        <v>109</v>
      </c>
      <c r="F1289" s="147" t="s">
        <v>20</v>
      </c>
      <c r="G1289" s="148"/>
      <c r="H1289" s="148"/>
      <c r="I1289" s="148"/>
      <c r="J1289" s="148"/>
      <c r="K1289" s="148"/>
      <c r="L1289" s="148"/>
      <c r="M1289" s="148"/>
      <c r="N1289" s="148"/>
      <c r="O1289" s="148"/>
      <c r="P1289" s="148"/>
      <c r="Q1289" s="148"/>
      <c r="R1289" s="148"/>
      <c r="S1289" s="148"/>
      <c r="T1289" s="148"/>
      <c r="U1289" s="148"/>
      <c r="V1289" s="148"/>
      <c r="W1289" s="148"/>
      <c r="X1289" s="148"/>
      <c r="Y1289" s="148"/>
      <c r="Z1289" s="148"/>
      <c r="AA1289" s="148"/>
      <c r="AB1289" s="149">
        <v>9.0570486506977623</v>
      </c>
      <c r="AC1289" s="149">
        <v>8.6202535383836487</v>
      </c>
      <c r="AD1289" s="141"/>
      <c r="AE1289" s="79">
        <v>8.6202535383836487</v>
      </c>
      <c r="AF1289" s="164">
        <f t="shared" si="20"/>
        <v>0</v>
      </c>
    </row>
    <row r="1290" spans="2:32" x14ac:dyDescent="0.15">
      <c r="B1290" s="147" t="s">
        <v>26</v>
      </c>
      <c r="C1290" s="147" t="s">
        <v>49</v>
      </c>
      <c r="D1290" s="147" t="s">
        <v>93</v>
      </c>
      <c r="E1290" s="150" t="s">
        <v>190</v>
      </c>
      <c r="F1290" s="147" t="s">
        <v>20</v>
      </c>
      <c r="G1290" s="148"/>
      <c r="H1290" s="148"/>
      <c r="I1290" s="148"/>
      <c r="J1290" s="148"/>
      <c r="K1290" s="148"/>
      <c r="L1290" s="148"/>
      <c r="M1290" s="148"/>
      <c r="N1290" s="148"/>
      <c r="O1290" s="148"/>
      <c r="P1290" s="148"/>
      <c r="Q1290" s="148"/>
      <c r="R1290" s="148"/>
      <c r="S1290" s="148"/>
      <c r="T1290" s="148"/>
      <c r="U1290" s="148"/>
      <c r="V1290" s="148"/>
      <c r="W1290" s="148"/>
      <c r="X1290" s="148"/>
      <c r="Y1290" s="148"/>
      <c r="Z1290" s="148"/>
      <c r="AA1290" s="148"/>
      <c r="AB1290" s="149">
        <v>2.0595350829026025</v>
      </c>
      <c r="AC1290" s="149">
        <v>2.1283280142730114</v>
      </c>
      <c r="AD1290" s="141"/>
      <c r="AE1290" s="79">
        <v>2.1283280142730114</v>
      </c>
      <c r="AF1290" s="164">
        <f t="shared" si="20"/>
        <v>0</v>
      </c>
    </row>
    <row r="1291" spans="2:32" x14ac:dyDescent="0.15">
      <c r="B1291" s="147" t="s">
        <v>26</v>
      </c>
      <c r="C1291" s="147" t="s">
        <v>49</v>
      </c>
      <c r="D1291" s="147" t="s">
        <v>93</v>
      </c>
      <c r="E1291" s="150" t="s">
        <v>163</v>
      </c>
      <c r="F1291" s="147" t="s">
        <v>20</v>
      </c>
      <c r="G1291" s="148"/>
      <c r="H1291" s="148"/>
      <c r="I1291" s="148"/>
      <c r="J1291" s="148"/>
      <c r="K1291" s="148"/>
      <c r="L1291" s="148"/>
      <c r="M1291" s="148"/>
      <c r="N1291" s="148"/>
      <c r="O1291" s="148"/>
      <c r="P1291" s="148"/>
      <c r="Q1291" s="148"/>
      <c r="R1291" s="148"/>
      <c r="S1291" s="148"/>
      <c r="T1291" s="148"/>
      <c r="U1291" s="148"/>
      <c r="V1291" s="148"/>
      <c r="W1291" s="148"/>
      <c r="X1291" s="148"/>
      <c r="Y1291" s="148"/>
      <c r="Z1291" s="148"/>
      <c r="AA1291" s="148"/>
      <c r="AB1291" s="149">
        <v>8077.9750056583662</v>
      </c>
      <c r="AC1291" s="149">
        <v>9560.3563841041214</v>
      </c>
      <c r="AD1291" s="141"/>
      <c r="AE1291" s="79">
        <v>9560.3563841041214</v>
      </c>
      <c r="AF1291" s="164">
        <f t="shared" si="20"/>
        <v>0</v>
      </c>
    </row>
    <row r="1292" spans="2:32" x14ac:dyDescent="0.15">
      <c r="B1292" s="143" t="s">
        <v>139</v>
      </c>
      <c r="C1292" s="143" t="s">
        <v>49</v>
      </c>
      <c r="D1292" s="143" t="s">
        <v>257</v>
      </c>
      <c r="E1292" s="143" t="s">
        <v>258</v>
      </c>
      <c r="F1292" s="143" t="s">
        <v>20</v>
      </c>
      <c r="G1292" s="144"/>
      <c r="H1292" s="144"/>
      <c r="I1292" s="144"/>
      <c r="J1292" s="144"/>
      <c r="K1292" s="144"/>
      <c r="L1292" s="144"/>
      <c r="M1292" s="144"/>
      <c r="N1292" s="144"/>
      <c r="O1292" s="144"/>
      <c r="P1292" s="144"/>
      <c r="Q1292" s="144"/>
      <c r="R1292" s="144"/>
      <c r="S1292" s="144"/>
      <c r="T1292" s="144"/>
      <c r="U1292" s="144"/>
      <c r="V1292" s="144"/>
      <c r="W1292" s="144"/>
      <c r="X1292" s="144"/>
      <c r="Y1292" s="144"/>
      <c r="Z1292" s="144"/>
      <c r="AA1292" s="144"/>
      <c r="AB1292" s="145">
        <v>4405.4246421073967</v>
      </c>
      <c r="AC1292" s="145">
        <v>4465.9982324653029</v>
      </c>
      <c r="AD1292" s="141"/>
      <c r="AE1292" s="79">
        <v>4465.9982324653029</v>
      </c>
      <c r="AF1292" s="164">
        <f t="shared" si="20"/>
        <v>0</v>
      </c>
    </row>
    <row r="1293" spans="2:32" x14ac:dyDescent="0.15">
      <c r="B1293" s="143" t="s">
        <v>139</v>
      </c>
      <c r="C1293" s="143" t="s">
        <v>49</v>
      </c>
      <c r="D1293" s="143" t="s">
        <v>257</v>
      </c>
      <c r="E1293" s="143" t="s">
        <v>260</v>
      </c>
      <c r="F1293" s="143" t="s">
        <v>20</v>
      </c>
      <c r="G1293" s="144"/>
      <c r="H1293" s="144"/>
      <c r="I1293" s="144"/>
      <c r="J1293" s="144"/>
      <c r="K1293" s="144"/>
      <c r="L1293" s="144"/>
      <c r="M1293" s="144"/>
      <c r="N1293" s="144"/>
      <c r="O1293" s="144"/>
      <c r="P1293" s="144"/>
      <c r="Q1293" s="144"/>
      <c r="R1293" s="144"/>
      <c r="S1293" s="144"/>
      <c r="T1293" s="144"/>
      <c r="U1293" s="144"/>
      <c r="V1293" s="144"/>
      <c r="W1293" s="144"/>
      <c r="X1293" s="144"/>
      <c r="Y1293" s="144"/>
      <c r="Z1293" s="144"/>
      <c r="AA1293" s="144"/>
      <c r="AB1293" s="145">
        <v>0</v>
      </c>
      <c r="AC1293" s="145">
        <v>0</v>
      </c>
      <c r="AD1293" s="141"/>
      <c r="AE1293" s="79">
        <v>0</v>
      </c>
      <c r="AF1293" s="164">
        <f t="shared" si="20"/>
        <v>0</v>
      </c>
    </row>
    <row r="1294" spans="2:32" x14ac:dyDescent="0.15">
      <c r="B1294" s="143" t="s">
        <v>139</v>
      </c>
      <c r="C1294" s="143" t="s">
        <v>49</v>
      </c>
      <c r="D1294" s="143" t="s">
        <v>257</v>
      </c>
      <c r="E1294" s="143" t="s">
        <v>261</v>
      </c>
      <c r="F1294" s="143" t="s">
        <v>20</v>
      </c>
      <c r="G1294" s="144"/>
      <c r="H1294" s="144"/>
      <c r="I1294" s="144"/>
      <c r="J1294" s="144"/>
      <c r="K1294" s="144"/>
      <c r="L1294" s="144"/>
      <c r="M1294" s="144"/>
      <c r="N1294" s="144"/>
      <c r="O1294" s="144"/>
      <c r="P1294" s="144"/>
      <c r="Q1294" s="144"/>
      <c r="R1294" s="144"/>
      <c r="S1294" s="144"/>
      <c r="T1294" s="144"/>
      <c r="U1294" s="144"/>
      <c r="V1294" s="144"/>
      <c r="W1294" s="144"/>
      <c r="X1294" s="144"/>
      <c r="Y1294" s="144"/>
      <c r="Z1294" s="144"/>
      <c r="AA1294" s="144"/>
      <c r="AB1294" s="145">
        <v>0</v>
      </c>
      <c r="AC1294" s="145">
        <v>0</v>
      </c>
      <c r="AD1294" s="141"/>
      <c r="AE1294" s="79">
        <v>0</v>
      </c>
      <c r="AF1294" s="164">
        <f t="shared" si="20"/>
        <v>0</v>
      </c>
    </row>
    <row r="1295" spans="2:32" x14ac:dyDescent="0.15">
      <c r="B1295" s="143" t="s">
        <v>139</v>
      </c>
      <c r="C1295" s="143" t="s">
        <v>49</v>
      </c>
      <c r="D1295" s="143" t="s">
        <v>257</v>
      </c>
      <c r="E1295" s="143" t="s">
        <v>262</v>
      </c>
      <c r="F1295" s="143" t="s">
        <v>20</v>
      </c>
      <c r="G1295" s="144"/>
      <c r="H1295" s="144"/>
      <c r="I1295" s="144"/>
      <c r="J1295" s="144"/>
      <c r="K1295" s="144"/>
      <c r="L1295" s="144"/>
      <c r="M1295" s="144"/>
      <c r="N1295" s="144"/>
      <c r="O1295" s="144"/>
      <c r="P1295" s="144"/>
      <c r="Q1295" s="144"/>
      <c r="R1295" s="144"/>
      <c r="S1295" s="144"/>
      <c r="T1295" s="144"/>
      <c r="U1295" s="144"/>
      <c r="V1295" s="144"/>
      <c r="W1295" s="144"/>
      <c r="X1295" s="144"/>
      <c r="Y1295" s="144"/>
      <c r="Z1295" s="144"/>
      <c r="AA1295" s="144"/>
      <c r="AB1295" s="145">
        <v>4405.4246421073967</v>
      </c>
      <c r="AC1295" s="145">
        <v>4465.9982324653029</v>
      </c>
      <c r="AD1295" s="141"/>
      <c r="AE1295" s="79">
        <v>4465.9982324653029</v>
      </c>
      <c r="AF1295" s="164">
        <f t="shared" si="20"/>
        <v>0</v>
      </c>
    </row>
    <row r="1296" spans="2:32" x14ac:dyDescent="0.15">
      <c r="B1296" s="143" t="s">
        <v>139</v>
      </c>
      <c r="C1296" s="143" t="s">
        <v>49</v>
      </c>
      <c r="D1296" s="143" t="s">
        <v>257</v>
      </c>
      <c r="E1296" s="143" t="s">
        <v>263</v>
      </c>
      <c r="F1296" s="143" t="s">
        <v>20</v>
      </c>
      <c r="G1296" s="144"/>
      <c r="H1296" s="144"/>
      <c r="I1296" s="144"/>
      <c r="J1296" s="144"/>
      <c r="K1296" s="144"/>
      <c r="L1296" s="144"/>
      <c r="M1296" s="144"/>
      <c r="N1296" s="144"/>
      <c r="O1296" s="144"/>
      <c r="P1296" s="144"/>
      <c r="Q1296" s="144"/>
      <c r="R1296" s="144"/>
      <c r="S1296" s="144"/>
      <c r="T1296" s="144"/>
      <c r="U1296" s="144"/>
      <c r="V1296" s="144"/>
      <c r="W1296" s="144"/>
      <c r="X1296" s="144"/>
      <c r="Y1296" s="144"/>
      <c r="Z1296" s="144"/>
      <c r="AA1296" s="144"/>
      <c r="AB1296" s="145">
        <v>0</v>
      </c>
      <c r="AC1296" s="145">
        <v>0</v>
      </c>
      <c r="AD1296" s="141"/>
      <c r="AE1296" s="79">
        <v>0</v>
      </c>
      <c r="AF1296" s="164">
        <f t="shared" ref="AF1296:AF1359" si="21">+AE1296-AC1296</f>
        <v>0</v>
      </c>
    </row>
    <row r="1297" spans="2:32" x14ac:dyDescent="0.15">
      <c r="B1297" s="143" t="s">
        <v>139</v>
      </c>
      <c r="C1297" s="143" t="s">
        <v>49</v>
      </c>
      <c r="D1297" s="143" t="s">
        <v>257</v>
      </c>
      <c r="E1297" s="143" t="s">
        <v>264</v>
      </c>
      <c r="F1297" s="143" t="s">
        <v>20</v>
      </c>
      <c r="G1297" s="144"/>
      <c r="H1297" s="144"/>
      <c r="I1297" s="144"/>
      <c r="J1297" s="144"/>
      <c r="K1297" s="144"/>
      <c r="L1297" s="144"/>
      <c r="M1297" s="144"/>
      <c r="N1297" s="144"/>
      <c r="O1297" s="144"/>
      <c r="P1297" s="144"/>
      <c r="Q1297" s="144"/>
      <c r="R1297" s="144"/>
      <c r="S1297" s="144"/>
      <c r="T1297" s="144"/>
      <c r="U1297" s="144"/>
      <c r="V1297" s="144"/>
      <c r="W1297" s="144"/>
      <c r="X1297" s="144"/>
      <c r="Y1297" s="144"/>
      <c r="Z1297" s="144"/>
      <c r="AA1297" s="144"/>
      <c r="AB1297" s="145">
        <v>0</v>
      </c>
      <c r="AC1297" s="145">
        <v>0</v>
      </c>
      <c r="AD1297" s="141"/>
      <c r="AE1297" s="79">
        <v>0</v>
      </c>
      <c r="AF1297" s="164">
        <f t="shared" si="21"/>
        <v>0</v>
      </c>
    </row>
    <row r="1298" spans="2:32" x14ac:dyDescent="0.15">
      <c r="B1298" s="143" t="s">
        <v>139</v>
      </c>
      <c r="C1298" s="143" t="s">
        <v>49</v>
      </c>
      <c r="D1298" s="143" t="s">
        <v>257</v>
      </c>
      <c r="E1298" s="143" t="s">
        <v>265</v>
      </c>
      <c r="F1298" s="143" t="s">
        <v>20</v>
      </c>
      <c r="G1298" s="144"/>
      <c r="H1298" s="144"/>
      <c r="I1298" s="144"/>
      <c r="J1298" s="144"/>
      <c r="K1298" s="144"/>
      <c r="L1298" s="144"/>
      <c r="M1298" s="144"/>
      <c r="N1298" s="144"/>
      <c r="O1298" s="144"/>
      <c r="P1298" s="144"/>
      <c r="Q1298" s="144"/>
      <c r="R1298" s="144"/>
      <c r="S1298" s="144"/>
      <c r="T1298" s="144"/>
      <c r="U1298" s="144"/>
      <c r="V1298" s="144"/>
      <c r="W1298" s="144"/>
      <c r="X1298" s="144"/>
      <c r="Y1298" s="144"/>
      <c r="Z1298" s="144"/>
      <c r="AA1298" s="144"/>
      <c r="AB1298" s="145"/>
      <c r="AC1298" s="145"/>
      <c r="AD1298" s="141"/>
      <c r="AF1298" s="164">
        <f t="shared" si="21"/>
        <v>0</v>
      </c>
    </row>
    <row r="1299" spans="2:32" x14ac:dyDescent="0.15">
      <c r="B1299" s="143" t="s">
        <v>139</v>
      </c>
      <c r="C1299" s="143" t="s">
        <v>49</v>
      </c>
      <c r="D1299" s="143" t="s">
        <v>257</v>
      </c>
      <c r="E1299" s="143" t="s">
        <v>266</v>
      </c>
      <c r="F1299" s="143" t="s">
        <v>20</v>
      </c>
      <c r="G1299" s="144"/>
      <c r="H1299" s="144"/>
      <c r="I1299" s="144"/>
      <c r="J1299" s="144"/>
      <c r="K1299" s="144"/>
      <c r="L1299" s="144"/>
      <c r="M1299" s="144"/>
      <c r="N1299" s="144"/>
      <c r="O1299" s="144"/>
      <c r="P1299" s="144"/>
      <c r="Q1299" s="144"/>
      <c r="R1299" s="144"/>
      <c r="S1299" s="144"/>
      <c r="T1299" s="144"/>
      <c r="U1299" s="144"/>
      <c r="V1299" s="144"/>
      <c r="W1299" s="144"/>
      <c r="X1299" s="144"/>
      <c r="Y1299" s="144"/>
      <c r="Z1299" s="144"/>
      <c r="AA1299" s="144"/>
      <c r="AB1299" s="145"/>
      <c r="AC1299" s="145"/>
      <c r="AD1299" s="141"/>
      <c r="AF1299" s="164">
        <f t="shared" si="21"/>
        <v>0</v>
      </c>
    </row>
    <row r="1300" spans="2:32" x14ac:dyDescent="0.15">
      <c r="B1300" s="143" t="s">
        <v>139</v>
      </c>
      <c r="C1300" s="143" t="s">
        <v>49</v>
      </c>
      <c r="D1300" s="143" t="s">
        <v>257</v>
      </c>
      <c r="E1300" s="143" t="s">
        <v>267</v>
      </c>
      <c r="F1300" s="143" t="s">
        <v>20</v>
      </c>
      <c r="G1300" s="144"/>
      <c r="H1300" s="144"/>
      <c r="I1300" s="144"/>
      <c r="J1300" s="144"/>
      <c r="K1300" s="144"/>
      <c r="L1300" s="144"/>
      <c r="M1300" s="144"/>
      <c r="N1300" s="144"/>
      <c r="O1300" s="144"/>
      <c r="P1300" s="144"/>
      <c r="Q1300" s="144"/>
      <c r="R1300" s="144"/>
      <c r="S1300" s="144"/>
      <c r="T1300" s="144"/>
      <c r="U1300" s="144"/>
      <c r="V1300" s="144"/>
      <c r="W1300" s="144"/>
      <c r="X1300" s="144"/>
      <c r="Y1300" s="144"/>
      <c r="Z1300" s="144"/>
      <c r="AA1300" s="144"/>
      <c r="AB1300" s="145">
        <v>4405.4246421073967</v>
      </c>
      <c r="AC1300" s="145">
        <v>4465.9982324653029</v>
      </c>
      <c r="AD1300" s="141"/>
      <c r="AE1300" s="79">
        <v>4465.9982324653029</v>
      </c>
      <c r="AF1300" s="164">
        <f t="shared" si="21"/>
        <v>0</v>
      </c>
    </row>
    <row r="1301" spans="2:32" x14ac:dyDescent="0.15">
      <c r="B1301" s="143" t="s">
        <v>139</v>
      </c>
      <c r="C1301" s="143" t="s">
        <v>49</v>
      </c>
      <c r="D1301" s="143" t="s">
        <v>268</v>
      </c>
      <c r="E1301" s="143" t="s">
        <v>269</v>
      </c>
      <c r="F1301" s="143" t="s">
        <v>20</v>
      </c>
      <c r="G1301" s="144"/>
      <c r="H1301" s="144"/>
      <c r="I1301" s="144"/>
      <c r="J1301" s="144"/>
      <c r="K1301" s="144"/>
      <c r="L1301" s="144"/>
      <c r="M1301" s="144"/>
      <c r="N1301" s="144"/>
      <c r="O1301" s="144"/>
      <c r="P1301" s="144"/>
      <c r="Q1301" s="144"/>
      <c r="R1301" s="144"/>
      <c r="S1301" s="144"/>
      <c r="T1301" s="144"/>
      <c r="U1301" s="144"/>
      <c r="V1301" s="144"/>
      <c r="W1301" s="144"/>
      <c r="X1301" s="144"/>
      <c r="Y1301" s="144"/>
      <c r="Z1301" s="144"/>
      <c r="AA1301" s="144"/>
      <c r="AB1301" s="145">
        <v>0</v>
      </c>
      <c r="AC1301" s="145">
        <v>0</v>
      </c>
      <c r="AD1301" s="141"/>
      <c r="AE1301" s="79">
        <v>0</v>
      </c>
      <c r="AF1301" s="164">
        <f t="shared" si="21"/>
        <v>0</v>
      </c>
    </row>
    <row r="1302" spans="2:32" x14ac:dyDescent="0.15">
      <c r="B1302" s="143" t="s">
        <v>139</v>
      </c>
      <c r="C1302" s="143" t="s">
        <v>49</v>
      </c>
      <c r="D1302" s="143" t="s">
        <v>268</v>
      </c>
      <c r="E1302" s="146" t="s">
        <v>270</v>
      </c>
      <c r="F1302" s="143" t="s">
        <v>20</v>
      </c>
      <c r="G1302" s="144"/>
      <c r="H1302" s="144"/>
      <c r="I1302" s="144"/>
      <c r="J1302" s="144"/>
      <c r="K1302" s="144"/>
      <c r="L1302" s="144"/>
      <c r="M1302" s="144"/>
      <c r="N1302" s="144"/>
      <c r="O1302" s="144"/>
      <c r="P1302" s="144"/>
      <c r="Q1302" s="144"/>
      <c r="R1302" s="144"/>
      <c r="S1302" s="144"/>
      <c r="T1302" s="144"/>
      <c r="U1302" s="144"/>
      <c r="V1302" s="144"/>
      <c r="W1302" s="144"/>
      <c r="X1302" s="144"/>
      <c r="Y1302" s="144"/>
      <c r="Z1302" s="144"/>
      <c r="AA1302" s="144"/>
      <c r="AB1302" s="145">
        <v>0</v>
      </c>
      <c r="AC1302" s="145">
        <v>0</v>
      </c>
      <c r="AD1302" s="141"/>
      <c r="AE1302" s="79">
        <v>0</v>
      </c>
      <c r="AF1302" s="164">
        <f t="shared" si="21"/>
        <v>0</v>
      </c>
    </row>
    <row r="1303" spans="2:32" x14ac:dyDescent="0.15">
      <c r="B1303" s="143" t="s">
        <v>139</v>
      </c>
      <c r="C1303" s="143" t="s">
        <v>49</v>
      </c>
      <c r="D1303" s="143" t="s">
        <v>268</v>
      </c>
      <c r="E1303" s="146" t="s">
        <v>271</v>
      </c>
      <c r="F1303" s="143" t="s">
        <v>20</v>
      </c>
      <c r="G1303" s="144"/>
      <c r="H1303" s="144"/>
      <c r="I1303" s="144"/>
      <c r="J1303" s="144"/>
      <c r="K1303" s="144"/>
      <c r="L1303" s="144"/>
      <c r="M1303" s="144"/>
      <c r="N1303" s="144"/>
      <c r="O1303" s="144"/>
      <c r="P1303" s="144"/>
      <c r="Q1303" s="144"/>
      <c r="R1303" s="144"/>
      <c r="S1303" s="144"/>
      <c r="T1303" s="144"/>
      <c r="U1303" s="144"/>
      <c r="V1303" s="144"/>
      <c r="W1303" s="144"/>
      <c r="X1303" s="144"/>
      <c r="Y1303" s="144"/>
      <c r="Z1303" s="144"/>
      <c r="AA1303" s="144"/>
      <c r="AB1303" s="145">
        <v>0</v>
      </c>
      <c r="AC1303" s="145">
        <v>0</v>
      </c>
      <c r="AD1303" s="141"/>
      <c r="AE1303" s="79">
        <v>0</v>
      </c>
      <c r="AF1303" s="164">
        <f t="shared" si="21"/>
        <v>0</v>
      </c>
    </row>
    <row r="1304" spans="2:32" x14ac:dyDescent="0.15">
      <c r="B1304" s="143" t="s">
        <v>139</v>
      </c>
      <c r="C1304" s="143" t="s">
        <v>49</v>
      </c>
      <c r="D1304" s="143" t="s">
        <v>268</v>
      </c>
      <c r="E1304" s="146" t="s">
        <v>272</v>
      </c>
      <c r="F1304" s="143" t="s">
        <v>20</v>
      </c>
      <c r="G1304" s="144"/>
      <c r="H1304" s="144"/>
      <c r="I1304" s="144"/>
      <c r="J1304" s="144"/>
      <c r="K1304" s="144"/>
      <c r="L1304" s="144"/>
      <c r="M1304" s="144"/>
      <c r="N1304" s="144"/>
      <c r="O1304" s="144"/>
      <c r="P1304" s="144"/>
      <c r="Q1304" s="144"/>
      <c r="R1304" s="144"/>
      <c r="S1304" s="144"/>
      <c r="T1304" s="144"/>
      <c r="U1304" s="144"/>
      <c r="V1304" s="144"/>
      <c r="W1304" s="144"/>
      <c r="X1304" s="144"/>
      <c r="Y1304" s="144"/>
      <c r="Z1304" s="144"/>
      <c r="AA1304" s="144"/>
      <c r="AB1304" s="145">
        <v>0</v>
      </c>
      <c r="AC1304" s="145">
        <v>0</v>
      </c>
      <c r="AD1304" s="141"/>
      <c r="AE1304" s="79">
        <v>0</v>
      </c>
      <c r="AF1304" s="164">
        <f t="shared" si="21"/>
        <v>0</v>
      </c>
    </row>
    <row r="1305" spans="2:32" x14ac:dyDescent="0.15">
      <c r="B1305" s="143" t="s">
        <v>139</v>
      </c>
      <c r="C1305" s="143" t="s">
        <v>49</v>
      </c>
      <c r="D1305" s="143" t="s">
        <v>268</v>
      </c>
      <c r="E1305" s="146" t="s">
        <v>273</v>
      </c>
      <c r="F1305" s="143" t="s">
        <v>20</v>
      </c>
      <c r="G1305" s="144"/>
      <c r="H1305" s="144"/>
      <c r="I1305" s="144"/>
      <c r="J1305" s="144"/>
      <c r="K1305" s="144"/>
      <c r="L1305" s="144"/>
      <c r="M1305" s="144"/>
      <c r="N1305" s="144"/>
      <c r="O1305" s="144"/>
      <c r="P1305" s="144"/>
      <c r="Q1305" s="144"/>
      <c r="R1305" s="144"/>
      <c r="S1305" s="144"/>
      <c r="T1305" s="144"/>
      <c r="U1305" s="144"/>
      <c r="V1305" s="144"/>
      <c r="W1305" s="144"/>
      <c r="X1305" s="144"/>
      <c r="Y1305" s="144"/>
      <c r="Z1305" s="144"/>
      <c r="AA1305" s="144"/>
      <c r="AB1305" s="145">
        <v>0</v>
      </c>
      <c r="AC1305" s="145">
        <v>0</v>
      </c>
      <c r="AD1305" s="141"/>
      <c r="AE1305" s="79">
        <v>0</v>
      </c>
      <c r="AF1305" s="164">
        <f t="shared" si="21"/>
        <v>0</v>
      </c>
    </row>
    <row r="1306" spans="2:32" x14ac:dyDescent="0.15">
      <c r="B1306" s="143" t="s">
        <v>139</v>
      </c>
      <c r="C1306" s="143" t="s">
        <v>49</v>
      </c>
      <c r="D1306" s="143" t="s">
        <v>268</v>
      </c>
      <c r="E1306" s="146" t="s">
        <v>274</v>
      </c>
      <c r="F1306" s="143" t="s">
        <v>20</v>
      </c>
      <c r="G1306" s="144"/>
      <c r="H1306" s="144"/>
      <c r="I1306" s="144"/>
      <c r="J1306" s="144"/>
      <c r="K1306" s="144"/>
      <c r="L1306" s="144"/>
      <c r="M1306" s="144"/>
      <c r="N1306" s="144"/>
      <c r="O1306" s="144"/>
      <c r="P1306" s="144"/>
      <c r="Q1306" s="144"/>
      <c r="R1306" s="144"/>
      <c r="S1306" s="144"/>
      <c r="T1306" s="144"/>
      <c r="U1306" s="144"/>
      <c r="V1306" s="144"/>
      <c r="W1306" s="144"/>
      <c r="X1306" s="144"/>
      <c r="Y1306" s="144"/>
      <c r="Z1306" s="144"/>
      <c r="AA1306" s="144"/>
      <c r="AB1306" s="145">
        <v>0</v>
      </c>
      <c r="AC1306" s="145">
        <v>0</v>
      </c>
      <c r="AD1306" s="141"/>
      <c r="AE1306" s="79">
        <v>0</v>
      </c>
      <c r="AF1306" s="164">
        <f t="shared" si="21"/>
        <v>0</v>
      </c>
    </row>
    <row r="1307" spans="2:32" x14ac:dyDescent="0.15">
      <c r="B1307" s="143" t="s">
        <v>139</v>
      </c>
      <c r="C1307" s="143" t="s">
        <v>49</v>
      </c>
      <c r="D1307" s="143" t="s">
        <v>268</v>
      </c>
      <c r="E1307" s="146" t="s">
        <v>275</v>
      </c>
      <c r="F1307" s="143" t="s">
        <v>20</v>
      </c>
      <c r="G1307" s="144"/>
      <c r="H1307" s="144"/>
      <c r="I1307" s="144"/>
      <c r="J1307" s="144"/>
      <c r="K1307" s="144"/>
      <c r="L1307" s="144"/>
      <c r="M1307" s="144"/>
      <c r="N1307" s="144"/>
      <c r="O1307" s="144"/>
      <c r="P1307" s="144"/>
      <c r="Q1307" s="144"/>
      <c r="R1307" s="144"/>
      <c r="S1307" s="144"/>
      <c r="T1307" s="144"/>
      <c r="U1307" s="144"/>
      <c r="V1307" s="144"/>
      <c r="W1307" s="144"/>
      <c r="X1307" s="144"/>
      <c r="Y1307" s="144"/>
      <c r="Z1307" s="144"/>
      <c r="AA1307" s="144"/>
      <c r="AB1307" s="145">
        <v>0</v>
      </c>
      <c r="AC1307" s="145">
        <v>0</v>
      </c>
      <c r="AD1307" s="141"/>
      <c r="AE1307" s="79">
        <v>0</v>
      </c>
      <c r="AF1307" s="164">
        <f t="shared" si="21"/>
        <v>0</v>
      </c>
    </row>
    <row r="1308" spans="2:32" x14ac:dyDescent="0.15">
      <c r="B1308" s="143" t="s">
        <v>139</v>
      </c>
      <c r="C1308" s="143" t="s">
        <v>49</v>
      </c>
      <c r="D1308" s="143" t="s">
        <v>268</v>
      </c>
      <c r="E1308" s="143" t="s">
        <v>276</v>
      </c>
      <c r="F1308" s="143" t="s">
        <v>20</v>
      </c>
      <c r="G1308" s="144"/>
      <c r="H1308" s="144"/>
      <c r="I1308" s="144"/>
      <c r="J1308" s="144"/>
      <c r="K1308" s="144"/>
      <c r="L1308" s="144"/>
      <c r="M1308" s="144"/>
      <c r="N1308" s="144"/>
      <c r="O1308" s="144"/>
      <c r="P1308" s="144"/>
      <c r="Q1308" s="144"/>
      <c r="R1308" s="144"/>
      <c r="S1308" s="144"/>
      <c r="T1308" s="144"/>
      <c r="U1308" s="144"/>
      <c r="V1308" s="144"/>
      <c r="W1308" s="144"/>
      <c r="X1308" s="144"/>
      <c r="Y1308" s="144"/>
      <c r="Z1308" s="144"/>
      <c r="AA1308" s="144"/>
      <c r="AB1308" s="145">
        <v>0</v>
      </c>
      <c r="AC1308" s="145">
        <v>0</v>
      </c>
      <c r="AD1308" s="141"/>
      <c r="AE1308" s="79">
        <v>0</v>
      </c>
      <c r="AF1308" s="164">
        <f t="shared" si="21"/>
        <v>0</v>
      </c>
    </row>
    <row r="1309" spans="2:32" x14ac:dyDescent="0.15">
      <c r="B1309" s="143" t="s">
        <v>139</v>
      </c>
      <c r="C1309" s="143" t="s">
        <v>49</v>
      </c>
      <c r="D1309" s="143" t="s">
        <v>268</v>
      </c>
      <c r="E1309" s="143" t="s">
        <v>277</v>
      </c>
      <c r="F1309" s="143" t="s">
        <v>20</v>
      </c>
      <c r="G1309" s="144"/>
      <c r="H1309" s="144"/>
      <c r="I1309" s="144"/>
      <c r="J1309" s="144"/>
      <c r="K1309" s="144"/>
      <c r="L1309" s="144"/>
      <c r="M1309" s="144"/>
      <c r="N1309" s="144"/>
      <c r="O1309" s="144"/>
      <c r="P1309" s="144"/>
      <c r="Q1309" s="144"/>
      <c r="R1309" s="144"/>
      <c r="S1309" s="144"/>
      <c r="T1309" s="144"/>
      <c r="U1309" s="144"/>
      <c r="V1309" s="144"/>
      <c r="W1309" s="144"/>
      <c r="X1309" s="144"/>
      <c r="Y1309" s="144"/>
      <c r="Z1309" s="144"/>
      <c r="AA1309" s="144"/>
      <c r="AB1309" s="145">
        <v>0</v>
      </c>
      <c r="AC1309" s="145">
        <v>0</v>
      </c>
      <c r="AD1309" s="141"/>
      <c r="AE1309" s="79">
        <v>0</v>
      </c>
      <c r="AF1309" s="164">
        <f t="shared" si="21"/>
        <v>0</v>
      </c>
    </row>
    <row r="1310" spans="2:32" x14ac:dyDescent="0.15">
      <c r="B1310" s="143" t="s">
        <v>139</v>
      </c>
      <c r="C1310" s="143" t="s">
        <v>49</v>
      </c>
      <c r="D1310" s="143" t="s">
        <v>268</v>
      </c>
      <c r="E1310" s="143" t="s">
        <v>278</v>
      </c>
      <c r="F1310" s="143" t="s">
        <v>20</v>
      </c>
      <c r="G1310" s="144"/>
      <c r="H1310" s="144"/>
      <c r="I1310" s="144"/>
      <c r="J1310" s="144"/>
      <c r="K1310" s="144"/>
      <c r="L1310" s="144"/>
      <c r="M1310" s="144"/>
      <c r="N1310" s="144"/>
      <c r="O1310" s="144"/>
      <c r="P1310" s="144"/>
      <c r="Q1310" s="144"/>
      <c r="R1310" s="144"/>
      <c r="S1310" s="144"/>
      <c r="T1310" s="144"/>
      <c r="U1310" s="144"/>
      <c r="V1310" s="144"/>
      <c r="W1310" s="144"/>
      <c r="X1310" s="144"/>
      <c r="Y1310" s="144"/>
      <c r="Z1310" s="144"/>
      <c r="AA1310" s="144"/>
      <c r="AB1310" s="145">
        <v>0</v>
      </c>
      <c r="AC1310" s="145">
        <v>0</v>
      </c>
      <c r="AD1310" s="141"/>
      <c r="AE1310" s="79">
        <v>0</v>
      </c>
      <c r="AF1310" s="164">
        <f t="shared" si="21"/>
        <v>0</v>
      </c>
    </row>
    <row r="1311" spans="2:32" x14ac:dyDescent="0.15">
      <c r="B1311" s="143" t="s">
        <v>139</v>
      </c>
      <c r="C1311" s="143" t="s">
        <v>49</v>
      </c>
      <c r="D1311" s="143" t="s">
        <v>93</v>
      </c>
      <c r="E1311" s="143" t="s">
        <v>279</v>
      </c>
      <c r="F1311" s="143" t="s">
        <v>20</v>
      </c>
      <c r="G1311" s="144"/>
      <c r="H1311" s="144"/>
      <c r="I1311" s="144"/>
      <c r="J1311" s="144"/>
      <c r="K1311" s="144"/>
      <c r="L1311" s="144"/>
      <c r="M1311" s="144"/>
      <c r="N1311" s="144"/>
      <c r="O1311" s="144"/>
      <c r="P1311" s="144"/>
      <c r="Q1311" s="144"/>
      <c r="R1311" s="144"/>
      <c r="S1311" s="144"/>
      <c r="T1311" s="144"/>
      <c r="U1311" s="144"/>
      <c r="V1311" s="144"/>
      <c r="W1311" s="144"/>
      <c r="X1311" s="144"/>
      <c r="Y1311" s="144"/>
      <c r="Z1311" s="144"/>
      <c r="AA1311" s="144"/>
      <c r="AB1311" s="145">
        <v>4405.4246421073967</v>
      </c>
      <c r="AC1311" s="145">
        <v>4465.9982324653029</v>
      </c>
      <c r="AD1311" s="141"/>
      <c r="AE1311" s="79">
        <v>4465.9982324653029</v>
      </c>
      <c r="AF1311" s="164">
        <f t="shared" si="21"/>
        <v>0</v>
      </c>
    </row>
    <row r="1312" spans="2:32" x14ac:dyDescent="0.15">
      <c r="B1312" s="143" t="s">
        <v>139</v>
      </c>
      <c r="C1312" s="143" t="s">
        <v>49</v>
      </c>
      <c r="D1312" s="143" t="s">
        <v>93</v>
      </c>
      <c r="E1312" s="143" t="s">
        <v>280</v>
      </c>
      <c r="F1312" s="143" t="s">
        <v>20</v>
      </c>
      <c r="G1312" s="144"/>
      <c r="H1312" s="144"/>
      <c r="I1312" s="144"/>
      <c r="J1312" s="144"/>
      <c r="K1312" s="144"/>
      <c r="L1312" s="144"/>
      <c r="M1312" s="144"/>
      <c r="N1312" s="144"/>
      <c r="O1312" s="144"/>
      <c r="P1312" s="144"/>
      <c r="Q1312" s="144"/>
      <c r="R1312" s="144"/>
      <c r="S1312" s="144"/>
      <c r="T1312" s="144"/>
      <c r="U1312" s="144"/>
      <c r="V1312" s="144"/>
      <c r="W1312" s="144"/>
      <c r="X1312" s="144"/>
      <c r="Y1312" s="144"/>
      <c r="Z1312" s="144"/>
      <c r="AA1312" s="144"/>
      <c r="AB1312" s="145">
        <v>0</v>
      </c>
      <c r="AC1312" s="145">
        <v>0</v>
      </c>
      <c r="AD1312" s="141"/>
      <c r="AE1312" s="79">
        <v>0</v>
      </c>
      <c r="AF1312" s="164">
        <f t="shared" si="21"/>
        <v>0</v>
      </c>
    </row>
    <row r="1313" spans="2:32" x14ac:dyDescent="0.15">
      <c r="B1313" s="143" t="s">
        <v>139</v>
      </c>
      <c r="C1313" s="143" t="s">
        <v>49</v>
      </c>
      <c r="D1313" s="143" t="s">
        <v>93</v>
      </c>
      <c r="E1313" s="143" t="s">
        <v>281</v>
      </c>
      <c r="F1313" s="143" t="s">
        <v>20</v>
      </c>
      <c r="G1313" s="144"/>
      <c r="H1313" s="144"/>
      <c r="I1313" s="144"/>
      <c r="J1313" s="144"/>
      <c r="K1313" s="144"/>
      <c r="L1313" s="144"/>
      <c r="M1313" s="144"/>
      <c r="N1313" s="144"/>
      <c r="O1313" s="144"/>
      <c r="P1313" s="144"/>
      <c r="Q1313" s="144"/>
      <c r="R1313" s="144"/>
      <c r="S1313" s="144"/>
      <c r="T1313" s="144"/>
      <c r="U1313" s="144"/>
      <c r="V1313" s="144"/>
      <c r="W1313" s="144"/>
      <c r="X1313" s="144"/>
      <c r="Y1313" s="144"/>
      <c r="Z1313" s="144"/>
      <c r="AA1313" s="144"/>
      <c r="AB1313" s="145">
        <v>4405.4246421073967</v>
      </c>
      <c r="AC1313" s="145">
        <v>4465.9982324653029</v>
      </c>
      <c r="AD1313" s="141"/>
      <c r="AE1313" s="79">
        <v>4465.9982324653029</v>
      </c>
      <c r="AF1313" s="164">
        <f t="shared" si="21"/>
        <v>0</v>
      </c>
    </row>
    <row r="1314" spans="2:32" x14ac:dyDescent="0.15">
      <c r="B1314" s="143" t="s">
        <v>139</v>
      </c>
      <c r="C1314" s="143" t="s">
        <v>49</v>
      </c>
      <c r="D1314" s="143" t="s">
        <v>93</v>
      </c>
      <c r="E1314" s="146" t="s">
        <v>187</v>
      </c>
      <c r="F1314" s="143" t="s">
        <v>20</v>
      </c>
      <c r="G1314" s="144"/>
      <c r="H1314" s="144"/>
      <c r="I1314" s="144"/>
      <c r="J1314" s="144"/>
      <c r="K1314" s="144"/>
      <c r="L1314" s="144"/>
      <c r="M1314" s="144"/>
      <c r="N1314" s="144"/>
      <c r="O1314" s="144"/>
      <c r="P1314" s="144"/>
      <c r="Q1314" s="144"/>
      <c r="R1314" s="144"/>
      <c r="S1314" s="144"/>
      <c r="T1314" s="144"/>
      <c r="U1314" s="144"/>
      <c r="V1314" s="144"/>
      <c r="W1314" s="144"/>
      <c r="X1314" s="144"/>
      <c r="Y1314" s="144"/>
      <c r="Z1314" s="144"/>
      <c r="AA1314" s="144"/>
      <c r="AB1314" s="145">
        <v>4405.4246421073967</v>
      </c>
      <c r="AC1314" s="145">
        <v>4465.9982324653029</v>
      </c>
      <c r="AD1314" s="141"/>
      <c r="AE1314" s="79">
        <v>4465.9982324653029</v>
      </c>
      <c r="AF1314" s="164">
        <f t="shared" si="21"/>
        <v>0</v>
      </c>
    </row>
    <row r="1315" spans="2:32" x14ac:dyDescent="0.15">
      <c r="B1315" s="143" t="s">
        <v>139</v>
      </c>
      <c r="C1315" s="143" t="s">
        <v>49</v>
      </c>
      <c r="D1315" s="143" t="s">
        <v>93</v>
      </c>
      <c r="E1315" s="146" t="s">
        <v>105</v>
      </c>
      <c r="F1315" s="143" t="s">
        <v>20</v>
      </c>
      <c r="G1315" s="144"/>
      <c r="H1315" s="144"/>
      <c r="I1315" s="144"/>
      <c r="J1315" s="144"/>
      <c r="K1315" s="144"/>
      <c r="L1315" s="144"/>
      <c r="M1315" s="144"/>
      <c r="N1315" s="144"/>
      <c r="O1315" s="144"/>
      <c r="P1315" s="144"/>
      <c r="Q1315" s="144"/>
      <c r="R1315" s="144"/>
      <c r="S1315" s="144"/>
      <c r="T1315" s="144"/>
      <c r="U1315" s="144"/>
      <c r="V1315" s="144"/>
      <c r="W1315" s="144"/>
      <c r="X1315" s="144"/>
      <c r="Y1315" s="144"/>
      <c r="Z1315" s="144"/>
      <c r="AA1315" s="144"/>
      <c r="AB1315" s="145">
        <v>0</v>
      </c>
      <c r="AC1315" s="145">
        <v>0</v>
      </c>
      <c r="AD1315" s="141"/>
      <c r="AE1315" s="79">
        <v>0</v>
      </c>
      <c r="AF1315" s="164">
        <f t="shared" si="21"/>
        <v>0</v>
      </c>
    </row>
    <row r="1316" spans="2:32" x14ac:dyDescent="0.15">
      <c r="B1316" s="143" t="s">
        <v>139</v>
      </c>
      <c r="C1316" s="143" t="s">
        <v>49</v>
      </c>
      <c r="D1316" s="143" t="s">
        <v>93</v>
      </c>
      <c r="E1316" s="146" t="s">
        <v>106</v>
      </c>
      <c r="F1316" s="143" t="s">
        <v>20</v>
      </c>
      <c r="G1316" s="144"/>
      <c r="H1316" s="144"/>
      <c r="I1316" s="144"/>
      <c r="J1316" s="144"/>
      <c r="K1316" s="144"/>
      <c r="L1316" s="144"/>
      <c r="M1316" s="144"/>
      <c r="N1316" s="144"/>
      <c r="O1316" s="144"/>
      <c r="P1316" s="144"/>
      <c r="Q1316" s="144"/>
      <c r="R1316" s="144"/>
      <c r="S1316" s="144"/>
      <c r="T1316" s="144"/>
      <c r="U1316" s="144"/>
      <c r="V1316" s="144"/>
      <c r="W1316" s="144"/>
      <c r="X1316" s="144"/>
      <c r="Y1316" s="144"/>
      <c r="Z1316" s="144"/>
      <c r="AA1316" s="144"/>
      <c r="AB1316" s="145">
        <v>0</v>
      </c>
      <c r="AC1316" s="145">
        <v>0</v>
      </c>
      <c r="AD1316" s="141"/>
      <c r="AE1316" s="79">
        <v>0</v>
      </c>
      <c r="AF1316" s="164">
        <f t="shared" si="21"/>
        <v>0</v>
      </c>
    </row>
    <row r="1317" spans="2:32" x14ac:dyDescent="0.15">
      <c r="B1317" s="143" t="s">
        <v>139</v>
      </c>
      <c r="C1317" s="143" t="s">
        <v>49</v>
      </c>
      <c r="D1317" s="143" t="s">
        <v>93</v>
      </c>
      <c r="E1317" s="146" t="s">
        <v>188</v>
      </c>
      <c r="F1317" s="143" t="s">
        <v>20</v>
      </c>
      <c r="G1317" s="144"/>
      <c r="H1317" s="144"/>
      <c r="I1317" s="144"/>
      <c r="J1317" s="144"/>
      <c r="K1317" s="144"/>
      <c r="L1317" s="144"/>
      <c r="M1317" s="144"/>
      <c r="N1317" s="144"/>
      <c r="O1317" s="144"/>
      <c r="P1317" s="144"/>
      <c r="Q1317" s="144"/>
      <c r="R1317" s="144"/>
      <c r="S1317" s="144"/>
      <c r="T1317" s="144"/>
      <c r="U1317" s="144"/>
      <c r="V1317" s="144"/>
      <c r="W1317" s="144"/>
      <c r="X1317" s="144"/>
      <c r="Y1317" s="144"/>
      <c r="Z1317" s="144"/>
      <c r="AA1317" s="144"/>
      <c r="AB1317" s="145">
        <v>0</v>
      </c>
      <c r="AC1317" s="145">
        <v>0</v>
      </c>
      <c r="AD1317" s="141"/>
      <c r="AE1317" s="79">
        <v>0</v>
      </c>
      <c r="AF1317" s="164">
        <f t="shared" si="21"/>
        <v>0</v>
      </c>
    </row>
    <row r="1318" spans="2:32" x14ac:dyDescent="0.15">
      <c r="B1318" s="143" t="s">
        <v>139</v>
      </c>
      <c r="C1318" s="143" t="s">
        <v>49</v>
      </c>
      <c r="D1318" s="143" t="s">
        <v>93</v>
      </c>
      <c r="E1318" s="146" t="s">
        <v>189</v>
      </c>
      <c r="F1318" s="143" t="s">
        <v>20</v>
      </c>
      <c r="G1318" s="144"/>
      <c r="H1318" s="144"/>
      <c r="I1318" s="144"/>
      <c r="J1318" s="144"/>
      <c r="K1318" s="144"/>
      <c r="L1318" s="144"/>
      <c r="M1318" s="144"/>
      <c r="N1318" s="144"/>
      <c r="O1318" s="144"/>
      <c r="P1318" s="144"/>
      <c r="Q1318" s="144"/>
      <c r="R1318" s="144"/>
      <c r="S1318" s="144"/>
      <c r="T1318" s="144"/>
      <c r="U1318" s="144"/>
      <c r="V1318" s="144"/>
      <c r="W1318" s="144"/>
      <c r="X1318" s="144"/>
      <c r="Y1318" s="144"/>
      <c r="Z1318" s="144"/>
      <c r="AA1318" s="144"/>
      <c r="AB1318" s="145">
        <v>0</v>
      </c>
      <c r="AC1318" s="145">
        <v>0</v>
      </c>
      <c r="AD1318" s="141"/>
      <c r="AE1318" s="79">
        <v>0</v>
      </c>
      <c r="AF1318" s="164">
        <f t="shared" si="21"/>
        <v>0</v>
      </c>
    </row>
    <row r="1319" spans="2:32" x14ac:dyDescent="0.15">
      <c r="B1319" s="143" t="s">
        <v>139</v>
      </c>
      <c r="C1319" s="143" t="s">
        <v>49</v>
      </c>
      <c r="D1319" s="143" t="s">
        <v>93</v>
      </c>
      <c r="E1319" s="146" t="s">
        <v>109</v>
      </c>
      <c r="F1319" s="143" t="s">
        <v>20</v>
      </c>
      <c r="G1319" s="144"/>
      <c r="H1319" s="144"/>
      <c r="I1319" s="144"/>
      <c r="J1319" s="144"/>
      <c r="K1319" s="144"/>
      <c r="L1319" s="144"/>
      <c r="M1319" s="144"/>
      <c r="N1319" s="144"/>
      <c r="O1319" s="144"/>
      <c r="P1319" s="144"/>
      <c r="Q1319" s="144"/>
      <c r="R1319" s="144"/>
      <c r="S1319" s="144"/>
      <c r="T1319" s="144"/>
      <c r="U1319" s="144"/>
      <c r="V1319" s="144"/>
      <c r="W1319" s="144"/>
      <c r="X1319" s="144"/>
      <c r="Y1319" s="144"/>
      <c r="Z1319" s="144"/>
      <c r="AA1319" s="144"/>
      <c r="AB1319" s="145">
        <v>0</v>
      </c>
      <c r="AC1319" s="145">
        <v>0</v>
      </c>
      <c r="AD1319" s="141"/>
      <c r="AE1319" s="79">
        <v>0</v>
      </c>
      <c r="AF1319" s="164">
        <f t="shared" si="21"/>
        <v>0</v>
      </c>
    </row>
    <row r="1320" spans="2:32" x14ac:dyDescent="0.15">
      <c r="B1320" s="143" t="s">
        <v>139</v>
      </c>
      <c r="C1320" s="143" t="s">
        <v>49</v>
      </c>
      <c r="D1320" s="143" t="s">
        <v>93</v>
      </c>
      <c r="E1320" s="146" t="s">
        <v>190</v>
      </c>
      <c r="F1320" s="143" t="s">
        <v>20</v>
      </c>
      <c r="G1320" s="144"/>
      <c r="H1320" s="144"/>
      <c r="I1320" s="144"/>
      <c r="J1320" s="144"/>
      <c r="K1320" s="144"/>
      <c r="L1320" s="144"/>
      <c r="M1320" s="144"/>
      <c r="N1320" s="144"/>
      <c r="O1320" s="144"/>
      <c r="P1320" s="144"/>
      <c r="Q1320" s="144"/>
      <c r="R1320" s="144"/>
      <c r="S1320" s="144"/>
      <c r="T1320" s="144"/>
      <c r="U1320" s="144"/>
      <c r="V1320" s="144"/>
      <c r="W1320" s="144"/>
      <c r="X1320" s="144"/>
      <c r="Y1320" s="144"/>
      <c r="Z1320" s="144"/>
      <c r="AA1320" s="144"/>
      <c r="AB1320" s="145">
        <v>0</v>
      </c>
      <c r="AC1320" s="145">
        <v>0</v>
      </c>
      <c r="AD1320" s="141"/>
      <c r="AE1320" s="79">
        <v>0</v>
      </c>
      <c r="AF1320" s="164">
        <f t="shared" si="21"/>
        <v>0</v>
      </c>
    </row>
    <row r="1321" spans="2:32" x14ac:dyDescent="0.15">
      <c r="B1321" s="143" t="s">
        <v>139</v>
      </c>
      <c r="C1321" s="143" t="s">
        <v>49</v>
      </c>
      <c r="D1321" s="143" t="s">
        <v>93</v>
      </c>
      <c r="E1321" s="146" t="s">
        <v>163</v>
      </c>
      <c r="F1321" s="143" t="s">
        <v>20</v>
      </c>
      <c r="G1321" s="144"/>
      <c r="H1321" s="144"/>
      <c r="I1321" s="144"/>
      <c r="J1321" s="144"/>
      <c r="K1321" s="144"/>
      <c r="L1321" s="144"/>
      <c r="M1321" s="144"/>
      <c r="N1321" s="144"/>
      <c r="O1321" s="144"/>
      <c r="P1321" s="144"/>
      <c r="Q1321" s="144"/>
      <c r="R1321" s="144"/>
      <c r="S1321" s="144"/>
      <c r="T1321" s="144"/>
      <c r="U1321" s="144"/>
      <c r="V1321" s="144"/>
      <c r="W1321" s="144"/>
      <c r="X1321" s="144"/>
      <c r="Y1321" s="144"/>
      <c r="Z1321" s="144"/>
      <c r="AA1321" s="144"/>
      <c r="AB1321" s="145">
        <v>0</v>
      </c>
      <c r="AC1321" s="145">
        <v>0</v>
      </c>
      <c r="AD1321" s="141"/>
      <c r="AE1321" s="79">
        <v>0</v>
      </c>
      <c r="AF1321" s="164">
        <f t="shared" si="21"/>
        <v>0</v>
      </c>
    </row>
    <row r="1322" spans="2:32" x14ac:dyDescent="0.15">
      <c r="B1322" s="147" t="s">
        <v>27</v>
      </c>
      <c r="C1322" s="147" t="s">
        <v>49</v>
      </c>
      <c r="D1322" s="147" t="s">
        <v>257</v>
      </c>
      <c r="E1322" s="147" t="s">
        <v>258</v>
      </c>
      <c r="F1322" s="147" t="s">
        <v>20</v>
      </c>
      <c r="G1322" s="148"/>
      <c r="H1322" s="148"/>
      <c r="I1322" s="148"/>
      <c r="J1322" s="148"/>
      <c r="K1322" s="148"/>
      <c r="L1322" s="148"/>
      <c r="M1322" s="148"/>
      <c r="N1322" s="148"/>
      <c r="O1322" s="148"/>
      <c r="P1322" s="148"/>
      <c r="Q1322" s="148"/>
      <c r="R1322" s="148"/>
      <c r="S1322" s="148"/>
      <c r="T1322" s="148"/>
      <c r="U1322" s="148"/>
      <c r="V1322" s="148"/>
      <c r="W1322" s="148"/>
      <c r="X1322" s="148"/>
      <c r="Y1322" s="148"/>
      <c r="Z1322" s="148"/>
      <c r="AA1322" s="148"/>
      <c r="AB1322" s="149">
        <v>18509.358750260519</v>
      </c>
      <c r="AC1322" s="149">
        <v>19676.522643512104</v>
      </c>
      <c r="AD1322" s="141"/>
      <c r="AE1322" s="79">
        <v>19676.522643512104</v>
      </c>
      <c r="AF1322" s="164">
        <f t="shared" si="21"/>
        <v>0</v>
      </c>
    </row>
    <row r="1323" spans="2:32" x14ac:dyDescent="0.15">
      <c r="B1323" s="147" t="s">
        <v>27</v>
      </c>
      <c r="C1323" s="147" t="s">
        <v>49</v>
      </c>
      <c r="D1323" s="147" t="s">
        <v>257</v>
      </c>
      <c r="E1323" s="147" t="s">
        <v>260</v>
      </c>
      <c r="F1323" s="147" t="s">
        <v>20</v>
      </c>
      <c r="G1323" s="148"/>
      <c r="H1323" s="148"/>
      <c r="I1323" s="148"/>
      <c r="J1323" s="148"/>
      <c r="K1323" s="148"/>
      <c r="L1323" s="148"/>
      <c r="M1323" s="148"/>
      <c r="N1323" s="148"/>
      <c r="O1323" s="148"/>
      <c r="P1323" s="148"/>
      <c r="Q1323" s="148"/>
      <c r="R1323" s="148"/>
      <c r="S1323" s="148"/>
      <c r="T1323" s="148"/>
      <c r="U1323" s="148"/>
      <c r="V1323" s="148"/>
      <c r="W1323" s="148"/>
      <c r="X1323" s="148"/>
      <c r="Y1323" s="148"/>
      <c r="Z1323" s="148"/>
      <c r="AA1323" s="148"/>
      <c r="AB1323" s="149">
        <v>0</v>
      </c>
      <c r="AC1323" s="149">
        <v>0</v>
      </c>
      <c r="AD1323" s="141"/>
      <c r="AE1323" s="79">
        <v>0</v>
      </c>
      <c r="AF1323" s="164">
        <f t="shared" si="21"/>
        <v>0</v>
      </c>
    </row>
    <row r="1324" spans="2:32" x14ac:dyDescent="0.15">
      <c r="B1324" s="147" t="s">
        <v>27</v>
      </c>
      <c r="C1324" s="147" t="s">
        <v>49</v>
      </c>
      <c r="D1324" s="147" t="s">
        <v>257</v>
      </c>
      <c r="E1324" s="147" t="s">
        <v>261</v>
      </c>
      <c r="F1324" s="147" t="s">
        <v>20</v>
      </c>
      <c r="G1324" s="148"/>
      <c r="H1324" s="148"/>
      <c r="I1324" s="148"/>
      <c r="J1324" s="148"/>
      <c r="K1324" s="148"/>
      <c r="L1324" s="148"/>
      <c r="M1324" s="148"/>
      <c r="N1324" s="148"/>
      <c r="O1324" s="148"/>
      <c r="P1324" s="148"/>
      <c r="Q1324" s="148"/>
      <c r="R1324" s="148"/>
      <c r="S1324" s="148"/>
      <c r="T1324" s="148"/>
      <c r="U1324" s="148"/>
      <c r="V1324" s="148"/>
      <c r="W1324" s="148"/>
      <c r="X1324" s="148"/>
      <c r="Y1324" s="148"/>
      <c r="Z1324" s="148"/>
      <c r="AA1324" s="148"/>
      <c r="AB1324" s="149">
        <v>0</v>
      </c>
      <c r="AC1324" s="149">
        <v>0</v>
      </c>
      <c r="AD1324" s="141"/>
      <c r="AE1324" s="79">
        <v>0</v>
      </c>
      <c r="AF1324" s="164">
        <f t="shared" si="21"/>
        <v>0</v>
      </c>
    </row>
    <row r="1325" spans="2:32" x14ac:dyDescent="0.15">
      <c r="B1325" s="147" t="s">
        <v>27</v>
      </c>
      <c r="C1325" s="147" t="s">
        <v>49</v>
      </c>
      <c r="D1325" s="147" t="s">
        <v>257</v>
      </c>
      <c r="E1325" s="147" t="s">
        <v>262</v>
      </c>
      <c r="F1325" s="147" t="s">
        <v>20</v>
      </c>
      <c r="G1325" s="148"/>
      <c r="H1325" s="148"/>
      <c r="I1325" s="148"/>
      <c r="J1325" s="148"/>
      <c r="K1325" s="148"/>
      <c r="L1325" s="148"/>
      <c r="M1325" s="148"/>
      <c r="N1325" s="148"/>
      <c r="O1325" s="148"/>
      <c r="P1325" s="148"/>
      <c r="Q1325" s="148"/>
      <c r="R1325" s="148"/>
      <c r="S1325" s="148"/>
      <c r="T1325" s="148"/>
      <c r="U1325" s="148"/>
      <c r="V1325" s="148"/>
      <c r="W1325" s="148"/>
      <c r="X1325" s="148"/>
      <c r="Y1325" s="148"/>
      <c r="Z1325" s="148"/>
      <c r="AA1325" s="148"/>
      <c r="AB1325" s="149">
        <v>18509.358750260519</v>
      </c>
      <c r="AC1325" s="149">
        <v>19676.522643512104</v>
      </c>
      <c r="AD1325" s="141"/>
      <c r="AE1325" s="79">
        <v>19676.522643512104</v>
      </c>
      <c r="AF1325" s="164">
        <f t="shared" si="21"/>
        <v>0</v>
      </c>
    </row>
    <row r="1326" spans="2:32" x14ac:dyDescent="0.15">
      <c r="B1326" s="147" t="s">
        <v>27</v>
      </c>
      <c r="C1326" s="147" t="s">
        <v>49</v>
      </c>
      <c r="D1326" s="147" t="s">
        <v>257</v>
      </c>
      <c r="E1326" s="147" t="s">
        <v>263</v>
      </c>
      <c r="F1326" s="147" t="s">
        <v>20</v>
      </c>
      <c r="G1326" s="148"/>
      <c r="H1326" s="148"/>
      <c r="I1326" s="148"/>
      <c r="J1326" s="148"/>
      <c r="K1326" s="148"/>
      <c r="L1326" s="148"/>
      <c r="M1326" s="148"/>
      <c r="N1326" s="148"/>
      <c r="O1326" s="148"/>
      <c r="P1326" s="148"/>
      <c r="Q1326" s="148"/>
      <c r="R1326" s="148"/>
      <c r="S1326" s="148"/>
      <c r="T1326" s="148"/>
      <c r="U1326" s="148"/>
      <c r="V1326" s="148"/>
      <c r="W1326" s="148"/>
      <c r="X1326" s="148"/>
      <c r="Y1326" s="148"/>
      <c r="Z1326" s="148"/>
      <c r="AA1326" s="148"/>
      <c r="AB1326" s="149">
        <v>0</v>
      </c>
      <c r="AC1326" s="149">
        <v>0</v>
      </c>
      <c r="AD1326" s="141"/>
      <c r="AE1326" s="79">
        <v>0</v>
      </c>
      <c r="AF1326" s="164">
        <f t="shared" si="21"/>
        <v>0</v>
      </c>
    </row>
    <row r="1327" spans="2:32" x14ac:dyDescent="0.15">
      <c r="B1327" s="147" t="s">
        <v>27</v>
      </c>
      <c r="C1327" s="147" t="s">
        <v>49</v>
      </c>
      <c r="D1327" s="147" t="s">
        <v>257</v>
      </c>
      <c r="E1327" s="147" t="s">
        <v>264</v>
      </c>
      <c r="F1327" s="147" t="s">
        <v>20</v>
      </c>
      <c r="G1327" s="148"/>
      <c r="H1327" s="148"/>
      <c r="I1327" s="148"/>
      <c r="J1327" s="148"/>
      <c r="K1327" s="148"/>
      <c r="L1327" s="148"/>
      <c r="M1327" s="148"/>
      <c r="N1327" s="148"/>
      <c r="O1327" s="148"/>
      <c r="P1327" s="148"/>
      <c r="Q1327" s="148"/>
      <c r="R1327" s="148"/>
      <c r="S1327" s="148"/>
      <c r="T1327" s="148"/>
      <c r="U1327" s="148"/>
      <c r="V1327" s="148"/>
      <c r="W1327" s="148"/>
      <c r="X1327" s="148"/>
      <c r="Y1327" s="148"/>
      <c r="Z1327" s="148"/>
      <c r="AA1327" s="148"/>
      <c r="AB1327" s="149">
        <v>0</v>
      </c>
      <c r="AC1327" s="149">
        <v>0</v>
      </c>
      <c r="AD1327" s="141"/>
      <c r="AE1327" s="79">
        <v>0</v>
      </c>
      <c r="AF1327" s="164">
        <f t="shared" si="21"/>
        <v>0</v>
      </c>
    </row>
    <row r="1328" spans="2:32" x14ac:dyDescent="0.15">
      <c r="B1328" s="147" t="s">
        <v>27</v>
      </c>
      <c r="C1328" s="147" t="s">
        <v>49</v>
      </c>
      <c r="D1328" s="147" t="s">
        <v>257</v>
      </c>
      <c r="E1328" s="147" t="s">
        <v>265</v>
      </c>
      <c r="F1328" s="147" t="s">
        <v>20</v>
      </c>
      <c r="G1328" s="148"/>
      <c r="H1328" s="148"/>
      <c r="I1328" s="148"/>
      <c r="J1328" s="148"/>
      <c r="K1328" s="148"/>
      <c r="L1328" s="148"/>
      <c r="M1328" s="148"/>
      <c r="N1328" s="148"/>
      <c r="O1328" s="148"/>
      <c r="P1328" s="148"/>
      <c r="Q1328" s="148"/>
      <c r="R1328" s="148"/>
      <c r="S1328" s="148"/>
      <c r="T1328" s="148"/>
      <c r="U1328" s="148"/>
      <c r="V1328" s="148"/>
      <c r="W1328" s="148"/>
      <c r="X1328" s="148"/>
      <c r="Y1328" s="148"/>
      <c r="Z1328" s="148"/>
      <c r="AA1328" s="148"/>
      <c r="AB1328" s="149"/>
      <c r="AC1328" s="149"/>
      <c r="AD1328" s="141"/>
      <c r="AF1328" s="164">
        <f t="shared" si="21"/>
        <v>0</v>
      </c>
    </row>
    <row r="1329" spans="2:32" x14ac:dyDescent="0.15">
      <c r="B1329" s="147" t="s">
        <v>27</v>
      </c>
      <c r="C1329" s="147" t="s">
        <v>49</v>
      </c>
      <c r="D1329" s="147" t="s">
        <v>257</v>
      </c>
      <c r="E1329" s="147" t="s">
        <v>266</v>
      </c>
      <c r="F1329" s="147" t="s">
        <v>20</v>
      </c>
      <c r="G1329" s="148"/>
      <c r="H1329" s="148"/>
      <c r="I1329" s="148"/>
      <c r="J1329" s="148"/>
      <c r="K1329" s="148"/>
      <c r="L1329" s="148"/>
      <c r="M1329" s="148"/>
      <c r="N1329" s="148"/>
      <c r="O1329" s="148"/>
      <c r="P1329" s="148"/>
      <c r="Q1329" s="148"/>
      <c r="R1329" s="148"/>
      <c r="S1329" s="148"/>
      <c r="T1329" s="148"/>
      <c r="U1329" s="148"/>
      <c r="V1329" s="148"/>
      <c r="W1329" s="148"/>
      <c r="X1329" s="148"/>
      <c r="Y1329" s="148"/>
      <c r="Z1329" s="148"/>
      <c r="AA1329" s="148"/>
      <c r="AB1329" s="149"/>
      <c r="AC1329" s="149"/>
      <c r="AD1329" s="141"/>
      <c r="AF1329" s="164">
        <f t="shared" si="21"/>
        <v>0</v>
      </c>
    </row>
    <row r="1330" spans="2:32" x14ac:dyDescent="0.15">
      <c r="B1330" s="147" t="s">
        <v>27</v>
      </c>
      <c r="C1330" s="147" t="s">
        <v>49</v>
      </c>
      <c r="D1330" s="147" t="s">
        <v>257</v>
      </c>
      <c r="E1330" s="147" t="s">
        <v>267</v>
      </c>
      <c r="F1330" s="147" t="s">
        <v>20</v>
      </c>
      <c r="G1330" s="148"/>
      <c r="H1330" s="148"/>
      <c r="I1330" s="148"/>
      <c r="J1330" s="148"/>
      <c r="K1330" s="148"/>
      <c r="L1330" s="148"/>
      <c r="M1330" s="148"/>
      <c r="N1330" s="148"/>
      <c r="O1330" s="148"/>
      <c r="P1330" s="148"/>
      <c r="Q1330" s="148"/>
      <c r="R1330" s="148"/>
      <c r="S1330" s="148"/>
      <c r="T1330" s="148"/>
      <c r="U1330" s="148"/>
      <c r="V1330" s="148"/>
      <c r="W1330" s="148"/>
      <c r="X1330" s="148"/>
      <c r="Y1330" s="148"/>
      <c r="Z1330" s="148"/>
      <c r="AA1330" s="148"/>
      <c r="AB1330" s="149">
        <v>18509.358750260519</v>
      </c>
      <c r="AC1330" s="149">
        <v>19676.522643512104</v>
      </c>
      <c r="AD1330" s="141"/>
      <c r="AE1330" s="79">
        <v>19676.522643512104</v>
      </c>
      <c r="AF1330" s="164">
        <f t="shared" si="21"/>
        <v>0</v>
      </c>
    </row>
    <row r="1331" spans="2:32" x14ac:dyDescent="0.15">
      <c r="B1331" s="147" t="s">
        <v>27</v>
      </c>
      <c r="C1331" s="147" t="s">
        <v>49</v>
      </c>
      <c r="D1331" s="147" t="s">
        <v>268</v>
      </c>
      <c r="E1331" s="147" t="s">
        <v>269</v>
      </c>
      <c r="F1331" s="147" t="s">
        <v>20</v>
      </c>
      <c r="G1331" s="148"/>
      <c r="H1331" s="148"/>
      <c r="I1331" s="148"/>
      <c r="J1331" s="148"/>
      <c r="K1331" s="148"/>
      <c r="L1331" s="148"/>
      <c r="M1331" s="148"/>
      <c r="N1331" s="148"/>
      <c r="O1331" s="148"/>
      <c r="P1331" s="148"/>
      <c r="Q1331" s="148"/>
      <c r="R1331" s="148"/>
      <c r="S1331" s="148"/>
      <c r="T1331" s="148"/>
      <c r="U1331" s="148"/>
      <c r="V1331" s="148"/>
      <c r="W1331" s="148"/>
      <c r="X1331" s="148"/>
      <c r="Y1331" s="148"/>
      <c r="Z1331" s="148"/>
      <c r="AA1331" s="148"/>
      <c r="AB1331" s="149">
        <v>-11781.007231208294</v>
      </c>
      <c r="AC1331" s="149">
        <v>-12358.850688498225</v>
      </c>
      <c r="AD1331" s="141"/>
      <c r="AE1331" s="79">
        <v>-12358.850688498225</v>
      </c>
      <c r="AF1331" s="164">
        <f t="shared" si="21"/>
        <v>0</v>
      </c>
    </row>
    <row r="1332" spans="2:32" x14ac:dyDescent="0.15">
      <c r="B1332" s="147" t="s">
        <v>27</v>
      </c>
      <c r="C1332" s="147" t="s">
        <v>49</v>
      </c>
      <c r="D1332" s="147" t="s">
        <v>268</v>
      </c>
      <c r="E1332" s="150" t="s">
        <v>270</v>
      </c>
      <c r="F1332" s="147" t="s">
        <v>20</v>
      </c>
      <c r="G1332" s="148"/>
      <c r="H1332" s="148"/>
      <c r="I1332" s="148"/>
      <c r="J1332" s="148"/>
      <c r="K1332" s="148"/>
      <c r="L1332" s="148"/>
      <c r="M1332" s="148"/>
      <c r="N1332" s="148"/>
      <c r="O1332" s="148"/>
      <c r="P1332" s="148"/>
      <c r="Q1332" s="148"/>
      <c r="R1332" s="148"/>
      <c r="S1332" s="148"/>
      <c r="T1332" s="148"/>
      <c r="U1332" s="148"/>
      <c r="V1332" s="148"/>
      <c r="W1332" s="148"/>
      <c r="X1332" s="148"/>
      <c r="Y1332" s="148"/>
      <c r="Z1332" s="148"/>
      <c r="AA1332" s="148"/>
      <c r="AB1332" s="149">
        <v>0</v>
      </c>
      <c r="AC1332" s="149">
        <v>0</v>
      </c>
      <c r="AD1332" s="141"/>
      <c r="AE1332" s="79">
        <v>0</v>
      </c>
      <c r="AF1332" s="164">
        <f t="shared" si="21"/>
        <v>0</v>
      </c>
    </row>
    <row r="1333" spans="2:32" x14ac:dyDescent="0.15">
      <c r="B1333" s="147" t="s">
        <v>27</v>
      </c>
      <c r="C1333" s="147" t="s">
        <v>49</v>
      </c>
      <c r="D1333" s="147" t="s">
        <v>268</v>
      </c>
      <c r="E1333" s="150" t="s">
        <v>271</v>
      </c>
      <c r="F1333" s="147" t="s">
        <v>20</v>
      </c>
      <c r="G1333" s="148"/>
      <c r="H1333" s="148"/>
      <c r="I1333" s="148"/>
      <c r="J1333" s="148"/>
      <c r="K1333" s="148"/>
      <c r="L1333" s="148"/>
      <c r="M1333" s="148"/>
      <c r="N1333" s="148"/>
      <c r="O1333" s="148"/>
      <c r="P1333" s="148"/>
      <c r="Q1333" s="148"/>
      <c r="R1333" s="148"/>
      <c r="S1333" s="148"/>
      <c r="T1333" s="148"/>
      <c r="U1333" s="148"/>
      <c r="V1333" s="148"/>
      <c r="W1333" s="148"/>
      <c r="X1333" s="148"/>
      <c r="Y1333" s="148"/>
      <c r="Z1333" s="148"/>
      <c r="AA1333" s="148"/>
      <c r="AB1333" s="149">
        <v>0</v>
      </c>
      <c r="AC1333" s="149">
        <v>0</v>
      </c>
      <c r="AD1333" s="141"/>
      <c r="AE1333" s="79">
        <v>0</v>
      </c>
      <c r="AF1333" s="164">
        <f t="shared" si="21"/>
        <v>0</v>
      </c>
    </row>
    <row r="1334" spans="2:32" x14ac:dyDescent="0.15">
      <c r="B1334" s="147" t="s">
        <v>27</v>
      </c>
      <c r="C1334" s="147" t="s">
        <v>49</v>
      </c>
      <c r="D1334" s="147" t="s">
        <v>268</v>
      </c>
      <c r="E1334" s="150" t="s">
        <v>272</v>
      </c>
      <c r="F1334" s="147" t="s">
        <v>20</v>
      </c>
      <c r="G1334" s="148"/>
      <c r="H1334" s="148"/>
      <c r="I1334" s="148"/>
      <c r="J1334" s="148"/>
      <c r="K1334" s="148"/>
      <c r="L1334" s="148"/>
      <c r="M1334" s="148"/>
      <c r="N1334" s="148"/>
      <c r="O1334" s="148"/>
      <c r="P1334" s="148"/>
      <c r="Q1334" s="148"/>
      <c r="R1334" s="148"/>
      <c r="S1334" s="148"/>
      <c r="T1334" s="148"/>
      <c r="U1334" s="148"/>
      <c r="V1334" s="148"/>
      <c r="W1334" s="148"/>
      <c r="X1334" s="148"/>
      <c r="Y1334" s="148"/>
      <c r="Z1334" s="148"/>
      <c r="AA1334" s="148"/>
      <c r="AB1334" s="149">
        <v>0</v>
      </c>
      <c r="AC1334" s="149">
        <v>0</v>
      </c>
      <c r="AD1334" s="141"/>
      <c r="AE1334" s="79">
        <v>0</v>
      </c>
      <c r="AF1334" s="164">
        <f t="shared" si="21"/>
        <v>0</v>
      </c>
    </row>
    <row r="1335" spans="2:32" x14ac:dyDescent="0.15">
      <c r="B1335" s="147" t="s">
        <v>27</v>
      </c>
      <c r="C1335" s="147" t="s">
        <v>49</v>
      </c>
      <c r="D1335" s="147" t="s">
        <v>268</v>
      </c>
      <c r="E1335" s="150" t="s">
        <v>273</v>
      </c>
      <c r="F1335" s="147" t="s">
        <v>20</v>
      </c>
      <c r="G1335" s="148"/>
      <c r="H1335" s="148"/>
      <c r="I1335" s="148"/>
      <c r="J1335" s="148"/>
      <c r="K1335" s="148"/>
      <c r="L1335" s="148"/>
      <c r="M1335" s="148"/>
      <c r="N1335" s="148"/>
      <c r="O1335" s="148"/>
      <c r="P1335" s="148"/>
      <c r="Q1335" s="148"/>
      <c r="R1335" s="148"/>
      <c r="S1335" s="148"/>
      <c r="T1335" s="148"/>
      <c r="U1335" s="148"/>
      <c r="V1335" s="148"/>
      <c r="W1335" s="148"/>
      <c r="X1335" s="148"/>
      <c r="Y1335" s="148"/>
      <c r="Z1335" s="148"/>
      <c r="AA1335" s="148"/>
      <c r="AB1335" s="149">
        <v>0</v>
      </c>
      <c r="AC1335" s="149">
        <v>0</v>
      </c>
      <c r="AD1335" s="141"/>
      <c r="AE1335" s="79">
        <v>0</v>
      </c>
      <c r="AF1335" s="164">
        <f t="shared" si="21"/>
        <v>0</v>
      </c>
    </row>
    <row r="1336" spans="2:32" x14ac:dyDescent="0.15">
      <c r="B1336" s="147" t="s">
        <v>27</v>
      </c>
      <c r="C1336" s="147" t="s">
        <v>49</v>
      </c>
      <c r="D1336" s="147" t="s">
        <v>268</v>
      </c>
      <c r="E1336" s="150" t="s">
        <v>274</v>
      </c>
      <c r="F1336" s="147" t="s">
        <v>20</v>
      </c>
      <c r="G1336" s="148"/>
      <c r="H1336" s="148"/>
      <c r="I1336" s="148"/>
      <c r="J1336" s="148"/>
      <c r="K1336" s="148"/>
      <c r="L1336" s="148"/>
      <c r="M1336" s="148"/>
      <c r="N1336" s="148"/>
      <c r="O1336" s="148"/>
      <c r="P1336" s="148"/>
      <c r="Q1336" s="148"/>
      <c r="R1336" s="148"/>
      <c r="S1336" s="148"/>
      <c r="T1336" s="148"/>
      <c r="U1336" s="148"/>
      <c r="V1336" s="148"/>
      <c r="W1336" s="148"/>
      <c r="X1336" s="148"/>
      <c r="Y1336" s="148"/>
      <c r="Z1336" s="148"/>
      <c r="AA1336" s="148"/>
      <c r="AB1336" s="149">
        <v>-6581.8347428534134</v>
      </c>
      <c r="AC1336" s="149">
        <v>-6294.6379730692624</v>
      </c>
      <c r="AD1336" s="141"/>
      <c r="AE1336" s="79">
        <v>-6294.6379730692624</v>
      </c>
      <c r="AF1336" s="164">
        <f t="shared" si="21"/>
        <v>0</v>
      </c>
    </row>
    <row r="1337" spans="2:32" x14ac:dyDescent="0.15">
      <c r="B1337" s="147" t="s">
        <v>27</v>
      </c>
      <c r="C1337" s="147" t="s">
        <v>49</v>
      </c>
      <c r="D1337" s="147" t="s">
        <v>268</v>
      </c>
      <c r="E1337" s="150" t="s">
        <v>275</v>
      </c>
      <c r="F1337" s="147" t="s">
        <v>20</v>
      </c>
      <c r="G1337" s="148"/>
      <c r="H1337" s="148"/>
      <c r="I1337" s="148"/>
      <c r="J1337" s="148"/>
      <c r="K1337" s="148"/>
      <c r="L1337" s="148"/>
      <c r="M1337" s="148"/>
      <c r="N1337" s="148"/>
      <c r="O1337" s="148"/>
      <c r="P1337" s="148"/>
      <c r="Q1337" s="148"/>
      <c r="R1337" s="148"/>
      <c r="S1337" s="148"/>
      <c r="T1337" s="148"/>
      <c r="U1337" s="148"/>
      <c r="V1337" s="148"/>
      <c r="W1337" s="148"/>
      <c r="X1337" s="148"/>
      <c r="Y1337" s="148"/>
      <c r="Z1337" s="148"/>
      <c r="AA1337" s="148"/>
      <c r="AB1337" s="149">
        <v>-5199.1724883548814</v>
      </c>
      <c r="AC1337" s="149">
        <v>-6064.2127154289637</v>
      </c>
      <c r="AD1337" s="141"/>
      <c r="AE1337" s="79">
        <v>-6064.2127154289637</v>
      </c>
      <c r="AF1337" s="164">
        <f t="shared" si="21"/>
        <v>0</v>
      </c>
    </row>
    <row r="1338" spans="2:32" x14ac:dyDescent="0.15">
      <c r="B1338" s="147" t="s">
        <v>27</v>
      </c>
      <c r="C1338" s="147" t="s">
        <v>49</v>
      </c>
      <c r="D1338" s="147" t="s">
        <v>268</v>
      </c>
      <c r="E1338" s="147" t="s">
        <v>276</v>
      </c>
      <c r="F1338" s="147" t="s">
        <v>20</v>
      </c>
      <c r="G1338" s="148"/>
      <c r="H1338" s="148"/>
      <c r="I1338" s="148"/>
      <c r="J1338" s="148"/>
      <c r="K1338" s="148"/>
      <c r="L1338" s="148"/>
      <c r="M1338" s="148"/>
      <c r="N1338" s="148"/>
      <c r="O1338" s="148"/>
      <c r="P1338" s="148"/>
      <c r="Q1338" s="148"/>
      <c r="R1338" s="148"/>
      <c r="S1338" s="148"/>
      <c r="T1338" s="148"/>
      <c r="U1338" s="148"/>
      <c r="V1338" s="148"/>
      <c r="W1338" s="148"/>
      <c r="X1338" s="148"/>
      <c r="Y1338" s="148"/>
      <c r="Z1338" s="148"/>
      <c r="AA1338" s="148"/>
      <c r="AB1338" s="149">
        <v>0</v>
      </c>
      <c r="AC1338" s="149">
        <v>0</v>
      </c>
      <c r="AD1338" s="141"/>
      <c r="AE1338" s="79">
        <v>0</v>
      </c>
      <c r="AF1338" s="164">
        <f t="shared" si="21"/>
        <v>0</v>
      </c>
    </row>
    <row r="1339" spans="2:32" x14ac:dyDescent="0.15">
      <c r="B1339" s="147" t="s">
        <v>27</v>
      </c>
      <c r="C1339" s="147" t="s">
        <v>49</v>
      </c>
      <c r="D1339" s="147" t="s">
        <v>268</v>
      </c>
      <c r="E1339" s="147" t="s">
        <v>277</v>
      </c>
      <c r="F1339" s="147" t="s">
        <v>20</v>
      </c>
      <c r="G1339" s="148"/>
      <c r="H1339" s="148"/>
      <c r="I1339" s="148"/>
      <c r="J1339" s="148"/>
      <c r="K1339" s="148"/>
      <c r="L1339" s="148"/>
      <c r="M1339" s="148"/>
      <c r="N1339" s="148"/>
      <c r="O1339" s="148"/>
      <c r="P1339" s="148"/>
      <c r="Q1339" s="148"/>
      <c r="R1339" s="148"/>
      <c r="S1339" s="148"/>
      <c r="T1339" s="148"/>
      <c r="U1339" s="148"/>
      <c r="V1339" s="148"/>
      <c r="W1339" s="148"/>
      <c r="X1339" s="148"/>
      <c r="Y1339" s="148"/>
      <c r="Z1339" s="148"/>
      <c r="AA1339" s="148"/>
      <c r="AB1339" s="149">
        <v>0</v>
      </c>
      <c r="AC1339" s="149">
        <v>0</v>
      </c>
      <c r="AD1339" s="141"/>
      <c r="AE1339" s="79">
        <v>0</v>
      </c>
      <c r="AF1339" s="164">
        <f t="shared" si="21"/>
        <v>0</v>
      </c>
    </row>
    <row r="1340" spans="2:32" x14ac:dyDescent="0.15">
      <c r="B1340" s="147" t="s">
        <v>27</v>
      </c>
      <c r="C1340" s="147" t="s">
        <v>49</v>
      </c>
      <c r="D1340" s="147" t="s">
        <v>268</v>
      </c>
      <c r="E1340" s="147" t="s">
        <v>278</v>
      </c>
      <c r="F1340" s="147" t="s">
        <v>20</v>
      </c>
      <c r="G1340" s="148"/>
      <c r="H1340" s="148"/>
      <c r="I1340" s="148"/>
      <c r="J1340" s="148"/>
      <c r="K1340" s="148"/>
      <c r="L1340" s="148"/>
      <c r="M1340" s="148"/>
      <c r="N1340" s="148"/>
      <c r="O1340" s="148"/>
      <c r="P1340" s="148"/>
      <c r="Q1340" s="148"/>
      <c r="R1340" s="148"/>
      <c r="S1340" s="148"/>
      <c r="T1340" s="148"/>
      <c r="U1340" s="148"/>
      <c r="V1340" s="148"/>
      <c r="W1340" s="148"/>
      <c r="X1340" s="148"/>
      <c r="Y1340" s="148"/>
      <c r="Z1340" s="148"/>
      <c r="AA1340" s="148"/>
      <c r="AB1340" s="149">
        <v>0</v>
      </c>
      <c r="AC1340" s="149">
        <v>0</v>
      </c>
      <c r="AD1340" s="141"/>
      <c r="AE1340" s="79">
        <v>0</v>
      </c>
      <c r="AF1340" s="164">
        <f t="shared" si="21"/>
        <v>0</v>
      </c>
    </row>
    <row r="1341" spans="2:32" x14ac:dyDescent="0.15">
      <c r="B1341" s="147" t="s">
        <v>27</v>
      </c>
      <c r="C1341" s="147" t="s">
        <v>49</v>
      </c>
      <c r="D1341" s="147" t="s">
        <v>93</v>
      </c>
      <c r="E1341" s="147" t="s">
        <v>279</v>
      </c>
      <c r="F1341" s="147" t="s">
        <v>20</v>
      </c>
      <c r="G1341" s="148"/>
      <c r="H1341" s="148"/>
      <c r="I1341" s="148"/>
      <c r="J1341" s="148"/>
      <c r="K1341" s="148"/>
      <c r="L1341" s="148"/>
      <c r="M1341" s="148"/>
      <c r="N1341" s="148"/>
      <c r="O1341" s="148"/>
      <c r="P1341" s="148"/>
      <c r="Q1341" s="148"/>
      <c r="R1341" s="148"/>
      <c r="S1341" s="148"/>
      <c r="T1341" s="148"/>
      <c r="U1341" s="148"/>
      <c r="V1341" s="148"/>
      <c r="W1341" s="148"/>
      <c r="X1341" s="148"/>
      <c r="Y1341" s="148"/>
      <c r="Z1341" s="148"/>
      <c r="AA1341" s="148"/>
      <c r="AB1341" s="149">
        <v>6728.351519052243</v>
      </c>
      <c r="AC1341" s="149">
        <v>7317.6719550138787</v>
      </c>
      <c r="AD1341" s="141"/>
      <c r="AE1341" s="79">
        <v>7317.6719550138787</v>
      </c>
      <c r="AF1341" s="164">
        <f t="shared" si="21"/>
        <v>0</v>
      </c>
    </row>
    <row r="1342" spans="2:32" x14ac:dyDescent="0.15">
      <c r="B1342" s="147" t="s">
        <v>27</v>
      </c>
      <c r="C1342" s="147" t="s">
        <v>49</v>
      </c>
      <c r="D1342" s="147" t="s">
        <v>93</v>
      </c>
      <c r="E1342" s="147" t="s">
        <v>280</v>
      </c>
      <c r="F1342" s="147" t="s">
        <v>20</v>
      </c>
      <c r="G1342" s="148"/>
      <c r="H1342" s="148"/>
      <c r="I1342" s="148"/>
      <c r="J1342" s="148"/>
      <c r="K1342" s="148"/>
      <c r="L1342" s="148"/>
      <c r="M1342" s="148"/>
      <c r="N1342" s="148"/>
      <c r="O1342" s="148"/>
      <c r="P1342" s="148"/>
      <c r="Q1342" s="148"/>
      <c r="R1342" s="148"/>
      <c r="S1342" s="148"/>
      <c r="T1342" s="148"/>
      <c r="U1342" s="148"/>
      <c r="V1342" s="148"/>
      <c r="W1342" s="148"/>
      <c r="X1342" s="148"/>
      <c r="Y1342" s="148"/>
      <c r="Z1342" s="148"/>
      <c r="AA1342" s="148"/>
      <c r="AB1342" s="149">
        <v>2330.7283807636263</v>
      </c>
      <c r="AC1342" s="149">
        <v>3904.8674209859532</v>
      </c>
      <c r="AD1342" s="141"/>
      <c r="AE1342" s="79">
        <v>3904.8674209859532</v>
      </c>
      <c r="AF1342" s="164">
        <f t="shared" si="21"/>
        <v>0</v>
      </c>
    </row>
    <row r="1343" spans="2:32" x14ac:dyDescent="0.15">
      <c r="B1343" s="147" t="s">
        <v>27</v>
      </c>
      <c r="C1343" s="147" t="s">
        <v>49</v>
      </c>
      <c r="D1343" s="147" t="s">
        <v>93</v>
      </c>
      <c r="E1343" s="147" t="s">
        <v>281</v>
      </c>
      <c r="F1343" s="147" t="s">
        <v>20</v>
      </c>
      <c r="G1343" s="148"/>
      <c r="H1343" s="148"/>
      <c r="I1343" s="148"/>
      <c r="J1343" s="148"/>
      <c r="K1343" s="148"/>
      <c r="L1343" s="148"/>
      <c r="M1343" s="148"/>
      <c r="N1343" s="148"/>
      <c r="O1343" s="148"/>
      <c r="P1343" s="148"/>
      <c r="Q1343" s="148"/>
      <c r="R1343" s="148"/>
      <c r="S1343" s="148"/>
      <c r="T1343" s="148"/>
      <c r="U1343" s="148"/>
      <c r="V1343" s="148"/>
      <c r="W1343" s="148"/>
      <c r="X1343" s="148"/>
      <c r="Y1343" s="148"/>
      <c r="Z1343" s="148"/>
      <c r="AA1343" s="148"/>
      <c r="AB1343" s="149">
        <v>4397.6231382886162</v>
      </c>
      <c r="AC1343" s="149">
        <v>3412.804534027925</v>
      </c>
      <c r="AD1343" s="141"/>
      <c r="AE1343" s="79">
        <v>3412.804534027925</v>
      </c>
      <c r="AF1343" s="164">
        <f t="shared" si="21"/>
        <v>0</v>
      </c>
    </row>
    <row r="1344" spans="2:32" x14ac:dyDescent="0.15">
      <c r="B1344" s="147" t="s">
        <v>27</v>
      </c>
      <c r="C1344" s="147" t="s">
        <v>49</v>
      </c>
      <c r="D1344" s="147" t="s">
        <v>93</v>
      </c>
      <c r="E1344" s="150" t="s">
        <v>187</v>
      </c>
      <c r="F1344" s="147" t="s">
        <v>20</v>
      </c>
      <c r="G1344" s="148"/>
      <c r="H1344" s="148"/>
      <c r="I1344" s="148"/>
      <c r="J1344" s="148"/>
      <c r="K1344" s="148"/>
      <c r="L1344" s="148"/>
      <c r="M1344" s="148"/>
      <c r="N1344" s="148"/>
      <c r="O1344" s="148"/>
      <c r="P1344" s="148"/>
      <c r="Q1344" s="148"/>
      <c r="R1344" s="148"/>
      <c r="S1344" s="148"/>
      <c r="T1344" s="148"/>
      <c r="U1344" s="148"/>
      <c r="V1344" s="148"/>
      <c r="W1344" s="148"/>
      <c r="X1344" s="148"/>
      <c r="Y1344" s="148"/>
      <c r="Z1344" s="148"/>
      <c r="AA1344" s="148"/>
      <c r="AB1344" s="149">
        <v>0</v>
      </c>
      <c r="AC1344" s="149">
        <v>0</v>
      </c>
      <c r="AD1344" s="141"/>
      <c r="AE1344" s="79">
        <v>0</v>
      </c>
      <c r="AF1344" s="164">
        <f t="shared" si="21"/>
        <v>0</v>
      </c>
    </row>
    <row r="1345" spans="2:32" x14ac:dyDescent="0.15">
      <c r="B1345" s="147" t="s">
        <v>27</v>
      </c>
      <c r="C1345" s="147" t="s">
        <v>49</v>
      </c>
      <c r="D1345" s="147" t="s">
        <v>93</v>
      </c>
      <c r="E1345" s="150" t="s">
        <v>105</v>
      </c>
      <c r="F1345" s="147" t="s">
        <v>20</v>
      </c>
      <c r="G1345" s="148"/>
      <c r="H1345" s="148"/>
      <c r="I1345" s="148"/>
      <c r="J1345" s="148"/>
      <c r="K1345" s="148"/>
      <c r="L1345" s="148"/>
      <c r="M1345" s="148"/>
      <c r="N1345" s="148"/>
      <c r="O1345" s="148"/>
      <c r="P1345" s="148"/>
      <c r="Q1345" s="148"/>
      <c r="R1345" s="148"/>
      <c r="S1345" s="148"/>
      <c r="T1345" s="148"/>
      <c r="U1345" s="148"/>
      <c r="V1345" s="148"/>
      <c r="W1345" s="148"/>
      <c r="X1345" s="148"/>
      <c r="Y1345" s="148"/>
      <c r="Z1345" s="148"/>
      <c r="AA1345" s="148"/>
      <c r="AB1345" s="149">
        <v>0</v>
      </c>
      <c r="AC1345" s="149">
        <v>0</v>
      </c>
      <c r="AD1345" s="141"/>
      <c r="AE1345" s="79">
        <v>0</v>
      </c>
      <c r="AF1345" s="164">
        <f t="shared" si="21"/>
        <v>0</v>
      </c>
    </row>
    <row r="1346" spans="2:32" x14ac:dyDescent="0.15">
      <c r="B1346" s="147" t="s">
        <v>27</v>
      </c>
      <c r="C1346" s="147" t="s">
        <v>49</v>
      </c>
      <c r="D1346" s="147" t="s">
        <v>93</v>
      </c>
      <c r="E1346" s="150" t="s">
        <v>106</v>
      </c>
      <c r="F1346" s="147" t="s">
        <v>20</v>
      </c>
      <c r="G1346" s="148"/>
      <c r="H1346" s="148"/>
      <c r="I1346" s="148"/>
      <c r="J1346" s="148"/>
      <c r="K1346" s="148"/>
      <c r="L1346" s="148"/>
      <c r="M1346" s="148"/>
      <c r="N1346" s="148"/>
      <c r="O1346" s="148"/>
      <c r="P1346" s="148"/>
      <c r="Q1346" s="148"/>
      <c r="R1346" s="148"/>
      <c r="S1346" s="148"/>
      <c r="T1346" s="148"/>
      <c r="U1346" s="148"/>
      <c r="V1346" s="148"/>
      <c r="W1346" s="148"/>
      <c r="X1346" s="148"/>
      <c r="Y1346" s="148"/>
      <c r="Z1346" s="148"/>
      <c r="AA1346" s="148"/>
      <c r="AB1346" s="149">
        <v>0</v>
      </c>
      <c r="AC1346" s="149">
        <v>0</v>
      </c>
      <c r="AD1346" s="141"/>
      <c r="AE1346" s="79">
        <v>0</v>
      </c>
      <c r="AF1346" s="164">
        <f t="shared" si="21"/>
        <v>0</v>
      </c>
    </row>
    <row r="1347" spans="2:32" x14ac:dyDescent="0.15">
      <c r="B1347" s="147" t="s">
        <v>27</v>
      </c>
      <c r="C1347" s="147" t="s">
        <v>49</v>
      </c>
      <c r="D1347" s="147" t="s">
        <v>93</v>
      </c>
      <c r="E1347" s="150" t="s">
        <v>188</v>
      </c>
      <c r="F1347" s="147" t="s">
        <v>20</v>
      </c>
      <c r="G1347" s="148"/>
      <c r="H1347" s="148"/>
      <c r="I1347" s="148"/>
      <c r="J1347" s="148"/>
      <c r="K1347" s="148"/>
      <c r="L1347" s="148"/>
      <c r="M1347" s="148"/>
      <c r="N1347" s="148"/>
      <c r="O1347" s="148"/>
      <c r="P1347" s="148"/>
      <c r="Q1347" s="148"/>
      <c r="R1347" s="148"/>
      <c r="S1347" s="148"/>
      <c r="T1347" s="148"/>
      <c r="U1347" s="148"/>
      <c r="V1347" s="148"/>
      <c r="W1347" s="148"/>
      <c r="X1347" s="148"/>
      <c r="Y1347" s="148"/>
      <c r="Z1347" s="148"/>
      <c r="AA1347" s="148"/>
      <c r="AB1347" s="149">
        <v>0</v>
      </c>
      <c r="AC1347" s="149">
        <v>0</v>
      </c>
      <c r="AD1347" s="141"/>
      <c r="AE1347" s="79">
        <v>0</v>
      </c>
      <c r="AF1347" s="164">
        <f t="shared" si="21"/>
        <v>0</v>
      </c>
    </row>
    <row r="1348" spans="2:32" x14ac:dyDescent="0.15">
      <c r="B1348" s="147" t="s">
        <v>27</v>
      </c>
      <c r="C1348" s="147" t="s">
        <v>49</v>
      </c>
      <c r="D1348" s="147" t="s">
        <v>93</v>
      </c>
      <c r="E1348" s="150" t="s">
        <v>189</v>
      </c>
      <c r="F1348" s="147" t="s">
        <v>20</v>
      </c>
      <c r="G1348" s="148"/>
      <c r="H1348" s="148"/>
      <c r="I1348" s="148"/>
      <c r="J1348" s="148"/>
      <c r="K1348" s="148"/>
      <c r="L1348" s="148"/>
      <c r="M1348" s="148"/>
      <c r="N1348" s="148"/>
      <c r="O1348" s="148"/>
      <c r="P1348" s="148"/>
      <c r="Q1348" s="148"/>
      <c r="R1348" s="148"/>
      <c r="S1348" s="148"/>
      <c r="T1348" s="148"/>
      <c r="U1348" s="148"/>
      <c r="V1348" s="148"/>
      <c r="W1348" s="148"/>
      <c r="X1348" s="148"/>
      <c r="Y1348" s="148"/>
      <c r="Z1348" s="148"/>
      <c r="AA1348" s="148"/>
      <c r="AB1348" s="149">
        <v>0</v>
      </c>
      <c r="AC1348" s="149">
        <v>0</v>
      </c>
      <c r="AD1348" s="141"/>
      <c r="AE1348" s="79">
        <v>0</v>
      </c>
      <c r="AF1348" s="164">
        <f t="shared" si="21"/>
        <v>0</v>
      </c>
    </row>
    <row r="1349" spans="2:32" x14ac:dyDescent="0.15">
      <c r="B1349" s="147" t="s">
        <v>27</v>
      </c>
      <c r="C1349" s="147" t="s">
        <v>49</v>
      </c>
      <c r="D1349" s="147" t="s">
        <v>93</v>
      </c>
      <c r="E1349" s="150" t="s">
        <v>109</v>
      </c>
      <c r="F1349" s="147" t="s">
        <v>20</v>
      </c>
      <c r="G1349" s="148"/>
      <c r="H1349" s="148"/>
      <c r="I1349" s="148"/>
      <c r="J1349" s="148"/>
      <c r="K1349" s="148"/>
      <c r="L1349" s="148"/>
      <c r="M1349" s="148"/>
      <c r="N1349" s="148"/>
      <c r="O1349" s="148"/>
      <c r="P1349" s="148"/>
      <c r="Q1349" s="148"/>
      <c r="R1349" s="148"/>
      <c r="S1349" s="148"/>
      <c r="T1349" s="148"/>
      <c r="U1349" s="148"/>
      <c r="V1349" s="148"/>
      <c r="W1349" s="148"/>
      <c r="X1349" s="148"/>
      <c r="Y1349" s="148"/>
      <c r="Z1349" s="148"/>
      <c r="AA1349" s="148"/>
      <c r="AB1349" s="149">
        <v>0</v>
      </c>
      <c r="AC1349" s="149">
        <v>0</v>
      </c>
      <c r="AD1349" s="141"/>
      <c r="AE1349" s="79">
        <v>0</v>
      </c>
      <c r="AF1349" s="164">
        <f t="shared" si="21"/>
        <v>0</v>
      </c>
    </row>
    <row r="1350" spans="2:32" x14ac:dyDescent="0.15">
      <c r="B1350" s="147" t="s">
        <v>27</v>
      </c>
      <c r="C1350" s="147" t="s">
        <v>49</v>
      </c>
      <c r="D1350" s="147" t="s">
        <v>93</v>
      </c>
      <c r="E1350" s="150" t="s">
        <v>190</v>
      </c>
      <c r="F1350" s="147" t="s">
        <v>20</v>
      </c>
      <c r="G1350" s="148"/>
      <c r="H1350" s="148"/>
      <c r="I1350" s="148"/>
      <c r="J1350" s="148"/>
      <c r="K1350" s="148"/>
      <c r="L1350" s="148"/>
      <c r="M1350" s="148"/>
      <c r="N1350" s="148"/>
      <c r="O1350" s="148"/>
      <c r="P1350" s="148"/>
      <c r="Q1350" s="148"/>
      <c r="R1350" s="148"/>
      <c r="S1350" s="148"/>
      <c r="T1350" s="148"/>
      <c r="U1350" s="148"/>
      <c r="V1350" s="148"/>
      <c r="W1350" s="148"/>
      <c r="X1350" s="148"/>
      <c r="Y1350" s="148"/>
      <c r="Z1350" s="148"/>
      <c r="AA1350" s="148"/>
      <c r="AB1350" s="149">
        <v>0</v>
      </c>
      <c r="AC1350" s="149">
        <v>0</v>
      </c>
      <c r="AD1350" s="141"/>
      <c r="AE1350" s="79">
        <v>0</v>
      </c>
      <c r="AF1350" s="164">
        <f t="shared" si="21"/>
        <v>0</v>
      </c>
    </row>
    <row r="1351" spans="2:32" x14ac:dyDescent="0.15">
      <c r="B1351" s="147" t="s">
        <v>27</v>
      </c>
      <c r="C1351" s="147" t="s">
        <v>49</v>
      </c>
      <c r="D1351" s="147" t="s">
        <v>93</v>
      </c>
      <c r="E1351" s="150" t="s">
        <v>163</v>
      </c>
      <c r="F1351" s="147" t="s">
        <v>20</v>
      </c>
      <c r="G1351" s="148"/>
      <c r="H1351" s="148"/>
      <c r="I1351" s="148"/>
      <c r="J1351" s="148"/>
      <c r="K1351" s="148"/>
      <c r="L1351" s="148"/>
      <c r="M1351" s="148"/>
      <c r="N1351" s="148"/>
      <c r="O1351" s="148"/>
      <c r="P1351" s="148"/>
      <c r="Q1351" s="148"/>
      <c r="R1351" s="148"/>
      <c r="S1351" s="148"/>
      <c r="T1351" s="148"/>
      <c r="U1351" s="148"/>
      <c r="V1351" s="148"/>
      <c r="W1351" s="148"/>
      <c r="X1351" s="148"/>
      <c r="Y1351" s="148"/>
      <c r="Z1351" s="148"/>
      <c r="AA1351" s="148"/>
      <c r="AB1351" s="149">
        <v>4397.6231382886162</v>
      </c>
      <c r="AC1351" s="149">
        <v>3412.804534027925</v>
      </c>
      <c r="AD1351" s="141"/>
      <c r="AE1351" s="79">
        <v>3412.804534027925</v>
      </c>
      <c r="AF1351" s="164">
        <f t="shared" si="21"/>
        <v>0</v>
      </c>
    </row>
    <row r="1352" spans="2:32" x14ac:dyDescent="0.15">
      <c r="B1352" s="143" t="s">
        <v>14</v>
      </c>
      <c r="C1352" s="143" t="s">
        <v>49</v>
      </c>
      <c r="D1352" s="143" t="s">
        <v>257</v>
      </c>
      <c r="E1352" s="143" t="s">
        <v>258</v>
      </c>
      <c r="F1352" s="143" t="s">
        <v>20</v>
      </c>
      <c r="G1352" s="144"/>
      <c r="H1352" s="144"/>
      <c r="I1352" s="144"/>
      <c r="J1352" s="144"/>
      <c r="K1352" s="144"/>
      <c r="L1352" s="144"/>
      <c r="M1352" s="144"/>
      <c r="N1352" s="144"/>
      <c r="O1352" s="144"/>
      <c r="P1352" s="144"/>
      <c r="Q1352" s="144"/>
      <c r="R1352" s="144"/>
      <c r="S1352" s="144"/>
      <c r="T1352" s="144"/>
      <c r="U1352" s="144"/>
      <c r="V1352" s="144"/>
      <c r="W1352" s="144"/>
      <c r="X1352" s="144"/>
      <c r="Y1352" s="144"/>
      <c r="Z1352" s="144"/>
      <c r="AA1352" s="144"/>
      <c r="AB1352" s="145">
        <v>81142.448067138175</v>
      </c>
      <c r="AC1352" s="145">
        <v>85681.24599538841</v>
      </c>
      <c r="AD1352" s="141"/>
      <c r="AE1352" s="79">
        <v>85681.24599538841</v>
      </c>
      <c r="AF1352" s="164">
        <f t="shared" si="21"/>
        <v>0</v>
      </c>
    </row>
    <row r="1353" spans="2:32" x14ac:dyDescent="0.15">
      <c r="B1353" s="143" t="s">
        <v>14</v>
      </c>
      <c r="C1353" s="143" t="s">
        <v>49</v>
      </c>
      <c r="D1353" s="143" t="s">
        <v>257</v>
      </c>
      <c r="E1353" s="143" t="s">
        <v>260</v>
      </c>
      <c r="F1353" s="143" t="s">
        <v>20</v>
      </c>
      <c r="G1353" s="144"/>
      <c r="H1353" s="144"/>
      <c r="I1353" s="144"/>
      <c r="J1353" s="144"/>
      <c r="K1353" s="144"/>
      <c r="L1353" s="144"/>
      <c r="M1353" s="144"/>
      <c r="N1353" s="144"/>
      <c r="O1353" s="144"/>
      <c r="P1353" s="144"/>
      <c r="Q1353" s="144"/>
      <c r="R1353" s="144"/>
      <c r="S1353" s="144"/>
      <c r="T1353" s="144"/>
      <c r="U1353" s="144"/>
      <c r="V1353" s="144"/>
      <c r="W1353" s="144"/>
      <c r="X1353" s="144"/>
      <c r="Y1353" s="144"/>
      <c r="Z1353" s="144"/>
      <c r="AA1353" s="144"/>
      <c r="AB1353" s="145">
        <v>143752.00261018181</v>
      </c>
      <c r="AC1353" s="145">
        <v>142287.71349177376</v>
      </c>
      <c r="AD1353" s="141"/>
      <c r="AE1353" s="79">
        <v>142287.71349177376</v>
      </c>
      <c r="AF1353" s="164">
        <f t="shared" si="21"/>
        <v>0</v>
      </c>
    </row>
    <row r="1354" spans="2:32" x14ac:dyDescent="0.15">
      <c r="B1354" s="143" t="s">
        <v>14</v>
      </c>
      <c r="C1354" s="143" t="s">
        <v>49</v>
      </c>
      <c r="D1354" s="143" t="s">
        <v>257</v>
      </c>
      <c r="E1354" s="143" t="s">
        <v>261</v>
      </c>
      <c r="F1354" s="143" t="s">
        <v>20</v>
      </c>
      <c r="G1354" s="144"/>
      <c r="H1354" s="144"/>
      <c r="I1354" s="144"/>
      <c r="J1354" s="144"/>
      <c r="K1354" s="144"/>
      <c r="L1354" s="144"/>
      <c r="M1354" s="144"/>
      <c r="N1354" s="144"/>
      <c r="O1354" s="144"/>
      <c r="P1354" s="144"/>
      <c r="Q1354" s="144"/>
      <c r="R1354" s="144"/>
      <c r="S1354" s="144"/>
      <c r="T1354" s="144"/>
      <c r="U1354" s="144"/>
      <c r="V1354" s="144"/>
      <c r="W1354" s="144"/>
      <c r="X1354" s="144"/>
      <c r="Y1354" s="144"/>
      <c r="Z1354" s="144"/>
      <c r="AA1354" s="144"/>
      <c r="AB1354" s="145">
        <v>2033.6034161528364</v>
      </c>
      <c r="AC1354" s="145">
        <v>-2080.7162004922893</v>
      </c>
      <c r="AD1354" s="141"/>
      <c r="AE1354" s="79">
        <v>-2080.7162004922893</v>
      </c>
      <c r="AF1354" s="164">
        <f t="shared" si="21"/>
        <v>0</v>
      </c>
    </row>
    <row r="1355" spans="2:32" x14ac:dyDescent="0.15">
      <c r="B1355" s="143" t="s">
        <v>14</v>
      </c>
      <c r="C1355" s="143" t="s">
        <v>49</v>
      </c>
      <c r="D1355" s="143" t="s">
        <v>257</v>
      </c>
      <c r="E1355" s="143" t="s">
        <v>262</v>
      </c>
      <c r="F1355" s="143" t="s">
        <v>20</v>
      </c>
      <c r="G1355" s="144"/>
      <c r="H1355" s="144"/>
      <c r="I1355" s="144"/>
      <c r="J1355" s="144"/>
      <c r="K1355" s="144"/>
      <c r="L1355" s="144"/>
      <c r="M1355" s="144"/>
      <c r="N1355" s="144"/>
      <c r="O1355" s="144"/>
      <c r="P1355" s="144"/>
      <c r="Q1355" s="144"/>
      <c r="R1355" s="144"/>
      <c r="S1355" s="144"/>
      <c r="T1355" s="144"/>
      <c r="U1355" s="144"/>
      <c r="V1355" s="144"/>
      <c r="W1355" s="144"/>
      <c r="X1355" s="144"/>
      <c r="Y1355" s="144"/>
      <c r="Z1355" s="144"/>
      <c r="AA1355" s="144"/>
      <c r="AB1355" s="145">
        <v>226928.05409347281</v>
      </c>
      <c r="AC1355" s="145">
        <v>225888.24328666992</v>
      </c>
      <c r="AD1355" s="141"/>
      <c r="AE1355" s="79">
        <v>225888.24328666992</v>
      </c>
      <c r="AF1355" s="164">
        <f t="shared" si="21"/>
        <v>0</v>
      </c>
    </row>
    <row r="1356" spans="2:32" x14ac:dyDescent="0.15">
      <c r="B1356" s="143" t="s">
        <v>14</v>
      </c>
      <c r="C1356" s="143" t="s">
        <v>49</v>
      </c>
      <c r="D1356" s="143" t="s">
        <v>257</v>
      </c>
      <c r="E1356" s="143" t="s">
        <v>263</v>
      </c>
      <c r="F1356" s="143" t="s">
        <v>20</v>
      </c>
      <c r="G1356" s="144"/>
      <c r="H1356" s="144"/>
      <c r="I1356" s="144"/>
      <c r="J1356" s="144"/>
      <c r="K1356" s="144"/>
      <c r="L1356" s="144"/>
      <c r="M1356" s="144"/>
      <c r="N1356" s="144"/>
      <c r="O1356" s="144"/>
      <c r="P1356" s="144"/>
      <c r="Q1356" s="144"/>
      <c r="R1356" s="144"/>
      <c r="S1356" s="144"/>
      <c r="T1356" s="144"/>
      <c r="U1356" s="144"/>
      <c r="V1356" s="144"/>
      <c r="W1356" s="144"/>
      <c r="X1356" s="144"/>
      <c r="Y1356" s="144"/>
      <c r="Z1356" s="144"/>
      <c r="AA1356" s="144"/>
      <c r="AB1356" s="145">
        <v>-25280.869180579717</v>
      </c>
      <c r="AC1356" s="145">
        <v>-35317.702120505812</v>
      </c>
      <c r="AD1356" s="141"/>
      <c r="AE1356" s="79">
        <v>-35317.702120505812</v>
      </c>
      <c r="AF1356" s="164">
        <f t="shared" si="21"/>
        <v>0</v>
      </c>
    </row>
    <row r="1357" spans="2:32" x14ac:dyDescent="0.15">
      <c r="B1357" s="143" t="s">
        <v>14</v>
      </c>
      <c r="C1357" s="143" t="s">
        <v>49</v>
      </c>
      <c r="D1357" s="143" t="s">
        <v>257</v>
      </c>
      <c r="E1357" s="143" t="s">
        <v>264</v>
      </c>
      <c r="F1357" s="143" t="s">
        <v>20</v>
      </c>
      <c r="G1357" s="144"/>
      <c r="H1357" s="144"/>
      <c r="I1357" s="144"/>
      <c r="J1357" s="144"/>
      <c r="K1357" s="144"/>
      <c r="L1357" s="144"/>
      <c r="M1357" s="144"/>
      <c r="N1357" s="144"/>
      <c r="O1357" s="144"/>
      <c r="P1357" s="144"/>
      <c r="Q1357" s="144"/>
      <c r="R1357" s="144"/>
      <c r="S1357" s="144"/>
      <c r="T1357" s="144"/>
      <c r="U1357" s="144"/>
      <c r="V1357" s="144"/>
      <c r="W1357" s="144"/>
      <c r="X1357" s="144"/>
      <c r="Y1357" s="144"/>
      <c r="Z1357" s="144"/>
      <c r="AA1357" s="144"/>
      <c r="AB1357" s="145">
        <v>0</v>
      </c>
      <c r="AC1357" s="145">
        <v>0</v>
      </c>
      <c r="AD1357" s="141"/>
      <c r="AE1357" s="79">
        <v>0</v>
      </c>
      <c r="AF1357" s="164">
        <f t="shared" si="21"/>
        <v>0</v>
      </c>
    </row>
    <row r="1358" spans="2:32" x14ac:dyDescent="0.15">
      <c r="B1358" s="143" t="s">
        <v>14</v>
      </c>
      <c r="C1358" s="143" t="s">
        <v>49</v>
      </c>
      <c r="D1358" s="143" t="s">
        <v>257</v>
      </c>
      <c r="E1358" s="143" t="s">
        <v>265</v>
      </c>
      <c r="F1358" s="143" t="s">
        <v>20</v>
      </c>
      <c r="G1358" s="144"/>
      <c r="H1358" s="144"/>
      <c r="I1358" s="144"/>
      <c r="J1358" s="144"/>
      <c r="K1358" s="144"/>
      <c r="L1358" s="144"/>
      <c r="M1358" s="144"/>
      <c r="N1358" s="144"/>
      <c r="O1358" s="144"/>
      <c r="P1358" s="144"/>
      <c r="Q1358" s="144"/>
      <c r="R1358" s="144"/>
      <c r="S1358" s="144"/>
      <c r="T1358" s="144"/>
      <c r="U1358" s="144"/>
      <c r="V1358" s="144"/>
      <c r="W1358" s="144"/>
      <c r="X1358" s="144"/>
      <c r="Y1358" s="144"/>
      <c r="Z1358" s="144"/>
      <c r="AA1358" s="144"/>
      <c r="AB1358" s="145">
        <v>0</v>
      </c>
      <c r="AC1358" s="145">
        <v>0</v>
      </c>
      <c r="AD1358" s="141"/>
      <c r="AE1358" s="79">
        <v>0</v>
      </c>
      <c r="AF1358" s="164">
        <f t="shared" si="21"/>
        <v>0</v>
      </c>
    </row>
    <row r="1359" spans="2:32" x14ac:dyDescent="0.15">
      <c r="B1359" s="143" t="s">
        <v>14</v>
      </c>
      <c r="C1359" s="143" t="s">
        <v>49</v>
      </c>
      <c r="D1359" s="143" t="s">
        <v>257</v>
      </c>
      <c r="E1359" s="143" t="s">
        <v>266</v>
      </c>
      <c r="F1359" s="143" t="s">
        <v>20</v>
      </c>
      <c r="G1359" s="144"/>
      <c r="H1359" s="144"/>
      <c r="I1359" s="144"/>
      <c r="J1359" s="144"/>
      <c r="K1359" s="144"/>
      <c r="L1359" s="144"/>
      <c r="M1359" s="144"/>
      <c r="N1359" s="144"/>
      <c r="O1359" s="144"/>
      <c r="P1359" s="144"/>
      <c r="Q1359" s="144"/>
      <c r="R1359" s="144"/>
      <c r="S1359" s="144"/>
      <c r="T1359" s="144"/>
      <c r="U1359" s="144"/>
      <c r="V1359" s="144"/>
      <c r="W1359" s="144"/>
      <c r="X1359" s="144"/>
      <c r="Y1359" s="144"/>
      <c r="Z1359" s="144"/>
      <c r="AA1359" s="144"/>
      <c r="AB1359" s="145">
        <v>0</v>
      </c>
      <c r="AC1359" s="145">
        <v>0</v>
      </c>
      <c r="AD1359" s="141"/>
      <c r="AE1359" s="79">
        <v>0</v>
      </c>
      <c r="AF1359" s="164">
        <f t="shared" si="21"/>
        <v>0</v>
      </c>
    </row>
    <row r="1360" spans="2:32" x14ac:dyDescent="0.15">
      <c r="B1360" s="143" t="s">
        <v>14</v>
      </c>
      <c r="C1360" s="143" t="s">
        <v>49</v>
      </c>
      <c r="D1360" s="143" t="s">
        <v>257</v>
      </c>
      <c r="E1360" s="143" t="s">
        <v>267</v>
      </c>
      <c r="F1360" s="143" t="s">
        <v>20</v>
      </c>
      <c r="G1360" s="144"/>
      <c r="H1360" s="144"/>
      <c r="I1360" s="144"/>
      <c r="J1360" s="144"/>
      <c r="K1360" s="144"/>
      <c r="L1360" s="144"/>
      <c r="M1360" s="144"/>
      <c r="N1360" s="144"/>
      <c r="O1360" s="144"/>
      <c r="P1360" s="144"/>
      <c r="Q1360" s="144"/>
      <c r="R1360" s="144"/>
      <c r="S1360" s="144"/>
      <c r="T1360" s="144"/>
      <c r="U1360" s="144"/>
      <c r="V1360" s="144"/>
      <c r="W1360" s="144"/>
      <c r="X1360" s="144"/>
      <c r="Y1360" s="144"/>
      <c r="Z1360" s="144"/>
      <c r="AA1360" s="144"/>
      <c r="AB1360" s="145">
        <v>201647.18491289308</v>
      </c>
      <c r="AC1360" s="145">
        <v>190570.5411661641</v>
      </c>
      <c r="AD1360" s="141"/>
      <c r="AE1360" s="79">
        <v>190570.5411661641</v>
      </c>
      <c r="AF1360" s="164">
        <f t="shared" ref="AF1360:AF1423" si="22">+AE1360-AC1360</f>
        <v>0</v>
      </c>
    </row>
    <row r="1361" spans="2:32" x14ac:dyDescent="0.15">
      <c r="B1361" s="143" t="s">
        <v>14</v>
      </c>
      <c r="C1361" s="143" t="s">
        <v>49</v>
      </c>
      <c r="D1361" s="143" t="s">
        <v>268</v>
      </c>
      <c r="E1361" s="143" t="s">
        <v>269</v>
      </c>
      <c r="F1361" s="143" t="s">
        <v>20</v>
      </c>
      <c r="G1361" s="144"/>
      <c r="H1361" s="144"/>
      <c r="I1361" s="144"/>
      <c r="J1361" s="144"/>
      <c r="K1361" s="144"/>
      <c r="L1361" s="144"/>
      <c r="M1361" s="144"/>
      <c r="N1361" s="144"/>
      <c r="O1361" s="144"/>
      <c r="P1361" s="144"/>
      <c r="Q1361" s="144"/>
      <c r="R1361" s="144"/>
      <c r="S1361" s="144"/>
      <c r="T1361" s="144"/>
      <c r="U1361" s="144"/>
      <c r="V1361" s="144"/>
      <c r="W1361" s="144"/>
      <c r="X1361" s="144"/>
      <c r="Y1361" s="144"/>
      <c r="Z1361" s="144"/>
      <c r="AA1361" s="144"/>
      <c r="AB1361" s="145">
        <v>-199338.74778718667</v>
      </c>
      <c r="AC1361" s="145">
        <v>-191667.08867612784</v>
      </c>
      <c r="AD1361" s="141"/>
      <c r="AE1361" s="79">
        <v>-191667.08867612784</v>
      </c>
      <c r="AF1361" s="164">
        <f t="shared" si="22"/>
        <v>0</v>
      </c>
    </row>
    <row r="1362" spans="2:32" x14ac:dyDescent="0.15">
      <c r="B1362" s="143" t="s">
        <v>14</v>
      </c>
      <c r="C1362" s="143" t="s">
        <v>49</v>
      </c>
      <c r="D1362" s="143" t="s">
        <v>268</v>
      </c>
      <c r="E1362" s="146" t="s">
        <v>270</v>
      </c>
      <c r="F1362" s="143" t="s">
        <v>20</v>
      </c>
      <c r="G1362" s="144"/>
      <c r="H1362" s="144"/>
      <c r="I1362" s="144"/>
      <c r="J1362" s="144"/>
      <c r="K1362" s="144"/>
      <c r="L1362" s="144"/>
      <c r="M1362" s="144"/>
      <c r="N1362" s="144"/>
      <c r="O1362" s="144"/>
      <c r="P1362" s="144"/>
      <c r="Q1362" s="144"/>
      <c r="R1362" s="144"/>
      <c r="S1362" s="144"/>
      <c r="T1362" s="144"/>
      <c r="U1362" s="144"/>
      <c r="V1362" s="144"/>
      <c r="W1362" s="144"/>
      <c r="X1362" s="144"/>
      <c r="Y1362" s="144"/>
      <c r="Z1362" s="144"/>
      <c r="AA1362" s="144"/>
      <c r="AB1362" s="145">
        <v>0</v>
      </c>
      <c r="AC1362" s="145">
        <v>0</v>
      </c>
      <c r="AD1362" s="141"/>
      <c r="AE1362" s="79">
        <v>0</v>
      </c>
      <c r="AF1362" s="164">
        <f t="shared" si="22"/>
        <v>0</v>
      </c>
    </row>
    <row r="1363" spans="2:32" x14ac:dyDescent="0.15">
      <c r="B1363" s="143" t="s">
        <v>14</v>
      </c>
      <c r="C1363" s="143" t="s">
        <v>49</v>
      </c>
      <c r="D1363" s="143" t="s">
        <v>268</v>
      </c>
      <c r="E1363" s="146" t="s">
        <v>271</v>
      </c>
      <c r="F1363" s="143" t="s">
        <v>20</v>
      </c>
      <c r="G1363" s="144"/>
      <c r="H1363" s="144"/>
      <c r="I1363" s="144"/>
      <c r="J1363" s="144"/>
      <c r="K1363" s="144"/>
      <c r="L1363" s="144"/>
      <c r="M1363" s="144"/>
      <c r="N1363" s="144"/>
      <c r="O1363" s="144"/>
      <c r="P1363" s="144"/>
      <c r="Q1363" s="144"/>
      <c r="R1363" s="144"/>
      <c r="S1363" s="144"/>
      <c r="T1363" s="144"/>
      <c r="U1363" s="144"/>
      <c r="V1363" s="144"/>
      <c r="W1363" s="144"/>
      <c r="X1363" s="144"/>
      <c r="Y1363" s="144"/>
      <c r="Z1363" s="144"/>
      <c r="AA1363" s="144"/>
      <c r="AB1363" s="145">
        <v>0</v>
      </c>
      <c r="AC1363" s="145">
        <v>0</v>
      </c>
      <c r="AD1363" s="141"/>
      <c r="AE1363" s="79">
        <v>0</v>
      </c>
      <c r="AF1363" s="164">
        <f t="shared" si="22"/>
        <v>0</v>
      </c>
    </row>
    <row r="1364" spans="2:32" x14ac:dyDescent="0.15">
      <c r="B1364" s="143" t="s">
        <v>14</v>
      </c>
      <c r="C1364" s="143" t="s">
        <v>49</v>
      </c>
      <c r="D1364" s="143" t="s">
        <v>268</v>
      </c>
      <c r="E1364" s="146" t="s">
        <v>272</v>
      </c>
      <c r="F1364" s="143" t="s">
        <v>20</v>
      </c>
      <c r="G1364" s="144"/>
      <c r="H1364" s="144"/>
      <c r="I1364" s="144"/>
      <c r="J1364" s="144"/>
      <c r="K1364" s="144"/>
      <c r="L1364" s="144"/>
      <c r="M1364" s="144"/>
      <c r="N1364" s="144"/>
      <c r="O1364" s="144"/>
      <c r="P1364" s="144"/>
      <c r="Q1364" s="144"/>
      <c r="R1364" s="144"/>
      <c r="S1364" s="144"/>
      <c r="T1364" s="144"/>
      <c r="U1364" s="144"/>
      <c r="V1364" s="144"/>
      <c r="W1364" s="144"/>
      <c r="X1364" s="144"/>
      <c r="Y1364" s="144"/>
      <c r="Z1364" s="144"/>
      <c r="AA1364" s="144"/>
      <c r="AB1364" s="145">
        <v>-199338.74778718667</v>
      </c>
      <c r="AC1364" s="145">
        <v>-191667.08867612784</v>
      </c>
      <c r="AD1364" s="141"/>
      <c r="AE1364" s="79">
        <v>-191667.08867612784</v>
      </c>
      <c r="AF1364" s="164">
        <f t="shared" si="22"/>
        <v>0</v>
      </c>
    </row>
    <row r="1365" spans="2:32" x14ac:dyDescent="0.15">
      <c r="B1365" s="143" t="s">
        <v>14</v>
      </c>
      <c r="C1365" s="143" t="s">
        <v>49</v>
      </c>
      <c r="D1365" s="143" t="s">
        <v>268</v>
      </c>
      <c r="E1365" s="146" t="s">
        <v>273</v>
      </c>
      <c r="F1365" s="143" t="s">
        <v>20</v>
      </c>
      <c r="G1365" s="144"/>
      <c r="H1365" s="144"/>
      <c r="I1365" s="144"/>
      <c r="J1365" s="144"/>
      <c r="K1365" s="144"/>
      <c r="L1365" s="144"/>
      <c r="M1365" s="144"/>
      <c r="N1365" s="144"/>
      <c r="O1365" s="144"/>
      <c r="P1365" s="144"/>
      <c r="Q1365" s="144"/>
      <c r="R1365" s="144"/>
      <c r="S1365" s="144"/>
      <c r="T1365" s="144"/>
      <c r="U1365" s="144"/>
      <c r="V1365" s="144"/>
      <c r="W1365" s="144"/>
      <c r="X1365" s="144"/>
      <c r="Y1365" s="144"/>
      <c r="Z1365" s="144"/>
      <c r="AA1365" s="144"/>
      <c r="AB1365" s="145">
        <v>0</v>
      </c>
      <c r="AC1365" s="145">
        <v>0</v>
      </c>
      <c r="AD1365" s="141"/>
      <c r="AE1365" s="79">
        <v>0</v>
      </c>
      <c r="AF1365" s="164">
        <f t="shared" si="22"/>
        <v>0</v>
      </c>
    </row>
    <row r="1366" spans="2:32" x14ac:dyDescent="0.15">
      <c r="B1366" s="143" t="s">
        <v>14</v>
      </c>
      <c r="C1366" s="143" t="s">
        <v>49</v>
      </c>
      <c r="D1366" s="143" t="s">
        <v>268</v>
      </c>
      <c r="E1366" s="146" t="s">
        <v>274</v>
      </c>
      <c r="F1366" s="143" t="s">
        <v>20</v>
      </c>
      <c r="G1366" s="144"/>
      <c r="H1366" s="144"/>
      <c r="I1366" s="144"/>
      <c r="J1366" s="144"/>
      <c r="K1366" s="144"/>
      <c r="L1366" s="144"/>
      <c r="M1366" s="144"/>
      <c r="N1366" s="144"/>
      <c r="O1366" s="144"/>
      <c r="P1366" s="144"/>
      <c r="Q1366" s="144"/>
      <c r="R1366" s="144"/>
      <c r="S1366" s="144"/>
      <c r="T1366" s="144"/>
      <c r="U1366" s="144"/>
      <c r="V1366" s="144"/>
      <c r="W1366" s="144"/>
      <c r="X1366" s="144"/>
      <c r="Y1366" s="144"/>
      <c r="Z1366" s="144"/>
      <c r="AA1366" s="144"/>
      <c r="AB1366" s="145">
        <v>0</v>
      </c>
      <c r="AC1366" s="145">
        <v>0</v>
      </c>
      <c r="AD1366" s="141"/>
      <c r="AE1366" s="79">
        <v>0</v>
      </c>
      <c r="AF1366" s="164">
        <f t="shared" si="22"/>
        <v>0</v>
      </c>
    </row>
    <row r="1367" spans="2:32" x14ac:dyDescent="0.15">
      <c r="B1367" s="143" t="s">
        <v>14</v>
      </c>
      <c r="C1367" s="143" t="s">
        <v>49</v>
      </c>
      <c r="D1367" s="143" t="s">
        <v>268</v>
      </c>
      <c r="E1367" s="146" t="s">
        <v>275</v>
      </c>
      <c r="F1367" s="143" t="s">
        <v>20</v>
      </c>
      <c r="G1367" s="144"/>
      <c r="H1367" s="144"/>
      <c r="I1367" s="144"/>
      <c r="J1367" s="144"/>
      <c r="K1367" s="144"/>
      <c r="L1367" s="144"/>
      <c r="M1367" s="144"/>
      <c r="N1367" s="144"/>
      <c r="O1367" s="144"/>
      <c r="P1367" s="144"/>
      <c r="Q1367" s="144"/>
      <c r="R1367" s="144"/>
      <c r="S1367" s="144"/>
      <c r="T1367" s="144"/>
      <c r="U1367" s="144"/>
      <c r="V1367" s="144"/>
      <c r="W1367" s="144"/>
      <c r="X1367" s="144"/>
      <c r="Y1367" s="144"/>
      <c r="Z1367" s="144"/>
      <c r="AA1367" s="144"/>
      <c r="AB1367" s="145">
        <v>0</v>
      </c>
      <c r="AC1367" s="145">
        <v>0</v>
      </c>
      <c r="AD1367" s="141"/>
      <c r="AE1367" s="79">
        <v>0</v>
      </c>
      <c r="AF1367" s="164">
        <f t="shared" si="22"/>
        <v>0</v>
      </c>
    </row>
    <row r="1368" spans="2:32" x14ac:dyDescent="0.15">
      <c r="B1368" s="143" t="s">
        <v>14</v>
      </c>
      <c r="C1368" s="143" t="s">
        <v>49</v>
      </c>
      <c r="D1368" s="143" t="s">
        <v>268</v>
      </c>
      <c r="E1368" s="143" t="s">
        <v>276</v>
      </c>
      <c r="F1368" s="143" t="s">
        <v>20</v>
      </c>
      <c r="G1368" s="144"/>
      <c r="H1368" s="144"/>
      <c r="I1368" s="144"/>
      <c r="J1368" s="144"/>
      <c r="K1368" s="144"/>
      <c r="L1368" s="144"/>
      <c r="M1368" s="144"/>
      <c r="N1368" s="144"/>
      <c r="O1368" s="144"/>
      <c r="P1368" s="144"/>
      <c r="Q1368" s="144"/>
      <c r="R1368" s="144"/>
      <c r="S1368" s="144"/>
      <c r="T1368" s="144"/>
      <c r="U1368" s="144"/>
      <c r="V1368" s="144"/>
      <c r="W1368" s="144"/>
      <c r="X1368" s="144"/>
      <c r="Y1368" s="144"/>
      <c r="Z1368" s="144"/>
      <c r="AA1368" s="144"/>
      <c r="AB1368" s="145">
        <v>0</v>
      </c>
      <c r="AC1368" s="145">
        <v>0</v>
      </c>
      <c r="AD1368" s="141"/>
      <c r="AE1368" s="79">
        <v>0</v>
      </c>
      <c r="AF1368" s="164">
        <f t="shared" si="22"/>
        <v>0</v>
      </c>
    </row>
    <row r="1369" spans="2:32" x14ac:dyDescent="0.15">
      <c r="B1369" s="143" t="s">
        <v>14</v>
      </c>
      <c r="C1369" s="143" t="s">
        <v>49</v>
      </c>
      <c r="D1369" s="143" t="s">
        <v>268</v>
      </c>
      <c r="E1369" s="143" t="s">
        <v>277</v>
      </c>
      <c r="F1369" s="143" t="s">
        <v>20</v>
      </c>
      <c r="G1369" s="144"/>
      <c r="H1369" s="144"/>
      <c r="I1369" s="144"/>
      <c r="J1369" s="144"/>
      <c r="K1369" s="144"/>
      <c r="L1369" s="144"/>
      <c r="M1369" s="144"/>
      <c r="N1369" s="144"/>
      <c r="O1369" s="144"/>
      <c r="P1369" s="144"/>
      <c r="Q1369" s="144"/>
      <c r="R1369" s="144"/>
      <c r="S1369" s="144"/>
      <c r="T1369" s="144"/>
      <c r="U1369" s="144"/>
      <c r="V1369" s="144"/>
      <c r="W1369" s="144"/>
      <c r="X1369" s="144"/>
      <c r="Y1369" s="144"/>
      <c r="Z1369" s="144"/>
      <c r="AA1369" s="144"/>
      <c r="AB1369" s="145">
        <v>0</v>
      </c>
      <c r="AC1369" s="145">
        <v>0</v>
      </c>
      <c r="AD1369" s="141"/>
      <c r="AE1369" s="79">
        <v>0</v>
      </c>
      <c r="AF1369" s="164">
        <f t="shared" si="22"/>
        <v>0</v>
      </c>
    </row>
    <row r="1370" spans="2:32" x14ac:dyDescent="0.15">
      <c r="B1370" s="143" t="s">
        <v>14</v>
      </c>
      <c r="C1370" s="143" t="s">
        <v>49</v>
      </c>
      <c r="D1370" s="143" t="s">
        <v>268</v>
      </c>
      <c r="E1370" s="143" t="s">
        <v>278</v>
      </c>
      <c r="F1370" s="143" t="s">
        <v>20</v>
      </c>
      <c r="G1370" s="144"/>
      <c r="H1370" s="144"/>
      <c r="I1370" s="144"/>
      <c r="J1370" s="144"/>
      <c r="K1370" s="144"/>
      <c r="L1370" s="144"/>
      <c r="M1370" s="144"/>
      <c r="N1370" s="144"/>
      <c r="O1370" s="144"/>
      <c r="P1370" s="144"/>
      <c r="Q1370" s="144"/>
      <c r="R1370" s="144"/>
      <c r="S1370" s="144"/>
      <c r="T1370" s="144"/>
      <c r="U1370" s="144"/>
      <c r="V1370" s="144"/>
      <c r="W1370" s="144"/>
      <c r="X1370" s="144"/>
      <c r="Y1370" s="144"/>
      <c r="Z1370" s="144"/>
      <c r="AA1370" s="144"/>
      <c r="AB1370" s="145">
        <v>2308.4371257063758</v>
      </c>
      <c r="AC1370" s="145">
        <v>-1096.5475099637463</v>
      </c>
      <c r="AD1370" s="141"/>
      <c r="AE1370" s="79">
        <v>-1096.5475099637463</v>
      </c>
      <c r="AF1370" s="164">
        <f t="shared" si="22"/>
        <v>0</v>
      </c>
    </row>
    <row r="1371" spans="2:32" x14ac:dyDescent="0.15">
      <c r="B1371" s="143" t="s">
        <v>14</v>
      </c>
      <c r="C1371" s="143" t="s">
        <v>49</v>
      </c>
      <c r="D1371" s="143" t="s">
        <v>93</v>
      </c>
      <c r="E1371" s="143" t="s">
        <v>279</v>
      </c>
      <c r="F1371" s="143" t="s">
        <v>20</v>
      </c>
      <c r="G1371" s="144"/>
      <c r="H1371" s="144"/>
      <c r="I1371" s="144"/>
      <c r="J1371" s="144"/>
      <c r="K1371" s="144"/>
      <c r="L1371" s="144"/>
      <c r="M1371" s="144"/>
      <c r="N1371" s="144"/>
      <c r="O1371" s="144"/>
      <c r="P1371" s="144"/>
      <c r="Q1371" s="144"/>
      <c r="R1371" s="144"/>
      <c r="S1371" s="144"/>
      <c r="T1371" s="144"/>
      <c r="U1371" s="144"/>
      <c r="V1371" s="144"/>
      <c r="W1371" s="144"/>
      <c r="X1371" s="144"/>
      <c r="Y1371" s="144"/>
      <c r="Z1371" s="144"/>
      <c r="AA1371" s="144"/>
      <c r="AB1371" s="145">
        <v>0</v>
      </c>
      <c r="AC1371" s="145">
        <v>0</v>
      </c>
      <c r="AD1371" s="141"/>
      <c r="AE1371" s="79">
        <v>0</v>
      </c>
      <c r="AF1371" s="164">
        <f t="shared" si="22"/>
        <v>0</v>
      </c>
    </row>
    <row r="1372" spans="2:32" x14ac:dyDescent="0.15">
      <c r="B1372" s="143" t="s">
        <v>14</v>
      </c>
      <c r="C1372" s="143" t="s">
        <v>49</v>
      </c>
      <c r="D1372" s="143" t="s">
        <v>93</v>
      </c>
      <c r="E1372" s="143" t="s">
        <v>280</v>
      </c>
      <c r="F1372" s="143" t="s">
        <v>20</v>
      </c>
      <c r="G1372" s="144"/>
      <c r="H1372" s="144"/>
      <c r="I1372" s="144"/>
      <c r="J1372" s="144"/>
      <c r="K1372" s="144"/>
      <c r="L1372" s="144"/>
      <c r="M1372" s="144"/>
      <c r="N1372" s="144"/>
      <c r="O1372" s="144"/>
      <c r="P1372" s="144"/>
      <c r="Q1372" s="144"/>
      <c r="R1372" s="144"/>
      <c r="S1372" s="144"/>
      <c r="T1372" s="144"/>
      <c r="U1372" s="144"/>
      <c r="V1372" s="144"/>
      <c r="W1372" s="144"/>
      <c r="X1372" s="144"/>
      <c r="Y1372" s="144"/>
      <c r="Z1372" s="144"/>
      <c r="AA1372" s="144"/>
      <c r="AB1372" s="145">
        <v>0</v>
      </c>
      <c r="AC1372" s="145">
        <v>0</v>
      </c>
      <c r="AD1372" s="141"/>
      <c r="AE1372" s="79">
        <v>0</v>
      </c>
      <c r="AF1372" s="164">
        <f t="shared" si="22"/>
        <v>0</v>
      </c>
    </row>
    <row r="1373" spans="2:32" x14ac:dyDescent="0.15">
      <c r="B1373" s="143" t="s">
        <v>14</v>
      </c>
      <c r="C1373" s="143" t="s">
        <v>49</v>
      </c>
      <c r="D1373" s="143" t="s">
        <v>93</v>
      </c>
      <c r="E1373" s="143" t="s">
        <v>281</v>
      </c>
      <c r="F1373" s="143" t="s">
        <v>20</v>
      </c>
      <c r="G1373" s="144"/>
      <c r="H1373" s="144"/>
      <c r="I1373" s="144"/>
      <c r="J1373" s="144"/>
      <c r="K1373" s="144"/>
      <c r="L1373" s="144"/>
      <c r="M1373" s="144"/>
      <c r="N1373" s="144"/>
      <c r="O1373" s="144"/>
      <c r="P1373" s="144"/>
      <c r="Q1373" s="144"/>
      <c r="R1373" s="144"/>
      <c r="S1373" s="144"/>
      <c r="T1373" s="144"/>
      <c r="U1373" s="144"/>
      <c r="V1373" s="144"/>
      <c r="W1373" s="144"/>
      <c r="X1373" s="144"/>
      <c r="Y1373" s="144"/>
      <c r="Z1373" s="144"/>
      <c r="AA1373" s="144"/>
      <c r="AB1373" s="145">
        <v>0</v>
      </c>
      <c r="AC1373" s="145">
        <v>0</v>
      </c>
      <c r="AD1373" s="141"/>
      <c r="AE1373" s="79">
        <v>0</v>
      </c>
      <c r="AF1373" s="164">
        <f t="shared" si="22"/>
        <v>0</v>
      </c>
    </row>
    <row r="1374" spans="2:32" x14ac:dyDescent="0.15">
      <c r="B1374" s="143" t="s">
        <v>14</v>
      </c>
      <c r="C1374" s="143" t="s">
        <v>49</v>
      </c>
      <c r="D1374" s="143" t="s">
        <v>93</v>
      </c>
      <c r="E1374" s="146" t="s">
        <v>187</v>
      </c>
      <c r="F1374" s="143" t="s">
        <v>20</v>
      </c>
      <c r="G1374" s="144"/>
      <c r="H1374" s="144"/>
      <c r="I1374" s="144"/>
      <c r="J1374" s="144"/>
      <c r="K1374" s="144"/>
      <c r="L1374" s="144"/>
      <c r="M1374" s="144"/>
      <c r="N1374" s="144"/>
      <c r="O1374" s="144"/>
      <c r="P1374" s="144"/>
      <c r="Q1374" s="144"/>
      <c r="R1374" s="144"/>
      <c r="S1374" s="144"/>
      <c r="T1374" s="144"/>
      <c r="U1374" s="144"/>
      <c r="V1374" s="144"/>
      <c r="W1374" s="144"/>
      <c r="X1374" s="144"/>
      <c r="Y1374" s="144"/>
      <c r="Z1374" s="144"/>
      <c r="AA1374" s="144"/>
      <c r="AB1374" s="145">
        <v>0</v>
      </c>
      <c r="AC1374" s="145">
        <v>0</v>
      </c>
      <c r="AD1374" s="141"/>
      <c r="AE1374" s="79">
        <v>0</v>
      </c>
      <c r="AF1374" s="164">
        <f t="shared" si="22"/>
        <v>0</v>
      </c>
    </row>
    <row r="1375" spans="2:32" x14ac:dyDescent="0.15">
      <c r="B1375" s="143" t="s">
        <v>14</v>
      </c>
      <c r="C1375" s="143" t="s">
        <v>49</v>
      </c>
      <c r="D1375" s="143" t="s">
        <v>93</v>
      </c>
      <c r="E1375" s="146" t="s">
        <v>105</v>
      </c>
      <c r="F1375" s="143" t="s">
        <v>20</v>
      </c>
      <c r="G1375" s="144"/>
      <c r="H1375" s="144"/>
      <c r="I1375" s="144"/>
      <c r="J1375" s="144"/>
      <c r="K1375" s="144"/>
      <c r="L1375" s="144"/>
      <c r="M1375" s="144"/>
      <c r="N1375" s="144"/>
      <c r="O1375" s="144"/>
      <c r="P1375" s="144"/>
      <c r="Q1375" s="144"/>
      <c r="R1375" s="144"/>
      <c r="S1375" s="144"/>
      <c r="T1375" s="144"/>
      <c r="U1375" s="144"/>
      <c r="V1375" s="144"/>
      <c r="W1375" s="144"/>
      <c r="X1375" s="144"/>
      <c r="Y1375" s="144"/>
      <c r="Z1375" s="144"/>
      <c r="AA1375" s="144"/>
      <c r="AB1375" s="145">
        <v>0</v>
      </c>
      <c r="AC1375" s="145">
        <v>0</v>
      </c>
      <c r="AD1375" s="141"/>
      <c r="AE1375" s="79">
        <v>0</v>
      </c>
      <c r="AF1375" s="164">
        <f t="shared" si="22"/>
        <v>0</v>
      </c>
    </row>
    <row r="1376" spans="2:32" x14ac:dyDescent="0.15">
      <c r="B1376" s="143" t="s">
        <v>14</v>
      </c>
      <c r="C1376" s="143" t="s">
        <v>49</v>
      </c>
      <c r="D1376" s="143" t="s">
        <v>93</v>
      </c>
      <c r="E1376" s="146" t="s">
        <v>106</v>
      </c>
      <c r="F1376" s="143" t="s">
        <v>20</v>
      </c>
      <c r="G1376" s="144"/>
      <c r="H1376" s="144"/>
      <c r="I1376" s="144"/>
      <c r="J1376" s="144"/>
      <c r="K1376" s="144"/>
      <c r="L1376" s="144"/>
      <c r="M1376" s="144"/>
      <c r="N1376" s="144"/>
      <c r="O1376" s="144"/>
      <c r="P1376" s="144"/>
      <c r="Q1376" s="144"/>
      <c r="R1376" s="144"/>
      <c r="S1376" s="144"/>
      <c r="T1376" s="144"/>
      <c r="U1376" s="144"/>
      <c r="V1376" s="144"/>
      <c r="W1376" s="144"/>
      <c r="X1376" s="144"/>
      <c r="Y1376" s="144"/>
      <c r="Z1376" s="144"/>
      <c r="AA1376" s="144"/>
      <c r="AB1376" s="145">
        <v>0</v>
      </c>
      <c r="AC1376" s="145">
        <v>0</v>
      </c>
      <c r="AD1376" s="141"/>
      <c r="AE1376" s="79">
        <v>0</v>
      </c>
      <c r="AF1376" s="164">
        <f t="shared" si="22"/>
        <v>0</v>
      </c>
    </row>
    <row r="1377" spans="2:32" x14ac:dyDescent="0.15">
      <c r="B1377" s="143" t="s">
        <v>14</v>
      </c>
      <c r="C1377" s="143" t="s">
        <v>49</v>
      </c>
      <c r="D1377" s="143" t="s">
        <v>93</v>
      </c>
      <c r="E1377" s="146" t="s">
        <v>188</v>
      </c>
      <c r="F1377" s="143" t="s">
        <v>20</v>
      </c>
      <c r="G1377" s="144"/>
      <c r="H1377" s="144"/>
      <c r="I1377" s="144"/>
      <c r="J1377" s="144"/>
      <c r="K1377" s="144"/>
      <c r="L1377" s="144"/>
      <c r="M1377" s="144"/>
      <c r="N1377" s="144"/>
      <c r="O1377" s="144"/>
      <c r="P1377" s="144"/>
      <c r="Q1377" s="144"/>
      <c r="R1377" s="144"/>
      <c r="S1377" s="144"/>
      <c r="T1377" s="144"/>
      <c r="U1377" s="144"/>
      <c r="V1377" s="144"/>
      <c r="W1377" s="144"/>
      <c r="X1377" s="144"/>
      <c r="Y1377" s="144"/>
      <c r="Z1377" s="144"/>
      <c r="AA1377" s="144"/>
      <c r="AB1377" s="145">
        <v>0</v>
      </c>
      <c r="AC1377" s="145">
        <v>0</v>
      </c>
      <c r="AD1377" s="141"/>
      <c r="AE1377" s="79">
        <v>0</v>
      </c>
      <c r="AF1377" s="164">
        <f t="shared" si="22"/>
        <v>0</v>
      </c>
    </row>
    <row r="1378" spans="2:32" x14ac:dyDescent="0.15">
      <c r="B1378" s="143" t="s">
        <v>14</v>
      </c>
      <c r="C1378" s="143" t="s">
        <v>49</v>
      </c>
      <c r="D1378" s="143" t="s">
        <v>93</v>
      </c>
      <c r="E1378" s="146" t="s">
        <v>189</v>
      </c>
      <c r="F1378" s="143" t="s">
        <v>20</v>
      </c>
      <c r="G1378" s="144"/>
      <c r="H1378" s="144"/>
      <c r="I1378" s="144"/>
      <c r="J1378" s="144"/>
      <c r="K1378" s="144"/>
      <c r="L1378" s="144"/>
      <c r="M1378" s="144"/>
      <c r="N1378" s="144"/>
      <c r="O1378" s="144"/>
      <c r="P1378" s="144"/>
      <c r="Q1378" s="144"/>
      <c r="R1378" s="144"/>
      <c r="S1378" s="144"/>
      <c r="T1378" s="144"/>
      <c r="U1378" s="144"/>
      <c r="V1378" s="144"/>
      <c r="W1378" s="144"/>
      <c r="X1378" s="144"/>
      <c r="Y1378" s="144"/>
      <c r="Z1378" s="144"/>
      <c r="AA1378" s="144"/>
      <c r="AB1378" s="145">
        <v>0</v>
      </c>
      <c r="AC1378" s="145">
        <v>0</v>
      </c>
      <c r="AD1378" s="141"/>
      <c r="AE1378" s="79">
        <v>0</v>
      </c>
      <c r="AF1378" s="164">
        <f t="shared" si="22"/>
        <v>0</v>
      </c>
    </row>
    <row r="1379" spans="2:32" x14ac:dyDescent="0.15">
      <c r="B1379" s="143" t="s">
        <v>14</v>
      </c>
      <c r="C1379" s="143" t="s">
        <v>49</v>
      </c>
      <c r="D1379" s="143" t="s">
        <v>93</v>
      </c>
      <c r="E1379" s="146" t="s">
        <v>109</v>
      </c>
      <c r="F1379" s="143" t="s">
        <v>20</v>
      </c>
      <c r="G1379" s="144"/>
      <c r="H1379" s="144"/>
      <c r="I1379" s="144"/>
      <c r="J1379" s="144"/>
      <c r="K1379" s="144"/>
      <c r="L1379" s="144"/>
      <c r="M1379" s="144"/>
      <c r="N1379" s="144"/>
      <c r="O1379" s="144"/>
      <c r="P1379" s="144"/>
      <c r="Q1379" s="144"/>
      <c r="R1379" s="144"/>
      <c r="S1379" s="144"/>
      <c r="T1379" s="144"/>
      <c r="U1379" s="144"/>
      <c r="V1379" s="144"/>
      <c r="W1379" s="144"/>
      <c r="X1379" s="144"/>
      <c r="Y1379" s="144"/>
      <c r="Z1379" s="144"/>
      <c r="AA1379" s="144"/>
      <c r="AB1379" s="145">
        <v>0</v>
      </c>
      <c r="AC1379" s="145">
        <v>0</v>
      </c>
      <c r="AD1379" s="141"/>
      <c r="AE1379" s="79">
        <v>0</v>
      </c>
      <c r="AF1379" s="164">
        <f t="shared" si="22"/>
        <v>0</v>
      </c>
    </row>
    <row r="1380" spans="2:32" x14ac:dyDescent="0.15">
      <c r="B1380" s="143" t="s">
        <v>14</v>
      </c>
      <c r="C1380" s="143" t="s">
        <v>49</v>
      </c>
      <c r="D1380" s="143" t="s">
        <v>93</v>
      </c>
      <c r="E1380" s="146" t="s">
        <v>190</v>
      </c>
      <c r="F1380" s="143" t="s">
        <v>20</v>
      </c>
      <c r="G1380" s="144"/>
      <c r="H1380" s="144"/>
      <c r="I1380" s="144"/>
      <c r="J1380" s="144"/>
      <c r="K1380" s="144"/>
      <c r="L1380" s="144"/>
      <c r="M1380" s="144"/>
      <c r="N1380" s="144"/>
      <c r="O1380" s="144"/>
      <c r="P1380" s="144"/>
      <c r="Q1380" s="144"/>
      <c r="R1380" s="144"/>
      <c r="S1380" s="144"/>
      <c r="T1380" s="144"/>
      <c r="U1380" s="144"/>
      <c r="V1380" s="144"/>
      <c r="W1380" s="144"/>
      <c r="X1380" s="144"/>
      <c r="Y1380" s="144"/>
      <c r="Z1380" s="144"/>
      <c r="AA1380" s="144"/>
      <c r="AB1380" s="145">
        <v>0</v>
      </c>
      <c r="AC1380" s="145">
        <v>0</v>
      </c>
      <c r="AD1380" s="141"/>
      <c r="AE1380" s="79">
        <v>0</v>
      </c>
      <c r="AF1380" s="164">
        <f t="shared" si="22"/>
        <v>0</v>
      </c>
    </row>
    <row r="1381" spans="2:32" x14ac:dyDescent="0.15">
      <c r="B1381" s="143" t="s">
        <v>14</v>
      </c>
      <c r="C1381" s="143" t="s">
        <v>49</v>
      </c>
      <c r="D1381" s="143" t="s">
        <v>93</v>
      </c>
      <c r="E1381" s="146" t="s">
        <v>163</v>
      </c>
      <c r="F1381" s="143" t="s">
        <v>20</v>
      </c>
      <c r="G1381" s="144"/>
      <c r="H1381" s="144"/>
      <c r="I1381" s="144"/>
      <c r="J1381" s="144"/>
      <c r="K1381" s="144"/>
      <c r="L1381" s="144"/>
      <c r="M1381" s="144"/>
      <c r="N1381" s="144"/>
      <c r="O1381" s="144"/>
      <c r="P1381" s="144"/>
      <c r="Q1381" s="144"/>
      <c r="R1381" s="144"/>
      <c r="S1381" s="144"/>
      <c r="T1381" s="144"/>
      <c r="U1381" s="144"/>
      <c r="V1381" s="144"/>
      <c r="W1381" s="144"/>
      <c r="X1381" s="144"/>
      <c r="Y1381" s="144"/>
      <c r="Z1381" s="144"/>
      <c r="AA1381" s="144"/>
      <c r="AB1381" s="145">
        <v>0</v>
      </c>
      <c r="AC1381" s="145">
        <v>0</v>
      </c>
      <c r="AD1381" s="141"/>
      <c r="AE1381" s="79">
        <v>0</v>
      </c>
      <c r="AF1381" s="164">
        <f t="shared" si="22"/>
        <v>0</v>
      </c>
    </row>
    <row r="1382" spans="2:32" x14ac:dyDescent="0.15">
      <c r="B1382" s="147" t="s">
        <v>12</v>
      </c>
      <c r="C1382" s="147" t="s">
        <v>49</v>
      </c>
      <c r="D1382" s="147" t="s">
        <v>257</v>
      </c>
      <c r="E1382" s="147" t="s">
        <v>258</v>
      </c>
      <c r="F1382" s="147" t="s">
        <v>20</v>
      </c>
      <c r="G1382" s="148"/>
      <c r="H1382" s="148"/>
      <c r="I1382" s="148"/>
      <c r="J1382" s="148"/>
      <c r="K1382" s="148"/>
      <c r="L1382" s="148"/>
      <c r="M1382" s="148"/>
      <c r="N1382" s="148"/>
      <c r="O1382" s="148"/>
      <c r="P1382" s="148"/>
      <c r="Q1382" s="148"/>
      <c r="R1382" s="148"/>
      <c r="S1382" s="148"/>
      <c r="T1382" s="148"/>
      <c r="U1382" s="148"/>
      <c r="V1382" s="148"/>
      <c r="W1382" s="148"/>
      <c r="X1382" s="148"/>
      <c r="Y1382" s="148"/>
      <c r="Z1382" s="148"/>
      <c r="AA1382" s="148"/>
      <c r="AB1382" s="149">
        <v>141015.18011216194</v>
      </c>
      <c r="AC1382" s="149">
        <v>133277.90816983304</v>
      </c>
      <c r="AD1382" s="141"/>
      <c r="AE1382" s="79">
        <v>133277.90816983304</v>
      </c>
      <c r="AF1382" s="164">
        <f t="shared" si="22"/>
        <v>0</v>
      </c>
    </row>
    <row r="1383" spans="2:32" x14ac:dyDescent="0.15">
      <c r="B1383" s="147" t="s">
        <v>12</v>
      </c>
      <c r="C1383" s="147" t="s">
        <v>49</v>
      </c>
      <c r="D1383" s="147" t="s">
        <v>257</v>
      </c>
      <c r="E1383" s="147" t="s">
        <v>260</v>
      </c>
      <c r="F1383" s="147" t="s">
        <v>20</v>
      </c>
      <c r="G1383" s="148"/>
      <c r="H1383" s="148"/>
      <c r="I1383" s="148"/>
      <c r="J1383" s="148"/>
      <c r="K1383" s="148"/>
      <c r="L1383" s="148"/>
      <c r="M1383" s="148"/>
      <c r="N1383" s="148"/>
      <c r="O1383" s="148"/>
      <c r="P1383" s="148"/>
      <c r="Q1383" s="148"/>
      <c r="R1383" s="148"/>
      <c r="S1383" s="148"/>
      <c r="T1383" s="148"/>
      <c r="U1383" s="148"/>
      <c r="V1383" s="148"/>
      <c r="W1383" s="148"/>
      <c r="X1383" s="148"/>
      <c r="Y1383" s="148"/>
      <c r="Z1383" s="148"/>
      <c r="AA1383" s="148"/>
      <c r="AB1383" s="149">
        <v>0</v>
      </c>
      <c r="AC1383" s="149">
        <v>0</v>
      </c>
      <c r="AD1383" s="141"/>
      <c r="AE1383" s="79">
        <v>0</v>
      </c>
      <c r="AF1383" s="164">
        <f t="shared" si="22"/>
        <v>0</v>
      </c>
    </row>
    <row r="1384" spans="2:32" x14ac:dyDescent="0.15">
      <c r="B1384" s="147" t="s">
        <v>12</v>
      </c>
      <c r="C1384" s="147" t="s">
        <v>49</v>
      </c>
      <c r="D1384" s="147" t="s">
        <v>257</v>
      </c>
      <c r="E1384" s="147" t="s">
        <v>261</v>
      </c>
      <c r="F1384" s="147" t="s">
        <v>20</v>
      </c>
      <c r="G1384" s="148"/>
      <c r="H1384" s="148"/>
      <c r="I1384" s="148"/>
      <c r="J1384" s="148"/>
      <c r="K1384" s="148"/>
      <c r="L1384" s="148"/>
      <c r="M1384" s="148"/>
      <c r="N1384" s="148"/>
      <c r="O1384" s="148"/>
      <c r="P1384" s="148"/>
      <c r="Q1384" s="148"/>
      <c r="R1384" s="148"/>
      <c r="S1384" s="148"/>
      <c r="T1384" s="148"/>
      <c r="U1384" s="148"/>
      <c r="V1384" s="148"/>
      <c r="W1384" s="148"/>
      <c r="X1384" s="148"/>
      <c r="Y1384" s="148"/>
      <c r="Z1384" s="148"/>
      <c r="AA1384" s="148"/>
      <c r="AB1384" s="149">
        <v>0</v>
      </c>
      <c r="AC1384" s="149">
        <v>0</v>
      </c>
      <c r="AD1384" s="141"/>
      <c r="AE1384" s="79">
        <v>0</v>
      </c>
      <c r="AF1384" s="164">
        <f t="shared" si="22"/>
        <v>0</v>
      </c>
    </row>
    <row r="1385" spans="2:32" x14ac:dyDescent="0.15">
      <c r="B1385" s="147" t="s">
        <v>12</v>
      </c>
      <c r="C1385" s="147" t="s">
        <v>49</v>
      </c>
      <c r="D1385" s="147" t="s">
        <v>257</v>
      </c>
      <c r="E1385" s="147" t="s">
        <v>262</v>
      </c>
      <c r="F1385" s="147" t="s">
        <v>20</v>
      </c>
      <c r="G1385" s="148"/>
      <c r="H1385" s="148"/>
      <c r="I1385" s="148"/>
      <c r="J1385" s="148"/>
      <c r="K1385" s="148"/>
      <c r="L1385" s="148"/>
      <c r="M1385" s="148"/>
      <c r="N1385" s="148"/>
      <c r="O1385" s="148"/>
      <c r="P1385" s="148"/>
      <c r="Q1385" s="148"/>
      <c r="R1385" s="148"/>
      <c r="S1385" s="148"/>
      <c r="T1385" s="148"/>
      <c r="U1385" s="148"/>
      <c r="V1385" s="148"/>
      <c r="W1385" s="148"/>
      <c r="X1385" s="148"/>
      <c r="Y1385" s="148"/>
      <c r="Z1385" s="148"/>
      <c r="AA1385" s="148"/>
      <c r="AB1385" s="149">
        <v>141015.18011216194</v>
      </c>
      <c r="AC1385" s="149">
        <v>133277.90816983304</v>
      </c>
      <c r="AD1385" s="141"/>
      <c r="AE1385" s="79">
        <v>133277.90816983304</v>
      </c>
      <c r="AF1385" s="164">
        <f t="shared" si="22"/>
        <v>0</v>
      </c>
    </row>
    <row r="1386" spans="2:32" x14ac:dyDescent="0.15">
      <c r="B1386" s="147" t="s">
        <v>12</v>
      </c>
      <c r="C1386" s="147" t="s">
        <v>49</v>
      </c>
      <c r="D1386" s="147" t="s">
        <v>257</v>
      </c>
      <c r="E1386" s="147" t="s">
        <v>263</v>
      </c>
      <c r="F1386" s="147" t="s">
        <v>20</v>
      </c>
      <c r="G1386" s="148"/>
      <c r="H1386" s="148"/>
      <c r="I1386" s="148"/>
      <c r="J1386" s="148"/>
      <c r="K1386" s="148"/>
      <c r="L1386" s="148"/>
      <c r="M1386" s="148"/>
      <c r="N1386" s="148"/>
      <c r="O1386" s="148"/>
      <c r="P1386" s="148"/>
      <c r="Q1386" s="148"/>
      <c r="R1386" s="148"/>
      <c r="S1386" s="148"/>
      <c r="T1386" s="148"/>
      <c r="U1386" s="148"/>
      <c r="V1386" s="148"/>
      <c r="W1386" s="148"/>
      <c r="X1386" s="148"/>
      <c r="Y1386" s="148"/>
      <c r="Z1386" s="148"/>
      <c r="AA1386" s="148"/>
      <c r="AB1386" s="149">
        <v>0</v>
      </c>
      <c r="AC1386" s="149">
        <v>0</v>
      </c>
      <c r="AD1386" s="141"/>
      <c r="AE1386" s="79">
        <v>0</v>
      </c>
      <c r="AF1386" s="164">
        <f t="shared" si="22"/>
        <v>0</v>
      </c>
    </row>
    <row r="1387" spans="2:32" x14ac:dyDescent="0.15">
      <c r="B1387" s="147" t="s">
        <v>12</v>
      </c>
      <c r="C1387" s="147" t="s">
        <v>49</v>
      </c>
      <c r="D1387" s="147" t="s">
        <v>257</v>
      </c>
      <c r="E1387" s="147" t="s">
        <v>264</v>
      </c>
      <c r="F1387" s="147" t="s">
        <v>20</v>
      </c>
      <c r="G1387" s="148"/>
      <c r="H1387" s="148"/>
      <c r="I1387" s="148"/>
      <c r="J1387" s="148"/>
      <c r="K1387" s="148"/>
      <c r="L1387" s="148"/>
      <c r="M1387" s="148"/>
      <c r="N1387" s="148"/>
      <c r="O1387" s="148"/>
      <c r="P1387" s="148"/>
      <c r="Q1387" s="148"/>
      <c r="R1387" s="148"/>
      <c r="S1387" s="148"/>
      <c r="T1387" s="148"/>
      <c r="U1387" s="148"/>
      <c r="V1387" s="148"/>
      <c r="W1387" s="148"/>
      <c r="X1387" s="148"/>
      <c r="Y1387" s="148"/>
      <c r="Z1387" s="148"/>
      <c r="AA1387" s="148"/>
      <c r="AB1387" s="149">
        <v>0</v>
      </c>
      <c r="AC1387" s="149">
        <v>0</v>
      </c>
      <c r="AD1387" s="141"/>
      <c r="AE1387" s="79">
        <v>0</v>
      </c>
      <c r="AF1387" s="164">
        <f t="shared" si="22"/>
        <v>0</v>
      </c>
    </row>
    <row r="1388" spans="2:32" x14ac:dyDescent="0.15">
      <c r="B1388" s="147" t="s">
        <v>12</v>
      </c>
      <c r="C1388" s="147" t="s">
        <v>49</v>
      </c>
      <c r="D1388" s="147" t="s">
        <v>257</v>
      </c>
      <c r="E1388" s="147" t="s">
        <v>265</v>
      </c>
      <c r="F1388" s="147" t="s">
        <v>20</v>
      </c>
      <c r="G1388" s="148"/>
      <c r="H1388" s="148"/>
      <c r="I1388" s="148"/>
      <c r="J1388" s="148"/>
      <c r="K1388" s="148"/>
      <c r="L1388" s="148"/>
      <c r="M1388" s="148"/>
      <c r="N1388" s="148"/>
      <c r="O1388" s="148"/>
      <c r="P1388" s="148"/>
      <c r="Q1388" s="148"/>
      <c r="R1388" s="148"/>
      <c r="S1388" s="148"/>
      <c r="T1388" s="148"/>
      <c r="U1388" s="148"/>
      <c r="V1388" s="148"/>
      <c r="W1388" s="148"/>
      <c r="X1388" s="148"/>
      <c r="Y1388" s="148"/>
      <c r="Z1388" s="148"/>
      <c r="AA1388" s="148"/>
      <c r="AB1388" s="149">
        <v>0</v>
      </c>
      <c r="AC1388" s="149">
        <v>0</v>
      </c>
      <c r="AD1388" s="141"/>
      <c r="AE1388" s="79">
        <v>0</v>
      </c>
      <c r="AF1388" s="164">
        <f t="shared" si="22"/>
        <v>0</v>
      </c>
    </row>
    <row r="1389" spans="2:32" x14ac:dyDescent="0.15">
      <c r="B1389" s="147" t="s">
        <v>12</v>
      </c>
      <c r="C1389" s="147" t="s">
        <v>49</v>
      </c>
      <c r="D1389" s="147" t="s">
        <v>257</v>
      </c>
      <c r="E1389" s="147" t="s">
        <v>266</v>
      </c>
      <c r="F1389" s="147" t="s">
        <v>20</v>
      </c>
      <c r="G1389" s="148"/>
      <c r="H1389" s="148"/>
      <c r="I1389" s="148"/>
      <c r="J1389" s="148"/>
      <c r="K1389" s="148"/>
      <c r="L1389" s="148"/>
      <c r="M1389" s="148"/>
      <c r="N1389" s="148"/>
      <c r="O1389" s="148"/>
      <c r="P1389" s="148"/>
      <c r="Q1389" s="148"/>
      <c r="R1389" s="148"/>
      <c r="S1389" s="148"/>
      <c r="T1389" s="148"/>
      <c r="U1389" s="148"/>
      <c r="V1389" s="148"/>
      <c r="W1389" s="148"/>
      <c r="X1389" s="148"/>
      <c r="Y1389" s="148"/>
      <c r="Z1389" s="148"/>
      <c r="AA1389" s="148"/>
      <c r="AB1389" s="149">
        <v>0</v>
      </c>
      <c r="AC1389" s="149">
        <v>0</v>
      </c>
      <c r="AD1389" s="141"/>
      <c r="AE1389" s="79">
        <v>0</v>
      </c>
      <c r="AF1389" s="164">
        <f t="shared" si="22"/>
        <v>0</v>
      </c>
    </row>
    <row r="1390" spans="2:32" x14ac:dyDescent="0.15">
      <c r="B1390" s="147" t="s">
        <v>12</v>
      </c>
      <c r="C1390" s="147" t="s">
        <v>49</v>
      </c>
      <c r="D1390" s="147" t="s">
        <v>257</v>
      </c>
      <c r="E1390" s="147" t="s">
        <v>267</v>
      </c>
      <c r="F1390" s="147" t="s">
        <v>20</v>
      </c>
      <c r="G1390" s="148"/>
      <c r="H1390" s="148"/>
      <c r="I1390" s="148"/>
      <c r="J1390" s="148"/>
      <c r="K1390" s="148"/>
      <c r="L1390" s="148"/>
      <c r="M1390" s="148"/>
      <c r="N1390" s="148"/>
      <c r="O1390" s="148"/>
      <c r="P1390" s="148"/>
      <c r="Q1390" s="148"/>
      <c r="R1390" s="148"/>
      <c r="S1390" s="148"/>
      <c r="T1390" s="148"/>
      <c r="U1390" s="148"/>
      <c r="V1390" s="148"/>
      <c r="W1390" s="148"/>
      <c r="X1390" s="148"/>
      <c r="Y1390" s="148"/>
      <c r="Z1390" s="148"/>
      <c r="AA1390" s="148"/>
      <c r="AB1390" s="149">
        <v>141015.18011216194</v>
      </c>
      <c r="AC1390" s="149">
        <v>133277.90816983304</v>
      </c>
      <c r="AD1390" s="141"/>
      <c r="AE1390" s="79">
        <v>133277.90816983304</v>
      </c>
      <c r="AF1390" s="164">
        <f t="shared" si="22"/>
        <v>0</v>
      </c>
    </row>
    <row r="1391" spans="2:32" x14ac:dyDescent="0.15">
      <c r="B1391" s="147" t="s">
        <v>12</v>
      </c>
      <c r="C1391" s="147" t="s">
        <v>49</v>
      </c>
      <c r="D1391" s="147" t="s">
        <v>268</v>
      </c>
      <c r="E1391" s="147" t="s">
        <v>269</v>
      </c>
      <c r="F1391" s="147" t="s">
        <v>20</v>
      </c>
      <c r="G1391" s="148"/>
      <c r="H1391" s="148"/>
      <c r="I1391" s="148"/>
      <c r="J1391" s="148"/>
      <c r="K1391" s="148"/>
      <c r="L1391" s="148"/>
      <c r="M1391" s="148"/>
      <c r="N1391" s="148"/>
      <c r="O1391" s="148"/>
      <c r="P1391" s="148"/>
      <c r="Q1391" s="148"/>
      <c r="R1391" s="148"/>
      <c r="S1391" s="148"/>
      <c r="T1391" s="148"/>
      <c r="U1391" s="148"/>
      <c r="V1391" s="148"/>
      <c r="W1391" s="148"/>
      <c r="X1391" s="148"/>
      <c r="Y1391" s="148"/>
      <c r="Z1391" s="148"/>
      <c r="AA1391" s="148"/>
      <c r="AB1391" s="149">
        <v>-141015.18011216194</v>
      </c>
      <c r="AC1391" s="149">
        <v>-133277.90816983304</v>
      </c>
      <c r="AD1391" s="141"/>
      <c r="AE1391" s="79">
        <v>-133277.90816983304</v>
      </c>
      <c r="AF1391" s="164">
        <f t="shared" si="22"/>
        <v>0</v>
      </c>
    </row>
    <row r="1392" spans="2:32" x14ac:dyDescent="0.15">
      <c r="B1392" s="147" t="s">
        <v>12</v>
      </c>
      <c r="C1392" s="147" t="s">
        <v>49</v>
      </c>
      <c r="D1392" s="147" t="s">
        <v>268</v>
      </c>
      <c r="E1392" s="150" t="s">
        <v>270</v>
      </c>
      <c r="F1392" s="147" t="s">
        <v>20</v>
      </c>
      <c r="G1392" s="148"/>
      <c r="H1392" s="148"/>
      <c r="I1392" s="148"/>
      <c r="J1392" s="148"/>
      <c r="K1392" s="148"/>
      <c r="L1392" s="148"/>
      <c r="M1392" s="148"/>
      <c r="N1392" s="148"/>
      <c r="O1392" s="148"/>
      <c r="P1392" s="148"/>
      <c r="Q1392" s="148"/>
      <c r="R1392" s="148"/>
      <c r="S1392" s="148"/>
      <c r="T1392" s="148"/>
      <c r="U1392" s="148"/>
      <c r="V1392" s="148"/>
      <c r="W1392" s="148"/>
      <c r="X1392" s="148"/>
      <c r="Y1392" s="148"/>
      <c r="Z1392" s="148"/>
      <c r="AA1392" s="148"/>
      <c r="AB1392" s="149">
        <v>0</v>
      </c>
      <c r="AC1392" s="149">
        <v>0</v>
      </c>
      <c r="AD1392" s="141"/>
      <c r="AE1392" s="79">
        <v>0</v>
      </c>
      <c r="AF1392" s="164">
        <f t="shared" si="22"/>
        <v>0</v>
      </c>
    </row>
    <row r="1393" spans="2:32" x14ac:dyDescent="0.15">
      <c r="B1393" s="147" t="s">
        <v>12</v>
      </c>
      <c r="C1393" s="147" t="s">
        <v>49</v>
      </c>
      <c r="D1393" s="147" t="s">
        <v>268</v>
      </c>
      <c r="E1393" s="150" t="s">
        <v>271</v>
      </c>
      <c r="F1393" s="147" t="s">
        <v>20</v>
      </c>
      <c r="G1393" s="148"/>
      <c r="H1393" s="148"/>
      <c r="I1393" s="148"/>
      <c r="J1393" s="148"/>
      <c r="K1393" s="148"/>
      <c r="L1393" s="148"/>
      <c r="M1393" s="148"/>
      <c r="N1393" s="148"/>
      <c r="O1393" s="148"/>
      <c r="P1393" s="148"/>
      <c r="Q1393" s="148"/>
      <c r="R1393" s="148"/>
      <c r="S1393" s="148"/>
      <c r="T1393" s="148"/>
      <c r="U1393" s="148"/>
      <c r="V1393" s="148"/>
      <c r="W1393" s="148"/>
      <c r="X1393" s="148"/>
      <c r="Y1393" s="148"/>
      <c r="Z1393" s="148"/>
      <c r="AA1393" s="148"/>
      <c r="AB1393" s="149">
        <v>0</v>
      </c>
      <c r="AC1393" s="149">
        <v>0</v>
      </c>
      <c r="AD1393" s="141"/>
      <c r="AE1393" s="79">
        <v>0</v>
      </c>
      <c r="AF1393" s="164">
        <f t="shared" si="22"/>
        <v>0</v>
      </c>
    </row>
    <row r="1394" spans="2:32" x14ac:dyDescent="0.15">
      <c r="B1394" s="147" t="s">
        <v>12</v>
      </c>
      <c r="C1394" s="147" t="s">
        <v>49</v>
      </c>
      <c r="D1394" s="147" t="s">
        <v>268</v>
      </c>
      <c r="E1394" s="150" t="s">
        <v>272</v>
      </c>
      <c r="F1394" s="147" t="s">
        <v>20</v>
      </c>
      <c r="G1394" s="148"/>
      <c r="H1394" s="148"/>
      <c r="I1394" s="148"/>
      <c r="J1394" s="148"/>
      <c r="K1394" s="148"/>
      <c r="L1394" s="148"/>
      <c r="M1394" s="148"/>
      <c r="N1394" s="148"/>
      <c r="O1394" s="148"/>
      <c r="P1394" s="148"/>
      <c r="Q1394" s="148"/>
      <c r="R1394" s="148"/>
      <c r="S1394" s="148"/>
      <c r="T1394" s="148"/>
      <c r="U1394" s="148"/>
      <c r="V1394" s="148"/>
      <c r="W1394" s="148"/>
      <c r="X1394" s="148"/>
      <c r="Y1394" s="148"/>
      <c r="Z1394" s="148"/>
      <c r="AA1394" s="148"/>
      <c r="AB1394" s="149">
        <v>0</v>
      </c>
      <c r="AC1394" s="149">
        <v>0</v>
      </c>
      <c r="AD1394" s="141"/>
      <c r="AE1394" s="79">
        <v>0</v>
      </c>
      <c r="AF1394" s="164">
        <f t="shared" si="22"/>
        <v>0</v>
      </c>
    </row>
    <row r="1395" spans="2:32" x14ac:dyDescent="0.15">
      <c r="B1395" s="147" t="s">
        <v>12</v>
      </c>
      <c r="C1395" s="147" t="s">
        <v>49</v>
      </c>
      <c r="D1395" s="147" t="s">
        <v>268</v>
      </c>
      <c r="E1395" s="150" t="s">
        <v>273</v>
      </c>
      <c r="F1395" s="147" t="s">
        <v>20</v>
      </c>
      <c r="G1395" s="148"/>
      <c r="H1395" s="148"/>
      <c r="I1395" s="148"/>
      <c r="J1395" s="148"/>
      <c r="K1395" s="148"/>
      <c r="L1395" s="148"/>
      <c r="M1395" s="148"/>
      <c r="N1395" s="148"/>
      <c r="O1395" s="148"/>
      <c r="P1395" s="148"/>
      <c r="Q1395" s="148"/>
      <c r="R1395" s="148"/>
      <c r="S1395" s="148"/>
      <c r="T1395" s="148"/>
      <c r="U1395" s="148"/>
      <c r="V1395" s="148"/>
      <c r="W1395" s="148"/>
      <c r="X1395" s="148"/>
      <c r="Y1395" s="148"/>
      <c r="Z1395" s="148"/>
      <c r="AA1395" s="148"/>
      <c r="AB1395" s="149">
        <v>-141015.18011216194</v>
      </c>
      <c r="AC1395" s="149">
        <v>-133277.90816983304</v>
      </c>
      <c r="AD1395" s="141"/>
      <c r="AE1395" s="79">
        <v>-133277.90816983304</v>
      </c>
      <c r="AF1395" s="164">
        <f t="shared" si="22"/>
        <v>0</v>
      </c>
    </row>
    <row r="1396" spans="2:32" x14ac:dyDescent="0.15">
      <c r="B1396" s="147" t="s">
        <v>12</v>
      </c>
      <c r="C1396" s="147" t="s">
        <v>49</v>
      </c>
      <c r="D1396" s="147" t="s">
        <v>268</v>
      </c>
      <c r="E1396" s="150" t="s">
        <v>274</v>
      </c>
      <c r="F1396" s="147" t="s">
        <v>20</v>
      </c>
      <c r="G1396" s="148"/>
      <c r="H1396" s="148"/>
      <c r="I1396" s="148"/>
      <c r="J1396" s="148"/>
      <c r="K1396" s="148"/>
      <c r="L1396" s="148"/>
      <c r="M1396" s="148"/>
      <c r="N1396" s="148"/>
      <c r="O1396" s="148"/>
      <c r="P1396" s="148"/>
      <c r="Q1396" s="148"/>
      <c r="R1396" s="148"/>
      <c r="S1396" s="148"/>
      <c r="T1396" s="148"/>
      <c r="U1396" s="148"/>
      <c r="V1396" s="148"/>
      <c r="W1396" s="148"/>
      <c r="X1396" s="148"/>
      <c r="Y1396" s="148"/>
      <c r="Z1396" s="148"/>
      <c r="AA1396" s="148"/>
      <c r="AB1396" s="149">
        <v>0</v>
      </c>
      <c r="AC1396" s="149">
        <v>0</v>
      </c>
      <c r="AD1396" s="141"/>
      <c r="AE1396" s="79">
        <v>0</v>
      </c>
      <c r="AF1396" s="164">
        <f t="shared" si="22"/>
        <v>0</v>
      </c>
    </row>
    <row r="1397" spans="2:32" x14ac:dyDescent="0.15">
      <c r="B1397" s="147" t="s">
        <v>12</v>
      </c>
      <c r="C1397" s="147" t="s">
        <v>49</v>
      </c>
      <c r="D1397" s="147" t="s">
        <v>268</v>
      </c>
      <c r="E1397" s="150" t="s">
        <v>275</v>
      </c>
      <c r="F1397" s="147" t="s">
        <v>20</v>
      </c>
      <c r="G1397" s="148"/>
      <c r="H1397" s="148"/>
      <c r="I1397" s="148"/>
      <c r="J1397" s="148"/>
      <c r="K1397" s="148"/>
      <c r="L1397" s="148"/>
      <c r="M1397" s="148"/>
      <c r="N1397" s="148"/>
      <c r="O1397" s="148"/>
      <c r="P1397" s="148"/>
      <c r="Q1397" s="148"/>
      <c r="R1397" s="148"/>
      <c r="S1397" s="148"/>
      <c r="T1397" s="148"/>
      <c r="U1397" s="148"/>
      <c r="V1397" s="148"/>
      <c r="W1397" s="148"/>
      <c r="X1397" s="148"/>
      <c r="Y1397" s="148"/>
      <c r="Z1397" s="148"/>
      <c r="AA1397" s="148"/>
      <c r="AB1397" s="149">
        <v>0</v>
      </c>
      <c r="AC1397" s="149">
        <v>0</v>
      </c>
      <c r="AD1397" s="141"/>
      <c r="AE1397" s="79">
        <v>0</v>
      </c>
      <c r="AF1397" s="164">
        <f t="shared" si="22"/>
        <v>0</v>
      </c>
    </row>
    <row r="1398" spans="2:32" x14ac:dyDescent="0.15">
      <c r="B1398" s="147" t="s">
        <v>12</v>
      </c>
      <c r="C1398" s="147" t="s">
        <v>49</v>
      </c>
      <c r="D1398" s="147" t="s">
        <v>268</v>
      </c>
      <c r="E1398" s="147" t="s">
        <v>276</v>
      </c>
      <c r="F1398" s="147" t="s">
        <v>20</v>
      </c>
      <c r="G1398" s="148"/>
      <c r="H1398" s="148"/>
      <c r="I1398" s="148"/>
      <c r="J1398" s="148"/>
      <c r="K1398" s="148"/>
      <c r="L1398" s="148"/>
      <c r="M1398" s="148"/>
      <c r="N1398" s="148"/>
      <c r="O1398" s="148"/>
      <c r="P1398" s="148"/>
      <c r="Q1398" s="148"/>
      <c r="R1398" s="148"/>
      <c r="S1398" s="148"/>
      <c r="T1398" s="148"/>
      <c r="U1398" s="148"/>
      <c r="V1398" s="148"/>
      <c r="W1398" s="148"/>
      <c r="X1398" s="148"/>
      <c r="Y1398" s="148"/>
      <c r="Z1398" s="148"/>
      <c r="AA1398" s="148"/>
      <c r="AB1398" s="149">
        <v>0</v>
      </c>
      <c r="AC1398" s="149">
        <v>0</v>
      </c>
      <c r="AD1398" s="141"/>
      <c r="AE1398" s="79">
        <v>0</v>
      </c>
      <c r="AF1398" s="164">
        <f t="shared" si="22"/>
        <v>0</v>
      </c>
    </row>
    <row r="1399" spans="2:32" x14ac:dyDescent="0.15">
      <c r="B1399" s="147" t="s">
        <v>12</v>
      </c>
      <c r="C1399" s="147" t="s">
        <v>49</v>
      </c>
      <c r="D1399" s="147" t="s">
        <v>268</v>
      </c>
      <c r="E1399" s="147" t="s">
        <v>277</v>
      </c>
      <c r="F1399" s="147" t="s">
        <v>20</v>
      </c>
      <c r="G1399" s="148"/>
      <c r="H1399" s="148"/>
      <c r="I1399" s="148"/>
      <c r="J1399" s="148"/>
      <c r="K1399" s="148"/>
      <c r="L1399" s="148"/>
      <c r="M1399" s="148"/>
      <c r="N1399" s="148"/>
      <c r="O1399" s="148"/>
      <c r="P1399" s="148"/>
      <c r="Q1399" s="148"/>
      <c r="R1399" s="148"/>
      <c r="S1399" s="148"/>
      <c r="T1399" s="148"/>
      <c r="U1399" s="148"/>
      <c r="V1399" s="148"/>
      <c r="W1399" s="148"/>
      <c r="X1399" s="148"/>
      <c r="Y1399" s="148"/>
      <c r="Z1399" s="148"/>
      <c r="AA1399" s="148"/>
      <c r="AB1399" s="149">
        <v>0</v>
      </c>
      <c r="AC1399" s="149">
        <v>0</v>
      </c>
      <c r="AD1399" s="141"/>
      <c r="AE1399" s="79">
        <v>0</v>
      </c>
      <c r="AF1399" s="164">
        <f t="shared" si="22"/>
        <v>0</v>
      </c>
    </row>
    <row r="1400" spans="2:32" x14ac:dyDescent="0.15">
      <c r="B1400" s="147" t="s">
        <v>12</v>
      </c>
      <c r="C1400" s="147" t="s">
        <v>49</v>
      </c>
      <c r="D1400" s="147" t="s">
        <v>268</v>
      </c>
      <c r="E1400" s="147" t="s">
        <v>278</v>
      </c>
      <c r="F1400" s="147" t="s">
        <v>20</v>
      </c>
      <c r="G1400" s="148"/>
      <c r="H1400" s="148"/>
      <c r="I1400" s="148"/>
      <c r="J1400" s="148"/>
      <c r="K1400" s="148"/>
      <c r="L1400" s="148"/>
      <c r="M1400" s="148"/>
      <c r="N1400" s="148"/>
      <c r="O1400" s="148"/>
      <c r="P1400" s="148"/>
      <c r="Q1400" s="148"/>
      <c r="R1400" s="148"/>
      <c r="S1400" s="148"/>
      <c r="T1400" s="148"/>
      <c r="U1400" s="148"/>
      <c r="V1400" s="148"/>
      <c r="W1400" s="148"/>
      <c r="X1400" s="148"/>
      <c r="Y1400" s="148"/>
      <c r="Z1400" s="148"/>
      <c r="AA1400" s="148"/>
      <c r="AB1400" s="149">
        <v>0</v>
      </c>
      <c r="AC1400" s="149">
        <v>0</v>
      </c>
      <c r="AD1400" s="141"/>
      <c r="AE1400" s="79">
        <v>0</v>
      </c>
      <c r="AF1400" s="164">
        <f t="shared" si="22"/>
        <v>0</v>
      </c>
    </row>
    <row r="1401" spans="2:32" x14ac:dyDescent="0.15">
      <c r="B1401" s="147" t="s">
        <v>12</v>
      </c>
      <c r="C1401" s="147" t="s">
        <v>49</v>
      </c>
      <c r="D1401" s="147" t="s">
        <v>93</v>
      </c>
      <c r="E1401" s="147" t="s">
        <v>279</v>
      </c>
      <c r="F1401" s="147" t="s">
        <v>20</v>
      </c>
      <c r="G1401" s="148"/>
      <c r="H1401" s="148"/>
      <c r="I1401" s="148"/>
      <c r="J1401" s="148"/>
      <c r="K1401" s="148"/>
      <c r="L1401" s="148"/>
      <c r="M1401" s="148"/>
      <c r="N1401" s="148"/>
      <c r="O1401" s="148"/>
      <c r="P1401" s="148"/>
      <c r="Q1401" s="148"/>
      <c r="R1401" s="148"/>
      <c r="S1401" s="148"/>
      <c r="T1401" s="148"/>
      <c r="U1401" s="148"/>
      <c r="V1401" s="148"/>
      <c r="W1401" s="148"/>
      <c r="X1401" s="148"/>
      <c r="Y1401" s="148"/>
      <c r="Z1401" s="148"/>
      <c r="AA1401" s="148"/>
      <c r="AB1401" s="149">
        <v>0</v>
      </c>
      <c r="AC1401" s="149">
        <v>0</v>
      </c>
      <c r="AD1401" s="141"/>
      <c r="AE1401" s="79">
        <v>0</v>
      </c>
      <c r="AF1401" s="164">
        <f t="shared" si="22"/>
        <v>0</v>
      </c>
    </row>
    <row r="1402" spans="2:32" x14ac:dyDescent="0.15">
      <c r="B1402" s="147" t="s">
        <v>12</v>
      </c>
      <c r="C1402" s="147" t="s">
        <v>49</v>
      </c>
      <c r="D1402" s="147" t="s">
        <v>93</v>
      </c>
      <c r="E1402" s="147" t="s">
        <v>280</v>
      </c>
      <c r="F1402" s="147" t="s">
        <v>20</v>
      </c>
      <c r="G1402" s="148"/>
      <c r="H1402" s="148"/>
      <c r="I1402" s="148"/>
      <c r="J1402" s="148"/>
      <c r="K1402" s="148"/>
      <c r="L1402" s="148"/>
      <c r="M1402" s="148"/>
      <c r="N1402" s="148"/>
      <c r="O1402" s="148"/>
      <c r="P1402" s="148"/>
      <c r="Q1402" s="148"/>
      <c r="R1402" s="148"/>
      <c r="S1402" s="148"/>
      <c r="T1402" s="148"/>
      <c r="U1402" s="148"/>
      <c r="V1402" s="148"/>
      <c r="W1402" s="148"/>
      <c r="X1402" s="148"/>
      <c r="Y1402" s="148"/>
      <c r="Z1402" s="148"/>
      <c r="AA1402" s="148"/>
      <c r="AB1402" s="149">
        <v>0</v>
      </c>
      <c r="AC1402" s="149">
        <v>0</v>
      </c>
      <c r="AD1402" s="141"/>
      <c r="AE1402" s="79">
        <v>0</v>
      </c>
      <c r="AF1402" s="164">
        <f t="shared" si="22"/>
        <v>0</v>
      </c>
    </row>
    <row r="1403" spans="2:32" x14ac:dyDescent="0.15">
      <c r="B1403" s="147" t="s">
        <v>12</v>
      </c>
      <c r="C1403" s="147" t="s">
        <v>49</v>
      </c>
      <c r="D1403" s="147" t="s">
        <v>93</v>
      </c>
      <c r="E1403" s="147" t="s">
        <v>281</v>
      </c>
      <c r="F1403" s="147" t="s">
        <v>20</v>
      </c>
      <c r="G1403" s="148"/>
      <c r="H1403" s="148"/>
      <c r="I1403" s="148"/>
      <c r="J1403" s="148"/>
      <c r="K1403" s="148"/>
      <c r="L1403" s="148"/>
      <c r="M1403" s="148"/>
      <c r="N1403" s="148"/>
      <c r="O1403" s="148"/>
      <c r="P1403" s="148"/>
      <c r="Q1403" s="148"/>
      <c r="R1403" s="148"/>
      <c r="S1403" s="148"/>
      <c r="T1403" s="148"/>
      <c r="U1403" s="148"/>
      <c r="V1403" s="148"/>
      <c r="W1403" s="148"/>
      <c r="X1403" s="148"/>
      <c r="Y1403" s="148"/>
      <c r="Z1403" s="148"/>
      <c r="AA1403" s="148"/>
      <c r="AB1403" s="149">
        <v>0</v>
      </c>
      <c r="AC1403" s="149">
        <v>0</v>
      </c>
      <c r="AD1403" s="141"/>
      <c r="AE1403" s="79">
        <v>0</v>
      </c>
      <c r="AF1403" s="164">
        <f t="shared" si="22"/>
        <v>0</v>
      </c>
    </row>
    <row r="1404" spans="2:32" x14ac:dyDescent="0.15">
      <c r="B1404" s="147" t="s">
        <v>12</v>
      </c>
      <c r="C1404" s="147" t="s">
        <v>49</v>
      </c>
      <c r="D1404" s="147" t="s">
        <v>93</v>
      </c>
      <c r="E1404" s="150" t="s">
        <v>187</v>
      </c>
      <c r="F1404" s="147" t="s">
        <v>20</v>
      </c>
      <c r="G1404" s="148"/>
      <c r="H1404" s="148"/>
      <c r="I1404" s="148"/>
      <c r="J1404" s="148"/>
      <c r="K1404" s="148"/>
      <c r="L1404" s="148"/>
      <c r="M1404" s="148"/>
      <c r="N1404" s="148"/>
      <c r="O1404" s="148"/>
      <c r="P1404" s="148"/>
      <c r="Q1404" s="148"/>
      <c r="R1404" s="148"/>
      <c r="S1404" s="148"/>
      <c r="T1404" s="148"/>
      <c r="U1404" s="148"/>
      <c r="V1404" s="148"/>
      <c r="W1404" s="148"/>
      <c r="X1404" s="148"/>
      <c r="Y1404" s="148"/>
      <c r="Z1404" s="148"/>
      <c r="AA1404" s="148"/>
      <c r="AB1404" s="149">
        <v>0</v>
      </c>
      <c r="AC1404" s="149">
        <v>0</v>
      </c>
      <c r="AD1404" s="141"/>
      <c r="AE1404" s="79">
        <v>0</v>
      </c>
      <c r="AF1404" s="164">
        <f t="shared" si="22"/>
        <v>0</v>
      </c>
    </row>
    <row r="1405" spans="2:32" x14ac:dyDescent="0.15">
      <c r="B1405" s="147" t="s">
        <v>12</v>
      </c>
      <c r="C1405" s="147" t="s">
        <v>49</v>
      </c>
      <c r="D1405" s="147" t="s">
        <v>93</v>
      </c>
      <c r="E1405" s="150" t="s">
        <v>105</v>
      </c>
      <c r="F1405" s="147" t="s">
        <v>20</v>
      </c>
      <c r="G1405" s="148"/>
      <c r="H1405" s="148"/>
      <c r="I1405" s="148"/>
      <c r="J1405" s="148"/>
      <c r="K1405" s="148"/>
      <c r="L1405" s="148"/>
      <c r="M1405" s="148"/>
      <c r="N1405" s="148"/>
      <c r="O1405" s="148"/>
      <c r="P1405" s="148"/>
      <c r="Q1405" s="148"/>
      <c r="R1405" s="148"/>
      <c r="S1405" s="148"/>
      <c r="T1405" s="148"/>
      <c r="U1405" s="148"/>
      <c r="V1405" s="148"/>
      <c r="W1405" s="148"/>
      <c r="X1405" s="148"/>
      <c r="Y1405" s="148"/>
      <c r="Z1405" s="148"/>
      <c r="AA1405" s="148"/>
      <c r="AB1405" s="149">
        <v>0</v>
      </c>
      <c r="AC1405" s="149">
        <v>0</v>
      </c>
      <c r="AD1405" s="141"/>
      <c r="AE1405" s="79">
        <v>0</v>
      </c>
      <c r="AF1405" s="164">
        <f t="shared" si="22"/>
        <v>0</v>
      </c>
    </row>
    <row r="1406" spans="2:32" x14ac:dyDescent="0.15">
      <c r="B1406" s="147" t="s">
        <v>12</v>
      </c>
      <c r="C1406" s="147" t="s">
        <v>49</v>
      </c>
      <c r="D1406" s="147" t="s">
        <v>93</v>
      </c>
      <c r="E1406" s="150" t="s">
        <v>106</v>
      </c>
      <c r="F1406" s="147" t="s">
        <v>20</v>
      </c>
      <c r="G1406" s="148"/>
      <c r="H1406" s="148"/>
      <c r="I1406" s="148"/>
      <c r="J1406" s="148"/>
      <c r="K1406" s="148"/>
      <c r="L1406" s="148"/>
      <c r="M1406" s="148"/>
      <c r="N1406" s="148"/>
      <c r="O1406" s="148"/>
      <c r="P1406" s="148"/>
      <c r="Q1406" s="148"/>
      <c r="R1406" s="148"/>
      <c r="S1406" s="148"/>
      <c r="T1406" s="148"/>
      <c r="U1406" s="148"/>
      <c r="V1406" s="148"/>
      <c r="W1406" s="148"/>
      <c r="X1406" s="148"/>
      <c r="Y1406" s="148"/>
      <c r="Z1406" s="148"/>
      <c r="AA1406" s="148"/>
      <c r="AB1406" s="149">
        <v>0</v>
      </c>
      <c r="AC1406" s="149">
        <v>0</v>
      </c>
      <c r="AD1406" s="141"/>
      <c r="AE1406" s="79">
        <v>0</v>
      </c>
      <c r="AF1406" s="164">
        <f t="shared" si="22"/>
        <v>0</v>
      </c>
    </row>
    <row r="1407" spans="2:32" x14ac:dyDescent="0.15">
      <c r="B1407" s="147" t="s">
        <v>12</v>
      </c>
      <c r="C1407" s="147" t="s">
        <v>49</v>
      </c>
      <c r="D1407" s="147" t="s">
        <v>93</v>
      </c>
      <c r="E1407" s="150" t="s">
        <v>188</v>
      </c>
      <c r="F1407" s="147" t="s">
        <v>20</v>
      </c>
      <c r="G1407" s="148"/>
      <c r="H1407" s="148"/>
      <c r="I1407" s="148"/>
      <c r="J1407" s="148"/>
      <c r="K1407" s="148"/>
      <c r="L1407" s="148"/>
      <c r="M1407" s="148"/>
      <c r="N1407" s="148"/>
      <c r="O1407" s="148"/>
      <c r="P1407" s="148"/>
      <c r="Q1407" s="148"/>
      <c r="R1407" s="148"/>
      <c r="S1407" s="148"/>
      <c r="T1407" s="148"/>
      <c r="U1407" s="148"/>
      <c r="V1407" s="148"/>
      <c r="W1407" s="148"/>
      <c r="X1407" s="148"/>
      <c r="Y1407" s="148"/>
      <c r="Z1407" s="148"/>
      <c r="AA1407" s="148"/>
      <c r="AB1407" s="149">
        <v>0</v>
      </c>
      <c r="AC1407" s="149">
        <v>0</v>
      </c>
      <c r="AD1407" s="141"/>
      <c r="AE1407" s="79">
        <v>0</v>
      </c>
      <c r="AF1407" s="164">
        <f t="shared" si="22"/>
        <v>0</v>
      </c>
    </row>
    <row r="1408" spans="2:32" x14ac:dyDescent="0.15">
      <c r="B1408" s="147" t="s">
        <v>12</v>
      </c>
      <c r="C1408" s="147" t="s">
        <v>49</v>
      </c>
      <c r="D1408" s="147" t="s">
        <v>93</v>
      </c>
      <c r="E1408" s="150" t="s">
        <v>189</v>
      </c>
      <c r="F1408" s="147" t="s">
        <v>20</v>
      </c>
      <c r="G1408" s="148"/>
      <c r="H1408" s="148"/>
      <c r="I1408" s="148"/>
      <c r="J1408" s="148"/>
      <c r="K1408" s="148"/>
      <c r="L1408" s="148"/>
      <c r="M1408" s="148"/>
      <c r="N1408" s="148"/>
      <c r="O1408" s="148"/>
      <c r="P1408" s="148"/>
      <c r="Q1408" s="148"/>
      <c r="R1408" s="148"/>
      <c r="S1408" s="148"/>
      <c r="T1408" s="148"/>
      <c r="U1408" s="148"/>
      <c r="V1408" s="148"/>
      <c r="W1408" s="148"/>
      <c r="X1408" s="148"/>
      <c r="Y1408" s="148"/>
      <c r="Z1408" s="148"/>
      <c r="AA1408" s="148"/>
      <c r="AB1408" s="149">
        <v>0</v>
      </c>
      <c r="AC1408" s="149">
        <v>0</v>
      </c>
      <c r="AD1408" s="141"/>
      <c r="AE1408" s="79">
        <v>0</v>
      </c>
      <c r="AF1408" s="164">
        <f t="shared" si="22"/>
        <v>0</v>
      </c>
    </row>
    <row r="1409" spans="2:32" x14ac:dyDescent="0.15">
      <c r="B1409" s="147" t="s">
        <v>12</v>
      </c>
      <c r="C1409" s="147" t="s">
        <v>49</v>
      </c>
      <c r="D1409" s="147" t="s">
        <v>93</v>
      </c>
      <c r="E1409" s="150" t="s">
        <v>109</v>
      </c>
      <c r="F1409" s="147" t="s">
        <v>20</v>
      </c>
      <c r="G1409" s="148"/>
      <c r="H1409" s="148"/>
      <c r="I1409" s="148"/>
      <c r="J1409" s="148"/>
      <c r="K1409" s="148"/>
      <c r="L1409" s="148"/>
      <c r="M1409" s="148"/>
      <c r="N1409" s="148"/>
      <c r="O1409" s="148"/>
      <c r="P1409" s="148"/>
      <c r="Q1409" s="148"/>
      <c r="R1409" s="148"/>
      <c r="S1409" s="148"/>
      <c r="T1409" s="148"/>
      <c r="U1409" s="148"/>
      <c r="V1409" s="148"/>
      <c r="W1409" s="148"/>
      <c r="X1409" s="148"/>
      <c r="Y1409" s="148"/>
      <c r="Z1409" s="148"/>
      <c r="AA1409" s="148"/>
      <c r="AB1409" s="149">
        <v>0</v>
      </c>
      <c r="AC1409" s="149">
        <v>0</v>
      </c>
      <c r="AD1409" s="141"/>
      <c r="AE1409" s="79">
        <v>0</v>
      </c>
      <c r="AF1409" s="164">
        <f t="shared" si="22"/>
        <v>0</v>
      </c>
    </row>
    <row r="1410" spans="2:32" x14ac:dyDescent="0.15">
      <c r="B1410" s="147" t="s">
        <v>12</v>
      </c>
      <c r="C1410" s="147" t="s">
        <v>49</v>
      </c>
      <c r="D1410" s="147" t="s">
        <v>93</v>
      </c>
      <c r="E1410" s="150" t="s">
        <v>190</v>
      </c>
      <c r="F1410" s="147" t="s">
        <v>20</v>
      </c>
      <c r="G1410" s="148"/>
      <c r="H1410" s="148"/>
      <c r="I1410" s="148"/>
      <c r="J1410" s="148"/>
      <c r="K1410" s="148"/>
      <c r="L1410" s="148"/>
      <c r="M1410" s="148"/>
      <c r="N1410" s="148"/>
      <c r="O1410" s="148"/>
      <c r="P1410" s="148"/>
      <c r="Q1410" s="148"/>
      <c r="R1410" s="148"/>
      <c r="S1410" s="148"/>
      <c r="T1410" s="148"/>
      <c r="U1410" s="148"/>
      <c r="V1410" s="148"/>
      <c r="W1410" s="148"/>
      <c r="X1410" s="148"/>
      <c r="Y1410" s="148"/>
      <c r="Z1410" s="148"/>
      <c r="AA1410" s="148"/>
      <c r="AB1410" s="149">
        <v>0</v>
      </c>
      <c r="AC1410" s="149">
        <v>0</v>
      </c>
      <c r="AD1410" s="141"/>
      <c r="AE1410" s="79">
        <v>0</v>
      </c>
      <c r="AF1410" s="164">
        <f t="shared" si="22"/>
        <v>0</v>
      </c>
    </row>
    <row r="1411" spans="2:32" x14ac:dyDescent="0.15">
      <c r="B1411" s="147" t="s">
        <v>12</v>
      </c>
      <c r="C1411" s="147" t="s">
        <v>49</v>
      </c>
      <c r="D1411" s="147" t="s">
        <v>93</v>
      </c>
      <c r="E1411" s="150" t="s">
        <v>163</v>
      </c>
      <c r="F1411" s="147" t="s">
        <v>20</v>
      </c>
      <c r="G1411" s="148"/>
      <c r="H1411" s="148"/>
      <c r="I1411" s="148"/>
      <c r="J1411" s="148"/>
      <c r="K1411" s="148"/>
      <c r="L1411" s="148"/>
      <c r="M1411" s="148"/>
      <c r="N1411" s="148"/>
      <c r="O1411" s="148"/>
      <c r="P1411" s="148"/>
      <c r="Q1411" s="148"/>
      <c r="R1411" s="148"/>
      <c r="S1411" s="148"/>
      <c r="T1411" s="148"/>
      <c r="U1411" s="148"/>
      <c r="V1411" s="148"/>
      <c r="W1411" s="148"/>
      <c r="X1411" s="148"/>
      <c r="Y1411" s="148"/>
      <c r="Z1411" s="148"/>
      <c r="AA1411" s="148"/>
      <c r="AB1411" s="149">
        <v>0</v>
      </c>
      <c r="AC1411" s="149">
        <v>0</v>
      </c>
      <c r="AD1411" s="141"/>
      <c r="AE1411" s="79">
        <v>0</v>
      </c>
      <c r="AF1411" s="164">
        <f t="shared" si="22"/>
        <v>0</v>
      </c>
    </row>
    <row r="1412" spans="2:32" x14ac:dyDescent="0.15">
      <c r="B1412" s="143" t="s">
        <v>10</v>
      </c>
      <c r="C1412" s="143" t="s">
        <v>49</v>
      </c>
      <c r="D1412" s="143" t="s">
        <v>257</v>
      </c>
      <c r="E1412" s="143" t="s">
        <v>258</v>
      </c>
      <c r="F1412" s="143" t="s">
        <v>20</v>
      </c>
      <c r="G1412" s="144"/>
      <c r="H1412" s="144"/>
      <c r="I1412" s="144"/>
      <c r="J1412" s="144"/>
      <c r="K1412" s="144"/>
      <c r="L1412" s="144"/>
      <c r="M1412" s="144"/>
      <c r="N1412" s="144"/>
      <c r="O1412" s="144"/>
      <c r="P1412" s="144"/>
      <c r="Q1412" s="144"/>
      <c r="R1412" s="144"/>
      <c r="S1412" s="144"/>
      <c r="T1412" s="144"/>
      <c r="U1412" s="144"/>
      <c r="V1412" s="144"/>
      <c r="W1412" s="144"/>
      <c r="X1412" s="144"/>
      <c r="Y1412" s="144"/>
      <c r="Z1412" s="144"/>
      <c r="AA1412" s="144"/>
      <c r="AB1412" s="145">
        <v>761020.05925028969</v>
      </c>
      <c r="AC1412" s="145">
        <v>759874.22099810885</v>
      </c>
      <c r="AD1412" s="141"/>
      <c r="AE1412" s="79">
        <v>759874.22099810885</v>
      </c>
      <c r="AF1412" s="164">
        <f t="shared" si="22"/>
        <v>0</v>
      </c>
    </row>
    <row r="1413" spans="2:32" x14ac:dyDescent="0.15">
      <c r="B1413" s="143" t="s">
        <v>10</v>
      </c>
      <c r="C1413" s="143" t="s">
        <v>49</v>
      </c>
      <c r="D1413" s="143" t="s">
        <v>257</v>
      </c>
      <c r="E1413" s="143" t="s">
        <v>260</v>
      </c>
      <c r="F1413" s="143" t="s">
        <v>20</v>
      </c>
      <c r="G1413" s="144"/>
      <c r="H1413" s="144"/>
      <c r="I1413" s="144"/>
      <c r="J1413" s="144"/>
      <c r="K1413" s="144"/>
      <c r="L1413" s="144"/>
      <c r="M1413" s="144"/>
      <c r="N1413" s="144"/>
      <c r="O1413" s="144"/>
      <c r="P1413" s="144"/>
      <c r="Q1413" s="144"/>
      <c r="R1413" s="144"/>
      <c r="S1413" s="144"/>
      <c r="T1413" s="144"/>
      <c r="U1413" s="144"/>
      <c r="V1413" s="144"/>
      <c r="W1413" s="144"/>
      <c r="X1413" s="144"/>
      <c r="Y1413" s="144"/>
      <c r="Z1413" s="144"/>
      <c r="AA1413" s="144"/>
      <c r="AB1413" s="145">
        <v>0</v>
      </c>
      <c r="AC1413" s="145">
        <v>0</v>
      </c>
      <c r="AD1413" s="141"/>
      <c r="AE1413" s="79">
        <v>0</v>
      </c>
      <c r="AF1413" s="164">
        <f t="shared" si="22"/>
        <v>0</v>
      </c>
    </row>
    <row r="1414" spans="2:32" x14ac:dyDescent="0.15">
      <c r="B1414" s="143" t="s">
        <v>10</v>
      </c>
      <c r="C1414" s="143" t="s">
        <v>49</v>
      </c>
      <c r="D1414" s="143" t="s">
        <v>257</v>
      </c>
      <c r="E1414" s="143" t="s">
        <v>261</v>
      </c>
      <c r="F1414" s="143" t="s">
        <v>20</v>
      </c>
      <c r="G1414" s="144"/>
      <c r="H1414" s="144"/>
      <c r="I1414" s="144"/>
      <c r="J1414" s="144"/>
      <c r="K1414" s="144"/>
      <c r="L1414" s="144"/>
      <c r="M1414" s="144"/>
      <c r="N1414" s="144"/>
      <c r="O1414" s="144"/>
      <c r="P1414" s="144"/>
      <c r="Q1414" s="144"/>
      <c r="R1414" s="144"/>
      <c r="S1414" s="144"/>
      <c r="T1414" s="144"/>
      <c r="U1414" s="144"/>
      <c r="V1414" s="144"/>
      <c r="W1414" s="144"/>
      <c r="X1414" s="144"/>
      <c r="Y1414" s="144"/>
      <c r="Z1414" s="144"/>
      <c r="AA1414" s="144"/>
      <c r="AB1414" s="145">
        <v>0</v>
      </c>
      <c r="AC1414" s="145">
        <v>0</v>
      </c>
      <c r="AD1414" s="141"/>
      <c r="AE1414" s="79">
        <v>0</v>
      </c>
      <c r="AF1414" s="164">
        <f t="shared" si="22"/>
        <v>0</v>
      </c>
    </row>
    <row r="1415" spans="2:32" x14ac:dyDescent="0.15">
      <c r="B1415" s="143" t="s">
        <v>10</v>
      </c>
      <c r="C1415" s="143" t="s">
        <v>49</v>
      </c>
      <c r="D1415" s="143" t="s">
        <v>257</v>
      </c>
      <c r="E1415" s="143" t="s">
        <v>262</v>
      </c>
      <c r="F1415" s="143" t="s">
        <v>20</v>
      </c>
      <c r="G1415" s="144"/>
      <c r="H1415" s="144"/>
      <c r="I1415" s="144"/>
      <c r="J1415" s="144"/>
      <c r="K1415" s="144"/>
      <c r="L1415" s="144"/>
      <c r="M1415" s="144"/>
      <c r="N1415" s="144"/>
      <c r="O1415" s="144"/>
      <c r="P1415" s="144"/>
      <c r="Q1415" s="144"/>
      <c r="R1415" s="144"/>
      <c r="S1415" s="144"/>
      <c r="T1415" s="144"/>
      <c r="U1415" s="144"/>
      <c r="V1415" s="144"/>
      <c r="W1415" s="144"/>
      <c r="X1415" s="144"/>
      <c r="Y1415" s="144"/>
      <c r="Z1415" s="144"/>
      <c r="AA1415" s="144"/>
      <c r="AB1415" s="145">
        <v>761020.05925028969</v>
      </c>
      <c r="AC1415" s="145">
        <v>759874.22099810885</v>
      </c>
      <c r="AD1415" s="141"/>
      <c r="AE1415" s="79">
        <v>759874.22099810885</v>
      </c>
      <c r="AF1415" s="164">
        <f t="shared" si="22"/>
        <v>0</v>
      </c>
    </row>
    <row r="1416" spans="2:32" x14ac:dyDescent="0.15">
      <c r="B1416" s="143" t="s">
        <v>10</v>
      </c>
      <c r="C1416" s="143" t="s">
        <v>49</v>
      </c>
      <c r="D1416" s="143" t="s">
        <v>257</v>
      </c>
      <c r="E1416" s="143" t="s">
        <v>263</v>
      </c>
      <c r="F1416" s="143" t="s">
        <v>20</v>
      </c>
      <c r="G1416" s="144"/>
      <c r="H1416" s="144"/>
      <c r="I1416" s="144"/>
      <c r="J1416" s="144"/>
      <c r="K1416" s="144"/>
      <c r="L1416" s="144"/>
      <c r="M1416" s="144"/>
      <c r="N1416" s="144"/>
      <c r="O1416" s="144"/>
      <c r="P1416" s="144"/>
      <c r="Q1416" s="144"/>
      <c r="R1416" s="144"/>
      <c r="S1416" s="144"/>
      <c r="T1416" s="144"/>
      <c r="U1416" s="144"/>
      <c r="V1416" s="144"/>
      <c r="W1416" s="144"/>
      <c r="X1416" s="144"/>
      <c r="Y1416" s="144"/>
      <c r="Z1416" s="144"/>
      <c r="AA1416" s="144"/>
      <c r="AB1416" s="145">
        <v>0</v>
      </c>
      <c r="AC1416" s="145">
        <v>0</v>
      </c>
      <c r="AD1416" s="141"/>
      <c r="AE1416" s="79">
        <v>0</v>
      </c>
      <c r="AF1416" s="164">
        <f t="shared" si="22"/>
        <v>0</v>
      </c>
    </row>
    <row r="1417" spans="2:32" x14ac:dyDescent="0.15">
      <c r="B1417" s="143" t="s">
        <v>10</v>
      </c>
      <c r="C1417" s="143" t="s">
        <v>49</v>
      </c>
      <c r="D1417" s="143" t="s">
        <v>257</v>
      </c>
      <c r="E1417" s="143" t="s">
        <v>264</v>
      </c>
      <c r="F1417" s="143" t="s">
        <v>20</v>
      </c>
      <c r="G1417" s="144"/>
      <c r="H1417" s="144"/>
      <c r="I1417" s="144"/>
      <c r="J1417" s="144"/>
      <c r="K1417" s="144"/>
      <c r="L1417" s="144"/>
      <c r="M1417" s="144"/>
      <c r="N1417" s="144"/>
      <c r="O1417" s="144"/>
      <c r="P1417" s="144"/>
      <c r="Q1417" s="144"/>
      <c r="R1417" s="144"/>
      <c r="S1417" s="144"/>
      <c r="T1417" s="144"/>
      <c r="U1417" s="144"/>
      <c r="V1417" s="144"/>
      <c r="W1417" s="144"/>
      <c r="X1417" s="144"/>
      <c r="Y1417" s="144"/>
      <c r="Z1417" s="144"/>
      <c r="AA1417" s="144"/>
      <c r="AB1417" s="145">
        <v>-273770.19310705422</v>
      </c>
      <c r="AC1417" s="145">
        <v>-181369.96948164879</v>
      </c>
      <c r="AD1417" s="141"/>
      <c r="AE1417" s="79">
        <v>-181369.96948164879</v>
      </c>
      <c r="AF1417" s="164">
        <f t="shared" si="22"/>
        <v>0</v>
      </c>
    </row>
    <row r="1418" spans="2:32" x14ac:dyDescent="0.15">
      <c r="B1418" s="143" t="s">
        <v>10</v>
      </c>
      <c r="C1418" s="143" t="s">
        <v>49</v>
      </c>
      <c r="D1418" s="143" t="s">
        <v>257</v>
      </c>
      <c r="E1418" s="143" t="s">
        <v>265</v>
      </c>
      <c r="F1418" s="143" t="s">
        <v>20</v>
      </c>
      <c r="G1418" s="144"/>
      <c r="H1418" s="144"/>
      <c r="I1418" s="144"/>
      <c r="J1418" s="144"/>
      <c r="K1418" s="144"/>
      <c r="L1418" s="144"/>
      <c r="M1418" s="144"/>
      <c r="N1418" s="144"/>
      <c r="O1418" s="144"/>
      <c r="P1418" s="144"/>
      <c r="Q1418" s="144"/>
      <c r="R1418" s="144"/>
      <c r="S1418" s="144"/>
      <c r="T1418" s="144"/>
      <c r="U1418" s="144"/>
      <c r="V1418" s="144"/>
      <c r="W1418" s="144"/>
      <c r="X1418" s="144"/>
      <c r="Y1418" s="144"/>
      <c r="Z1418" s="144"/>
      <c r="AA1418" s="144"/>
      <c r="AB1418" s="145">
        <v>0</v>
      </c>
      <c r="AC1418" s="145">
        <v>0</v>
      </c>
      <c r="AD1418" s="141"/>
      <c r="AE1418" s="79">
        <v>0</v>
      </c>
      <c r="AF1418" s="164">
        <f t="shared" si="22"/>
        <v>0</v>
      </c>
    </row>
    <row r="1419" spans="2:32" x14ac:dyDescent="0.15">
      <c r="B1419" s="143" t="s">
        <v>10</v>
      </c>
      <c r="C1419" s="143" t="s">
        <v>49</v>
      </c>
      <c r="D1419" s="143" t="s">
        <v>257</v>
      </c>
      <c r="E1419" s="143" t="s">
        <v>266</v>
      </c>
      <c r="F1419" s="143" t="s">
        <v>20</v>
      </c>
      <c r="G1419" s="144"/>
      <c r="H1419" s="144"/>
      <c r="I1419" s="144"/>
      <c r="J1419" s="144"/>
      <c r="K1419" s="144"/>
      <c r="L1419" s="144"/>
      <c r="M1419" s="144"/>
      <c r="N1419" s="144"/>
      <c r="O1419" s="144"/>
      <c r="P1419" s="144"/>
      <c r="Q1419" s="144"/>
      <c r="R1419" s="144"/>
      <c r="S1419" s="144"/>
      <c r="T1419" s="144"/>
      <c r="U1419" s="144"/>
      <c r="V1419" s="144"/>
      <c r="W1419" s="144"/>
      <c r="X1419" s="144"/>
      <c r="Y1419" s="144"/>
      <c r="Z1419" s="144"/>
      <c r="AA1419" s="144"/>
      <c r="AB1419" s="145">
        <v>0</v>
      </c>
      <c r="AC1419" s="145">
        <v>0</v>
      </c>
      <c r="AD1419" s="141"/>
      <c r="AE1419" s="79">
        <v>0</v>
      </c>
      <c r="AF1419" s="164">
        <f t="shared" si="22"/>
        <v>0</v>
      </c>
    </row>
    <row r="1420" spans="2:32" x14ac:dyDescent="0.15">
      <c r="B1420" s="143" t="s">
        <v>10</v>
      </c>
      <c r="C1420" s="143" t="s">
        <v>49</v>
      </c>
      <c r="D1420" s="143" t="s">
        <v>257</v>
      </c>
      <c r="E1420" s="143" t="s">
        <v>267</v>
      </c>
      <c r="F1420" s="143" t="s">
        <v>20</v>
      </c>
      <c r="G1420" s="144"/>
      <c r="H1420" s="144"/>
      <c r="I1420" s="144"/>
      <c r="J1420" s="144"/>
      <c r="K1420" s="144"/>
      <c r="L1420" s="144"/>
      <c r="M1420" s="144"/>
      <c r="N1420" s="144"/>
      <c r="O1420" s="144"/>
      <c r="P1420" s="144"/>
      <c r="Q1420" s="144"/>
      <c r="R1420" s="144"/>
      <c r="S1420" s="144"/>
      <c r="T1420" s="144"/>
      <c r="U1420" s="144"/>
      <c r="V1420" s="144"/>
      <c r="W1420" s="144"/>
      <c r="X1420" s="144"/>
      <c r="Y1420" s="144"/>
      <c r="Z1420" s="144"/>
      <c r="AA1420" s="144"/>
      <c r="AB1420" s="145">
        <v>487249.8661432353</v>
      </c>
      <c r="AC1420" s="145">
        <v>578504.25151646009</v>
      </c>
      <c r="AD1420" s="141"/>
      <c r="AE1420" s="79">
        <v>578504.25151646009</v>
      </c>
      <c r="AF1420" s="164">
        <f t="shared" si="22"/>
        <v>0</v>
      </c>
    </row>
    <row r="1421" spans="2:32" x14ac:dyDescent="0.15">
      <c r="B1421" s="143" t="s">
        <v>10</v>
      </c>
      <c r="C1421" s="143" t="s">
        <v>49</v>
      </c>
      <c r="D1421" s="143" t="s">
        <v>268</v>
      </c>
      <c r="E1421" s="143" t="s">
        <v>269</v>
      </c>
      <c r="F1421" s="143" t="s">
        <v>20</v>
      </c>
      <c r="G1421" s="144"/>
      <c r="H1421" s="144"/>
      <c r="I1421" s="144"/>
      <c r="J1421" s="144"/>
      <c r="K1421" s="144"/>
      <c r="L1421" s="144"/>
      <c r="M1421" s="144"/>
      <c r="N1421" s="144"/>
      <c r="O1421" s="144"/>
      <c r="P1421" s="144"/>
      <c r="Q1421" s="144"/>
      <c r="R1421" s="144"/>
      <c r="S1421" s="144"/>
      <c r="T1421" s="144"/>
      <c r="U1421" s="144"/>
      <c r="V1421" s="144"/>
      <c r="W1421" s="144"/>
      <c r="X1421" s="144"/>
      <c r="Y1421" s="144"/>
      <c r="Z1421" s="144"/>
      <c r="AA1421" s="144"/>
      <c r="AB1421" s="145">
        <v>-460454.22096749907</v>
      </c>
      <c r="AC1421" s="145">
        <v>-554641.88902510621</v>
      </c>
      <c r="AD1421" s="141"/>
      <c r="AE1421" s="79">
        <v>-554641.88902510621</v>
      </c>
      <c r="AF1421" s="164">
        <f t="shared" si="22"/>
        <v>0</v>
      </c>
    </row>
    <row r="1422" spans="2:32" x14ac:dyDescent="0.15">
      <c r="B1422" s="143" t="s">
        <v>10</v>
      </c>
      <c r="C1422" s="143" t="s">
        <v>49</v>
      </c>
      <c r="D1422" s="143" t="s">
        <v>268</v>
      </c>
      <c r="E1422" s="146" t="s">
        <v>270</v>
      </c>
      <c r="F1422" s="143" t="s">
        <v>20</v>
      </c>
      <c r="G1422" s="144"/>
      <c r="H1422" s="144"/>
      <c r="I1422" s="144"/>
      <c r="J1422" s="144"/>
      <c r="K1422" s="144"/>
      <c r="L1422" s="144"/>
      <c r="M1422" s="144"/>
      <c r="N1422" s="144"/>
      <c r="O1422" s="144"/>
      <c r="P1422" s="144"/>
      <c r="Q1422" s="144"/>
      <c r="R1422" s="144"/>
      <c r="S1422" s="144"/>
      <c r="T1422" s="144"/>
      <c r="U1422" s="144"/>
      <c r="V1422" s="144"/>
      <c r="W1422" s="144"/>
      <c r="X1422" s="144"/>
      <c r="Y1422" s="144"/>
      <c r="Z1422" s="144"/>
      <c r="AA1422" s="144"/>
      <c r="AB1422" s="145">
        <v>0</v>
      </c>
      <c r="AC1422" s="145">
        <v>0</v>
      </c>
      <c r="AD1422" s="141"/>
      <c r="AE1422" s="79">
        <v>0</v>
      </c>
      <c r="AF1422" s="164">
        <f t="shared" si="22"/>
        <v>0</v>
      </c>
    </row>
    <row r="1423" spans="2:32" x14ac:dyDescent="0.15">
      <c r="B1423" s="143" t="s">
        <v>10</v>
      </c>
      <c r="C1423" s="143" t="s">
        <v>49</v>
      </c>
      <c r="D1423" s="143" t="s">
        <v>268</v>
      </c>
      <c r="E1423" s="146" t="s">
        <v>271</v>
      </c>
      <c r="F1423" s="143" t="s">
        <v>20</v>
      </c>
      <c r="G1423" s="144"/>
      <c r="H1423" s="144"/>
      <c r="I1423" s="144"/>
      <c r="J1423" s="144"/>
      <c r="K1423" s="144"/>
      <c r="L1423" s="144"/>
      <c r="M1423" s="144"/>
      <c r="N1423" s="144"/>
      <c r="O1423" s="144"/>
      <c r="P1423" s="144"/>
      <c r="Q1423" s="144"/>
      <c r="R1423" s="144"/>
      <c r="S1423" s="144"/>
      <c r="T1423" s="144"/>
      <c r="U1423" s="144"/>
      <c r="V1423" s="144"/>
      <c r="W1423" s="144"/>
      <c r="X1423" s="144"/>
      <c r="Y1423" s="144"/>
      <c r="Z1423" s="144"/>
      <c r="AA1423" s="144"/>
      <c r="AB1423" s="145">
        <v>0</v>
      </c>
      <c r="AC1423" s="145">
        <v>0</v>
      </c>
      <c r="AD1423" s="141"/>
      <c r="AE1423" s="79">
        <v>0</v>
      </c>
      <c r="AF1423" s="164">
        <f t="shared" si="22"/>
        <v>0</v>
      </c>
    </row>
    <row r="1424" spans="2:32" x14ac:dyDescent="0.15">
      <c r="B1424" s="143" t="s">
        <v>10</v>
      </c>
      <c r="C1424" s="143" t="s">
        <v>49</v>
      </c>
      <c r="D1424" s="143" t="s">
        <v>268</v>
      </c>
      <c r="E1424" s="146" t="s">
        <v>272</v>
      </c>
      <c r="F1424" s="143" t="s">
        <v>20</v>
      </c>
      <c r="G1424" s="144"/>
      <c r="H1424" s="144"/>
      <c r="I1424" s="144"/>
      <c r="J1424" s="144"/>
      <c r="K1424" s="144"/>
      <c r="L1424" s="144"/>
      <c r="M1424" s="144"/>
      <c r="N1424" s="144"/>
      <c r="O1424" s="144"/>
      <c r="P1424" s="144"/>
      <c r="Q1424" s="144"/>
      <c r="R1424" s="144"/>
      <c r="S1424" s="144"/>
      <c r="T1424" s="144"/>
      <c r="U1424" s="144"/>
      <c r="V1424" s="144"/>
      <c r="W1424" s="144"/>
      <c r="X1424" s="144"/>
      <c r="Y1424" s="144"/>
      <c r="Z1424" s="144"/>
      <c r="AA1424" s="144"/>
      <c r="AB1424" s="145">
        <v>0</v>
      </c>
      <c r="AC1424" s="145">
        <v>0</v>
      </c>
      <c r="AD1424" s="141"/>
      <c r="AE1424" s="79">
        <v>0</v>
      </c>
      <c r="AF1424" s="164">
        <f t="shared" ref="AF1424:AF1487" si="23">+AE1424-AC1424</f>
        <v>0</v>
      </c>
    </row>
    <row r="1425" spans="2:32" x14ac:dyDescent="0.15">
      <c r="B1425" s="143" t="s">
        <v>10</v>
      </c>
      <c r="C1425" s="143" t="s">
        <v>49</v>
      </c>
      <c r="D1425" s="143" t="s">
        <v>268</v>
      </c>
      <c r="E1425" s="146" t="s">
        <v>273</v>
      </c>
      <c r="F1425" s="143" t="s">
        <v>20</v>
      </c>
      <c r="G1425" s="144"/>
      <c r="H1425" s="144"/>
      <c r="I1425" s="144"/>
      <c r="J1425" s="144"/>
      <c r="K1425" s="144"/>
      <c r="L1425" s="144"/>
      <c r="M1425" s="144"/>
      <c r="N1425" s="144"/>
      <c r="O1425" s="144"/>
      <c r="P1425" s="144"/>
      <c r="Q1425" s="144"/>
      <c r="R1425" s="144"/>
      <c r="S1425" s="144"/>
      <c r="T1425" s="144"/>
      <c r="U1425" s="144"/>
      <c r="V1425" s="144"/>
      <c r="W1425" s="144"/>
      <c r="X1425" s="144"/>
      <c r="Y1425" s="144"/>
      <c r="Z1425" s="144"/>
      <c r="AA1425" s="144"/>
      <c r="AB1425" s="145">
        <v>-460454.22096749907</v>
      </c>
      <c r="AC1425" s="145">
        <v>-554641.88902510621</v>
      </c>
      <c r="AD1425" s="141"/>
      <c r="AE1425" s="79">
        <v>-554641.88902510621</v>
      </c>
      <c r="AF1425" s="164">
        <f t="shared" si="23"/>
        <v>0</v>
      </c>
    </row>
    <row r="1426" spans="2:32" x14ac:dyDescent="0.15">
      <c r="B1426" s="143" t="s">
        <v>10</v>
      </c>
      <c r="C1426" s="143" t="s">
        <v>49</v>
      </c>
      <c r="D1426" s="143" t="s">
        <v>268</v>
      </c>
      <c r="E1426" s="146" t="s">
        <v>274</v>
      </c>
      <c r="F1426" s="143" t="s">
        <v>20</v>
      </c>
      <c r="G1426" s="144"/>
      <c r="H1426" s="144"/>
      <c r="I1426" s="144"/>
      <c r="J1426" s="144"/>
      <c r="K1426" s="144"/>
      <c r="L1426" s="144"/>
      <c r="M1426" s="144"/>
      <c r="N1426" s="144"/>
      <c r="O1426" s="144"/>
      <c r="P1426" s="144"/>
      <c r="Q1426" s="144"/>
      <c r="R1426" s="144"/>
      <c r="S1426" s="144"/>
      <c r="T1426" s="144"/>
      <c r="U1426" s="144"/>
      <c r="V1426" s="144"/>
      <c r="W1426" s="144"/>
      <c r="X1426" s="144"/>
      <c r="Y1426" s="144"/>
      <c r="Z1426" s="144"/>
      <c r="AA1426" s="144"/>
      <c r="AB1426" s="145">
        <v>0</v>
      </c>
      <c r="AC1426" s="145">
        <v>0</v>
      </c>
      <c r="AD1426" s="141"/>
      <c r="AE1426" s="79">
        <v>0</v>
      </c>
      <c r="AF1426" s="164">
        <f t="shared" si="23"/>
        <v>0</v>
      </c>
    </row>
    <row r="1427" spans="2:32" x14ac:dyDescent="0.15">
      <c r="B1427" s="143" t="s">
        <v>10</v>
      </c>
      <c r="C1427" s="143" t="s">
        <v>49</v>
      </c>
      <c r="D1427" s="143" t="s">
        <v>268</v>
      </c>
      <c r="E1427" s="146" t="s">
        <v>275</v>
      </c>
      <c r="F1427" s="143" t="s">
        <v>20</v>
      </c>
      <c r="G1427" s="144"/>
      <c r="H1427" s="144"/>
      <c r="I1427" s="144"/>
      <c r="J1427" s="144"/>
      <c r="K1427" s="144"/>
      <c r="L1427" s="144"/>
      <c r="M1427" s="144"/>
      <c r="N1427" s="144"/>
      <c r="O1427" s="144"/>
      <c r="P1427" s="144"/>
      <c r="Q1427" s="144"/>
      <c r="R1427" s="144"/>
      <c r="S1427" s="144"/>
      <c r="T1427" s="144"/>
      <c r="U1427" s="144"/>
      <c r="V1427" s="144"/>
      <c r="W1427" s="144"/>
      <c r="X1427" s="144"/>
      <c r="Y1427" s="144"/>
      <c r="Z1427" s="144"/>
      <c r="AA1427" s="144"/>
      <c r="AB1427" s="145">
        <v>0</v>
      </c>
      <c r="AC1427" s="145">
        <v>0</v>
      </c>
      <c r="AD1427" s="141"/>
      <c r="AE1427" s="79">
        <v>0</v>
      </c>
      <c r="AF1427" s="164">
        <f t="shared" si="23"/>
        <v>0</v>
      </c>
    </row>
    <row r="1428" spans="2:32" x14ac:dyDescent="0.15">
      <c r="B1428" s="143" t="s">
        <v>10</v>
      </c>
      <c r="C1428" s="143" t="s">
        <v>49</v>
      </c>
      <c r="D1428" s="143" t="s">
        <v>268</v>
      </c>
      <c r="E1428" s="143" t="s">
        <v>276</v>
      </c>
      <c r="F1428" s="143" t="s">
        <v>20</v>
      </c>
      <c r="G1428" s="144"/>
      <c r="H1428" s="144"/>
      <c r="I1428" s="144"/>
      <c r="J1428" s="144"/>
      <c r="K1428" s="144"/>
      <c r="L1428" s="144"/>
      <c r="M1428" s="144"/>
      <c r="N1428" s="144"/>
      <c r="O1428" s="144"/>
      <c r="P1428" s="144"/>
      <c r="Q1428" s="144"/>
      <c r="R1428" s="144"/>
      <c r="S1428" s="144"/>
      <c r="T1428" s="144"/>
      <c r="U1428" s="144"/>
      <c r="V1428" s="144"/>
      <c r="W1428" s="144"/>
      <c r="X1428" s="144"/>
      <c r="Y1428" s="144"/>
      <c r="Z1428" s="144"/>
      <c r="AA1428" s="144"/>
      <c r="AB1428" s="145">
        <v>-26795.648124368432</v>
      </c>
      <c r="AC1428" s="145">
        <v>-23862.362491353921</v>
      </c>
      <c r="AD1428" s="141"/>
      <c r="AE1428" s="79">
        <v>-23862.362491353921</v>
      </c>
      <c r="AF1428" s="164">
        <f t="shared" si="23"/>
        <v>0</v>
      </c>
    </row>
    <row r="1429" spans="2:32" x14ac:dyDescent="0.15">
      <c r="B1429" s="143" t="s">
        <v>10</v>
      </c>
      <c r="C1429" s="143" t="s">
        <v>49</v>
      </c>
      <c r="D1429" s="143" t="s">
        <v>268</v>
      </c>
      <c r="E1429" s="143" t="s">
        <v>277</v>
      </c>
      <c r="F1429" s="143" t="s">
        <v>20</v>
      </c>
      <c r="G1429" s="144"/>
      <c r="H1429" s="144"/>
      <c r="I1429" s="144"/>
      <c r="J1429" s="144"/>
      <c r="K1429" s="144"/>
      <c r="L1429" s="144"/>
      <c r="M1429" s="144"/>
      <c r="N1429" s="144"/>
      <c r="O1429" s="144"/>
      <c r="P1429" s="144"/>
      <c r="Q1429" s="144"/>
      <c r="R1429" s="144"/>
      <c r="S1429" s="144"/>
      <c r="T1429" s="144"/>
      <c r="U1429" s="144"/>
      <c r="V1429" s="144"/>
      <c r="W1429" s="144"/>
      <c r="X1429" s="144"/>
      <c r="Y1429" s="144"/>
      <c r="Z1429" s="144"/>
      <c r="AA1429" s="144"/>
      <c r="AB1429" s="145">
        <v>0</v>
      </c>
      <c r="AC1429" s="145">
        <v>0</v>
      </c>
      <c r="AD1429" s="141"/>
      <c r="AE1429" s="79">
        <v>0</v>
      </c>
      <c r="AF1429" s="164">
        <f t="shared" si="23"/>
        <v>0</v>
      </c>
    </row>
    <row r="1430" spans="2:32" x14ac:dyDescent="0.15">
      <c r="B1430" s="143" t="s">
        <v>10</v>
      </c>
      <c r="C1430" s="143" t="s">
        <v>49</v>
      </c>
      <c r="D1430" s="143" t="s">
        <v>268</v>
      </c>
      <c r="E1430" s="143" t="s">
        <v>278</v>
      </c>
      <c r="F1430" s="143" t="s">
        <v>20</v>
      </c>
      <c r="G1430" s="144"/>
      <c r="H1430" s="144"/>
      <c r="I1430" s="144"/>
      <c r="J1430" s="144"/>
      <c r="K1430" s="144"/>
      <c r="L1430" s="144"/>
      <c r="M1430" s="144"/>
      <c r="N1430" s="144"/>
      <c r="O1430" s="144"/>
      <c r="P1430" s="144"/>
      <c r="Q1430" s="144"/>
      <c r="R1430" s="144"/>
      <c r="S1430" s="144"/>
      <c r="T1430" s="144"/>
      <c r="U1430" s="144"/>
      <c r="V1430" s="144"/>
      <c r="W1430" s="144"/>
      <c r="X1430" s="144"/>
      <c r="Y1430" s="144"/>
      <c r="Z1430" s="144"/>
      <c r="AA1430" s="144"/>
      <c r="AB1430" s="145">
        <v>-2.9486321649229096E-3</v>
      </c>
      <c r="AC1430" s="145">
        <v>0</v>
      </c>
      <c r="AD1430" s="141"/>
      <c r="AE1430" s="79">
        <v>0</v>
      </c>
      <c r="AF1430" s="164">
        <f t="shared" si="23"/>
        <v>0</v>
      </c>
    </row>
    <row r="1431" spans="2:32" x14ac:dyDescent="0.15">
      <c r="B1431" s="143" t="s">
        <v>10</v>
      </c>
      <c r="C1431" s="143" t="s">
        <v>49</v>
      </c>
      <c r="D1431" s="143" t="s">
        <v>93</v>
      </c>
      <c r="E1431" s="143" t="s">
        <v>279</v>
      </c>
      <c r="F1431" s="143" t="s">
        <v>20</v>
      </c>
      <c r="G1431" s="144"/>
      <c r="H1431" s="144"/>
      <c r="I1431" s="144"/>
      <c r="J1431" s="144"/>
      <c r="K1431" s="144"/>
      <c r="L1431" s="144"/>
      <c r="M1431" s="144"/>
      <c r="N1431" s="144"/>
      <c r="O1431" s="144"/>
      <c r="P1431" s="144"/>
      <c r="Q1431" s="144"/>
      <c r="R1431" s="144"/>
      <c r="S1431" s="144"/>
      <c r="T1431" s="144"/>
      <c r="U1431" s="144"/>
      <c r="V1431" s="144"/>
      <c r="W1431" s="144"/>
      <c r="X1431" s="144"/>
      <c r="Y1431" s="144"/>
      <c r="Z1431" s="144"/>
      <c r="AA1431" s="144"/>
      <c r="AB1431" s="145">
        <v>0</v>
      </c>
      <c r="AC1431" s="145">
        <v>0</v>
      </c>
      <c r="AD1431" s="141"/>
      <c r="AE1431" s="79">
        <v>0</v>
      </c>
      <c r="AF1431" s="164">
        <f t="shared" si="23"/>
        <v>0</v>
      </c>
    </row>
    <row r="1432" spans="2:32" x14ac:dyDescent="0.15">
      <c r="B1432" s="143" t="s">
        <v>10</v>
      </c>
      <c r="C1432" s="143" t="s">
        <v>49</v>
      </c>
      <c r="D1432" s="143" t="s">
        <v>93</v>
      </c>
      <c r="E1432" s="143" t="s">
        <v>280</v>
      </c>
      <c r="F1432" s="143" t="s">
        <v>20</v>
      </c>
      <c r="G1432" s="144"/>
      <c r="H1432" s="144"/>
      <c r="I1432" s="144"/>
      <c r="J1432" s="144"/>
      <c r="K1432" s="144"/>
      <c r="L1432" s="144"/>
      <c r="M1432" s="144"/>
      <c r="N1432" s="144"/>
      <c r="O1432" s="144"/>
      <c r="P1432" s="144"/>
      <c r="Q1432" s="144"/>
      <c r="R1432" s="144"/>
      <c r="S1432" s="144"/>
      <c r="T1432" s="144"/>
      <c r="U1432" s="144"/>
      <c r="V1432" s="144"/>
      <c r="W1432" s="144"/>
      <c r="X1432" s="144"/>
      <c r="Y1432" s="144"/>
      <c r="Z1432" s="144"/>
      <c r="AA1432" s="144"/>
      <c r="AB1432" s="145">
        <v>0</v>
      </c>
      <c r="AC1432" s="145">
        <v>0</v>
      </c>
      <c r="AD1432" s="141"/>
      <c r="AE1432" s="79">
        <v>0</v>
      </c>
      <c r="AF1432" s="164">
        <f t="shared" si="23"/>
        <v>0</v>
      </c>
    </row>
    <row r="1433" spans="2:32" x14ac:dyDescent="0.15">
      <c r="B1433" s="143" t="s">
        <v>10</v>
      </c>
      <c r="C1433" s="143" t="s">
        <v>49</v>
      </c>
      <c r="D1433" s="143" t="s">
        <v>93</v>
      </c>
      <c r="E1433" s="143" t="s">
        <v>281</v>
      </c>
      <c r="F1433" s="143" t="s">
        <v>20</v>
      </c>
      <c r="G1433" s="144"/>
      <c r="H1433" s="144"/>
      <c r="I1433" s="144"/>
      <c r="J1433" s="144"/>
      <c r="K1433" s="144"/>
      <c r="L1433" s="144"/>
      <c r="M1433" s="144"/>
      <c r="N1433" s="144"/>
      <c r="O1433" s="144"/>
      <c r="P1433" s="144"/>
      <c r="Q1433" s="144"/>
      <c r="R1433" s="144"/>
      <c r="S1433" s="144"/>
      <c r="T1433" s="144"/>
      <c r="U1433" s="144"/>
      <c r="V1433" s="144"/>
      <c r="W1433" s="144"/>
      <c r="X1433" s="144"/>
      <c r="Y1433" s="144"/>
      <c r="Z1433" s="144"/>
      <c r="AA1433" s="144"/>
      <c r="AB1433" s="145">
        <v>0</v>
      </c>
      <c r="AC1433" s="145">
        <v>0</v>
      </c>
      <c r="AD1433" s="141"/>
      <c r="AE1433" s="79">
        <v>0</v>
      </c>
      <c r="AF1433" s="164">
        <f t="shared" si="23"/>
        <v>0</v>
      </c>
    </row>
    <row r="1434" spans="2:32" x14ac:dyDescent="0.15">
      <c r="B1434" s="143" t="s">
        <v>10</v>
      </c>
      <c r="C1434" s="143" t="s">
        <v>49</v>
      </c>
      <c r="D1434" s="143" t="s">
        <v>93</v>
      </c>
      <c r="E1434" s="146" t="s">
        <v>187</v>
      </c>
      <c r="F1434" s="143" t="s">
        <v>20</v>
      </c>
      <c r="G1434" s="144"/>
      <c r="H1434" s="144"/>
      <c r="I1434" s="144"/>
      <c r="J1434" s="144"/>
      <c r="K1434" s="144"/>
      <c r="L1434" s="144"/>
      <c r="M1434" s="144"/>
      <c r="N1434" s="144"/>
      <c r="O1434" s="144"/>
      <c r="P1434" s="144"/>
      <c r="Q1434" s="144"/>
      <c r="R1434" s="144"/>
      <c r="S1434" s="144"/>
      <c r="T1434" s="144"/>
      <c r="U1434" s="144"/>
      <c r="V1434" s="144"/>
      <c r="W1434" s="144"/>
      <c r="X1434" s="144"/>
      <c r="Y1434" s="144"/>
      <c r="Z1434" s="144"/>
      <c r="AA1434" s="144"/>
      <c r="AB1434" s="145">
        <v>0</v>
      </c>
      <c r="AC1434" s="145">
        <v>0</v>
      </c>
      <c r="AD1434" s="141"/>
      <c r="AE1434" s="79">
        <v>0</v>
      </c>
      <c r="AF1434" s="164">
        <f t="shared" si="23"/>
        <v>0</v>
      </c>
    </row>
    <row r="1435" spans="2:32" x14ac:dyDescent="0.15">
      <c r="B1435" s="143" t="s">
        <v>10</v>
      </c>
      <c r="C1435" s="143" t="s">
        <v>49</v>
      </c>
      <c r="D1435" s="143" t="s">
        <v>93</v>
      </c>
      <c r="E1435" s="146" t="s">
        <v>105</v>
      </c>
      <c r="F1435" s="143" t="s">
        <v>20</v>
      </c>
      <c r="G1435" s="144"/>
      <c r="H1435" s="144"/>
      <c r="I1435" s="144"/>
      <c r="J1435" s="144"/>
      <c r="K1435" s="144"/>
      <c r="L1435" s="144"/>
      <c r="M1435" s="144"/>
      <c r="N1435" s="144"/>
      <c r="O1435" s="144"/>
      <c r="P1435" s="144"/>
      <c r="Q1435" s="144"/>
      <c r="R1435" s="144"/>
      <c r="S1435" s="144"/>
      <c r="T1435" s="144"/>
      <c r="U1435" s="144"/>
      <c r="V1435" s="144"/>
      <c r="W1435" s="144"/>
      <c r="X1435" s="144"/>
      <c r="Y1435" s="144"/>
      <c r="Z1435" s="144"/>
      <c r="AA1435" s="144"/>
      <c r="AB1435" s="145">
        <v>0</v>
      </c>
      <c r="AC1435" s="145">
        <v>0</v>
      </c>
      <c r="AD1435" s="141"/>
      <c r="AE1435" s="79">
        <v>0</v>
      </c>
      <c r="AF1435" s="164">
        <f t="shared" si="23"/>
        <v>0</v>
      </c>
    </row>
    <row r="1436" spans="2:32" x14ac:dyDescent="0.15">
      <c r="B1436" s="143" t="s">
        <v>10</v>
      </c>
      <c r="C1436" s="143" t="s">
        <v>49</v>
      </c>
      <c r="D1436" s="143" t="s">
        <v>93</v>
      </c>
      <c r="E1436" s="146" t="s">
        <v>106</v>
      </c>
      <c r="F1436" s="143" t="s">
        <v>20</v>
      </c>
      <c r="G1436" s="144"/>
      <c r="H1436" s="144"/>
      <c r="I1436" s="144"/>
      <c r="J1436" s="144"/>
      <c r="K1436" s="144"/>
      <c r="L1436" s="144"/>
      <c r="M1436" s="144"/>
      <c r="N1436" s="144"/>
      <c r="O1436" s="144"/>
      <c r="P1436" s="144"/>
      <c r="Q1436" s="144"/>
      <c r="R1436" s="144"/>
      <c r="S1436" s="144"/>
      <c r="T1436" s="144"/>
      <c r="U1436" s="144"/>
      <c r="V1436" s="144"/>
      <c r="W1436" s="144"/>
      <c r="X1436" s="144"/>
      <c r="Y1436" s="144"/>
      <c r="Z1436" s="144"/>
      <c r="AA1436" s="144"/>
      <c r="AB1436" s="145">
        <v>0</v>
      </c>
      <c r="AC1436" s="145">
        <v>0</v>
      </c>
      <c r="AD1436" s="141"/>
      <c r="AE1436" s="79">
        <v>0</v>
      </c>
      <c r="AF1436" s="164">
        <f t="shared" si="23"/>
        <v>0</v>
      </c>
    </row>
    <row r="1437" spans="2:32" x14ac:dyDescent="0.15">
      <c r="B1437" s="143" t="s">
        <v>10</v>
      </c>
      <c r="C1437" s="143" t="s">
        <v>49</v>
      </c>
      <c r="D1437" s="143" t="s">
        <v>93</v>
      </c>
      <c r="E1437" s="146" t="s">
        <v>188</v>
      </c>
      <c r="F1437" s="143" t="s">
        <v>20</v>
      </c>
      <c r="G1437" s="144"/>
      <c r="H1437" s="144"/>
      <c r="I1437" s="144"/>
      <c r="J1437" s="144"/>
      <c r="K1437" s="144"/>
      <c r="L1437" s="144"/>
      <c r="M1437" s="144"/>
      <c r="N1437" s="144"/>
      <c r="O1437" s="144"/>
      <c r="P1437" s="144"/>
      <c r="Q1437" s="144"/>
      <c r="R1437" s="144"/>
      <c r="S1437" s="144"/>
      <c r="T1437" s="144"/>
      <c r="U1437" s="144"/>
      <c r="V1437" s="144"/>
      <c r="W1437" s="144"/>
      <c r="X1437" s="144"/>
      <c r="Y1437" s="144"/>
      <c r="Z1437" s="144"/>
      <c r="AA1437" s="144"/>
      <c r="AB1437" s="145">
        <v>0</v>
      </c>
      <c r="AC1437" s="145">
        <v>0</v>
      </c>
      <c r="AD1437" s="141"/>
      <c r="AE1437" s="79">
        <v>0</v>
      </c>
      <c r="AF1437" s="164">
        <f t="shared" si="23"/>
        <v>0</v>
      </c>
    </row>
    <row r="1438" spans="2:32" x14ac:dyDescent="0.15">
      <c r="B1438" s="143" t="s">
        <v>10</v>
      </c>
      <c r="C1438" s="143" t="s">
        <v>49</v>
      </c>
      <c r="D1438" s="143" t="s">
        <v>93</v>
      </c>
      <c r="E1438" s="146" t="s">
        <v>189</v>
      </c>
      <c r="F1438" s="143" t="s">
        <v>20</v>
      </c>
      <c r="G1438" s="144"/>
      <c r="H1438" s="144"/>
      <c r="I1438" s="144"/>
      <c r="J1438" s="144"/>
      <c r="K1438" s="144"/>
      <c r="L1438" s="144"/>
      <c r="M1438" s="144"/>
      <c r="N1438" s="144"/>
      <c r="O1438" s="144"/>
      <c r="P1438" s="144"/>
      <c r="Q1438" s="144"/>
      <c r="R1438" s="144"/>
      <c r="S1438" s="144"/>
      <c r="T1438" s="144"/>
      <c r="U1438" s="144"/>
      <c r="V1438" s="144"/>
      <c r="W1438" s="144"/>
      <c r="X1438" s="144"/>
      <c r="Y1438" s="144"/>
      <c r="Z1438" s="144"/>
      <c r="AA1438" s="144"/>
      <c r="AB1438" s="145">
        <v>0</v>
      </c>
      <c r="AC1438" s="145">
        <v>0</v>
      </c>
      <c r="AD1438" s="141"/>
      <c r="AE1438" s="79">
        <v>0</v>
      </c>
      <c r="AF1438" s="164">
        <f t="shared" si="23"/>
        <v>0</v>
      </c>
    </row>
    <row r="1439" spans="2:32" x14ac:dyDescent="0.15">
      <c r="B1439" s="143" t="s">
        <v>10</v>
      </c>
      <c r="C1439" s="143" t="s">
        <v>49</v>
      </c>
      <c r="D1439" s="143" t="s">
        <v>93</v>
      </c>
      <c r="E1439" s="146" t="s">
        <v>109</v>
      </c>
      <c r="F1439" s="143" t="s">
        <v>20</v>
      </c>
      <c r="G1439" s="144"/>
      <c r="H1439" s="144"/>
      <c r="I1439" s="144"/>
      <c r="J1439" s="144"/>
      <c r="K1439" s="144"/>
      <c r="L1439" s="144"/>
      <c r="M1439" s="144"/>
      <c r="N1439" s="144"/>
      <c r="O1439" s="144"/>
      <c r="P1439" s="144"/>
      <c r="Q1439" s="144"/>
      <c r="R1439" s="144"/>
      <c r="S1439" s="144"/>
      <c r="T1439" s="144"/>
      <c r="U1439" s="144"/>
      <c r="V1439" s="144"/>
      <c r="W1439" s="144"/>
      <c r="X1439" s="144"/>
      <c r="Y1439" s="144"/>
      <c r="Z1439" s="144"/>
      <c r="AA1439" s="144"/>
      <c r="AB1439" s="145">
        <v>0</v>
      </c>
      <c r="AC1439" s="145">
        <v>0</v>
      </c>
      <c r="AD1439" s="141"/>
      <c r="AE1439" s="79">
        <v>0</v>
      </c>
      <c r="AF1439" s="164">
        <f t="shared" si="23"/>
        <v>0</v>
      </c>
    </row>
    <row r="1440" spans="2:32" x14ac:dyDescent="0.15">
      <c r="B1440" s="143" t="s">
        <v>10</v>
      </c>
      <c r="C1440" s="143" t="s">
        <v>49</v>
      </c>
      <c r="D1440" s="143" t="s">
        <v>93</v>
      </c>
      <c r="E1440" s="146" t="s">
        <v>190</v>
      </c>
      <c r="F1440" s="143" t="s">
        <v>20</v>
      </c>
      <c r="G1440" s="144"/>
      <c r="H1440" s="144"/>
      <c r="I1440" s="144"/>
      <c r="J1440" s="144"/>
      <c r="K1440" s="144"/>
      <c r="L1440" s="144"/>
      <c r="M1440" s="144"/>
      <c r="N1440" s="144"/>
      <c r="O1440" s="144"/>
      <c r="P1440" s="144"/>
      <c r="Q1440" s="144"/>
      <c r="R1440" s="144"/>
      <c r="S1440" s="144"/>
      <c r="T1440" s="144"/>
      <c r="U1440" s="144"/>
      <c r="V1440" s="144"/>
      <c r="W1440" s="144"/>
      <c r="X1440" s="144"/>
      <c r="Y1440" s="144"/>
      <c r="Z1440" s="144"/>
      <c r="AA1440" s="144"/>
      <c r="AB1440" s="145">
        <v>0</v>
      </c>
      <c r="AC1440" s="145">
        <v>0</v>
      </c>
      <c r="AD1440" s="141"/>
      <c r="AE1440" s="79">
        <v>0</v>
      </c>
      <c r="AF1440" s="164">
        <f t="shared" si="23"/>
        <v>0</v>
      </c>
    </row>
    <row r="1441" spans="2:32" x14ac:dyDescent="0.15">
      <c r="B1441" s="143" t="s">
        <v>10</v>
      </c>
      <c r="C1441" s="143" t="s">
        <v>49</v>
      </c>
      <c r="D1441" s="143" t="s">
        <v>93</v>
      </c>
      <c r="E1441" s="146" t="s">
        <v>163</v>
      </c>
      <c r="F1441" s="143" t="s">
        <v>20</v>
      </c>
      <c r="G1441" s="144"/>
      <c r="H1441" s="144"/>
      <c r="I1441" s="144"/>
      <c r="J1441" s="144"/>
      <c r="K1441" s="144"/>
      <c r="L1441" s="144"/>
      <c r="M1441" s="144"/>
      <c r="N1441" s="144"/>
      <c r="O1441" s="144"/>
      <c r="P1441" s="144"/>
      <c r="Q1441" s="144"/>
      <c r="R1441" s="144"/>
      <c r="S1441" s="144"/>
      <c r="T1441" s="144"/>
      <c r="U1441" s="144"/>
      <c r="V1441" s="144"/>
      <c r="W1441" s="144"/>
      <c r="X1441" s="144"/>
      <c r="Y1441" s="144"/>
      <c r="Z1441" s="144"/>
      <c r="AA1441" s="144"/>
      <c r="AB1441" s="145">
        <v>0</v>
      </c>
      <c r="AC1441" s="145">
        <v>0</v>
      </c>
      <c r="AD1441" s="141"/>
      <c r="AE1441" s="79">
        <v>0</v>
      </c>
      <c r="AF1441" s="164">
        <f t="shared" si="23"/>
        <v>0</v>
      </c>
    </row>
    <row r="1442" spans="2:32" x14ac:dyDescent="0.15">
      <c r="B1442" s="147" t="s">
        <v>25</v>
      </c>
      <c r="C1442" s="147" t="s">
        <v>49</v>
      </c>
      <c r="D1442" s="147" t="s">
        <v>257</v>
      </c>
      <c r="E1442" s="147" t="s">
        <v>258</v>
      </c>
      <c r="F1442" s="147" t="s">
        <v>20</v>
      </c>
      <c r="G1442" s="148"/>
      <c r="H1442" s="148"/>
      <c r="I1442" s="148"/>
      <c r="J1442" s="148"/>
      <c r="K1442" s="148"/>
      <c r="L1442" s="148"/>
      <c r="M1442" s="148"/>
      <c r="N1442" s="148"/>
      <c r="O1442" s="148"/>
      <c r="P1442" s="148"/>
      <c r="Q1442" s="148"/>
      <c r="R1442" s="148"/>
      <c r="S1442" s="148"/>
      <c r="T1442" s="148"/>
      <c r="U1442" s="148"/>
      <c r="V1442" s="148"/>
      <c r="W1442" s="148"/>
      <c r="X1442" s="148"/>
      <c r="Y1442" s="148"/>
      <c r="Z1442" s="148"/>
      <c r="AA1442" s="148"/>
      <c r="AB1442" s="149">
        <v>143595.34942555765</v>
      </c>
      <c r="AC1442" s="149">
        <v>133781.70623837749</v>
      </c>
      <c r="AD1442" s="141"/>
      <c r="AE1442" s="79">
        <v>133781.70623837749</v>
      </c>
      <c r="AF1442" s="164">
        <f t="shared" si="23"/>
        <v>0</v>
      </c>
    </row>
    <row r="1443" spans="2:32" x14ac:dyDescent="0.15">
      <c r="B1443" s="147" t="s">
        <v>25</v>
      </c>
      <c r="C1443" s="147" t="s">
        <v>49</v>
      </c>
      <c r="D1443" s="147" t="s">
        <v>257</v>
      </c>
      <c r="E1443" s="147" t="s">
        <v>260</v>
      </c>
      <c r="F1443" s="147" t="s">
        <v>20</v>
      </c>
      <c r="G1443" s="148"/>
      <c r="H1443" s="148"/>
      <c r="I1443" s="148"/>
      <c r="J1443" s="148"/>
      <c r="K1443" s="148"/>
      <c r="L1443" s="148"/>
      <c r="M1443" s="148"/>
      <c r="N1443" s="148"/>
      <c r="O1443" s="148"/>
      <c r="P1443" s="148"/>
      <c r="Q1443" s="148"/>
      <c r="R1443" s="148"/>
      <c r="S1443" s="148"/>
      <c r="T1443" s="148"/>
      <c r="U1443" s="148"/>
      <c r="V1443" s="148"/>
      <c r="W1443" s="148"/>
      <c r="X1443" s="148"/>
      <c r="Y1443" s="148"/>
      <c r="Z1443" s="148"/>
      <c r="AA1443" s="148"/>
      <c r="AB1443" s="149">
        <v>0</v>
      </c>
      <c r="AC1443" s="149">
        <v>0</v>
      </c>
      <c r="AD1443" s="141"/>
      <c r="AE1443" s="79">
        <v>0</v>
      </c>
      <c r="AF1443" s="164">
        <f t="shared" si="23"/>
        <v>0</v>
      </c>
    </row>
    <row r="1444" spans="2:32" x14ac:dyDescent="0.15">
      <c r="B1444" s="147" t="s">
        <v>25</v>
      </c>
      <c r="C1444" s="147" t="s">
        <v>49</v>
      </c>
      <c r="D1444" s="147" t="s">
        <v>257</v>
      </c>
      <c r="E1444" s="147" t="s">
        <v>261</v>
      </c>
      <c r="F1444" s="147" t="s">
        <v>20</v>
      </c>
      <c r="G1444" s="148"/>
      <c r="H1444" s="148"/>
      <c r="I1444" s="148"/>
      <c r="J1444" s="148"/>
      <c r="K1444" s="148"/>
      <c r="L1444" s="148"/>
      <c r="M1444" s="148"/>
      <c r="N1444" s="148"/>
      <c r="O1444" s="148"/>
      <c r="P1444" s="148"/>
      <c r="Q1444" s="148"/>
      <c r="R1444" s="148"/>
      <c r="S1444" s="148"/>
      <c r="T1444" s="148"/>
      <c r="U1444" s="148"/>
      <c r="V1444" s="148"/>
      <c r="W1444" s="148"/>
      <c r="X1444" s="148"/>
      <c r="Y1444" s="148"/>
      <c r="Z1444" s="148"/>
      <c r="AA1444" s="148"/>
      <c r="AB1444" s="149">
        <v>0</v>
      </c>
      <c r="AC1444" s="149">
        <v>0</v>
      </c>
      <c r="AD1444" s="141"/>
      <c r="AE1444" s="79">
        <v>0</v>
      </c>
      <c r="AF1444" s="164">
        <f t="shared" si="23"/>
        <v>0</v>
      </c>
    </row>
    <row r="1445" spans="2:32" x14ac:dyDescent="0.15">
      <c r="B1445" s="147" t="s">
        <v>25</v>
      </c>
      <c r="C1445" s="147" t="s">
        <v>49</v>
      </c>
      <c r="D1445" s="147" t="s">
        <v>257</v>
      </c>
      <c r="E1445" s="147" t="s">
        <v>262</v>
      </c>
      <c r="F1445" s="147" t="s">
        <v>20</v>
      </c>
      <c r="G1445" s="148"/>
      <c r="H1445" s="148"/>
      <c r="I1445" s="148"/>
      <c r="J1445" s="148"/>
      <c r="K1445" s="148"/>
      <c r="L1445" s="148"/>
      <c r="M1445" s="148"/>
      <c r="N1445" s="148"/>
      <c r="O1445" s="148"/>
      <c r="P1445" s="148"/>
      <c r="Q1445" s="148"/>
      <c r="R1445" s="148"/>
      <c r="S1445" s="148"/>
      <c r="T1445" s="148"/>
      <c r="U1445" s="148"/>
      <c r="V1445" s="148"/>
      <c r="W1445" s="148"/>
      <c r="X1445" s="148"/>
      <c r="Y1445" s="148"/>
      <c r="Z1445" s="148"/>
      <c r="AA1445" s="148"/>
      <c r="AB1445" s="149">
        <v>143595.34942555765</v>
      </c>
      <c r="AC1445" s="149">
        <v>133781.70623837749</v>
      </c>
      <c r="AD1445" s="141"/>
      <c r="AE1445" s="79">
        <v>133781.70623837749</v>
      </c>
      <c r="AF1445" s="164">
        <f t="shared" si="23"/>
        <v>0</v>
      </c>
    </row>
    <row r="1446" spans="2:32" x14ac:dyDescent="0.15">
      <c r="B1446" s="147" t="s">
        <v>25</v>
      </c>
      <c r="C1446" s="147" t="s">
        <v>49</v>
      </c>
      <c r="D1446" s="147" t="s">
        <v>257</v>
      </c>
      <c r="E1446" s="147" t="s">
        <v>263</v>
      </c>
      <c r="F1446" s="147" t="s">
        <v>20</v>
      </c>
      <c r="G1446" s="148"/>
      <c r="H1446" s="148"/>
      <c r="I1446" s="148"/>
      <c r="J1446" s="148"/>
      <c r="K1446" s="148"/>
      <c r="L1446" s="148"/>
      <c r="M1446" s="148"/>
      <c r="N1446" s="148"/>
      <c r="O1446" s="148"/>
      <c r="P1446" s="148"/>
      <c r="Q1446" s="148"/>
      <c r="R1446" s="148"/>
      <c r="S1446" s="148"/>
      <c r="T1446" s="148"/>
      <c r="U1446" s="148"/>
      <c r="V1446" s="148"/>
      <c r="W1446" s="148"/>
      <c r="X1446" s="148"/>
      <c r="Y1446" s="148"/>
      <c r="Z1446" s="148"/>
      <c r="AA1446" s="148"/>
      <c r="AB1446" s="149">
        <v>0</v>
      </c>
      <c r="AC1446" s="149">
        <v>0</v>
      </c>
      <c r="AD1446" s="141"/>
      <c r="AE1446" s="79">
        <v>0</v>
      </c>
      <c r="AF1446" s="164">
        <f t="shared" si="23"/>
        <v>0</v>
      </c>
    </row>
    <row r="1447" spans="2:32" x14ac:dyDescent="0.15">
      <c r="B1447" s="147" t="s">
        <v>25</v>
      </c>
      <c r="C1447" s="147" t="s">
        <v>49</v>
      </c>
      <c r="D1447" s="147" t="s">
        <v>257</v>
      </c>
      <c r="E1447" s="147" t="s">
        <v>264</v>
      </c>
      <c r="F1447" s="147" t="s">
        <v>20</v>
      </c>
      <c r="G1447" s="148"/>
      <c r="H1447" s="148"/>
      <c r="I1447" s="148"/>
      <c r="J1447" s="148"/>
      <c r="K1447" s="148"/>
      <c r="L1447" s="148"/>
      <c r="M1447" s="148"/>
      <c r="N1447" s="148"/>
      <c r="O1447" s="148"/>
      <c r="P1447" s="148"/>
      <c r="Q1447" s="148"/>
      <c r="R1447" s="148"/>
      <c r="S1447" s="148"/>
      <c r="T1447" s="148"/>
      <c r="U1447" s="148"/>
      <c r="V1447" s="148"/>
      <c r="W1447" s="148"/>
      <c r="X1447" s="148"/>
      <c r="Y1447" s="148"/>
      <c r="Z1447" s="148"/>
      <c r="AA1447" s="148"/>
      <c r="AB1447" s="149">
        <v>0</v>
      </c>
      <c r="AC1447" s="149">
        <v>0</v>
      </c>
      <c r="AD1447" s="141"/>
      <c r="AE1447" s="79">
        <v>0</v>
      </c>
      <c r="AF1447" s="164">
        <f t="shared" si="23"/>
        <v>0</v>
      </c>
    </row>
    <row r="1448" spans="2:32" x14ac:dyDescent="0.15">
      <c r="B1448" s="147" t="s">
        <v>25</v>
      </c>
      <c r="C1448" s="147" t="s">
        <v>49</v>
      </c>
      <c r="D1448" s="147" t="s">
        <v>257</v>
      </c>
      <c r="E1448" s="147" t="s">
        <v>265</v>
      </c>
      <c r="F1448" s="147" t="s">
        <v>20</v>
      </c>
      <c r="G1448" s="148"/>
      <c r="H1448" s="148"/>
      <c r="I1448" s="148"/>
      <c r="J1448" s="148"/>
      <c r="K1448" s="148"/>
      <c r="L1448" s="148"/>
      <c r="M1448" s="148"/>
      <c r="N1448" s="148"/>
      <c r="O1448" s="148"/>
      <c r="P1448" s="148"/>
      <c r="Q1448" s="148"/>
      <c r="R1448" s="148"/>
      <c r="S1448" s="148"/>
      <c r="T1448" s="148"/>
      <c r="U1448" s="148"/>
      <c r="V1448" s="148"/>
      <c r="W1448" s="148"/>
      <c r="X1448" s="148"/>
      <c r="Y1448" s="148"/>
      <c r="Z1448" s="148"/>
      <c r="AA1448" s="148"/>
      <c r="AB1448" s="149">
        <v>0</v>
      </c>
      <c r="AC1448" s="149">
        <v>0</v>
      </c>
      <c r="AD1448" s="141"/>
      <c r="AE1448" s="79">
        <v>0</v>
      </c>
      <c r="AF1448" s="164">
        <f t="shared" si="23"/>
        <v>0</v>
      </c>
    </row>
    <row r="1449" spans="2:32" x14ac:dyDescent="0.15">
      <c r="B1449" s="147" t="s">
        <v>25</v>
      </c>
      <c r="C1449" s="147" t="s">
        <v>49</v>
      </c>
      <c r="D1449" s="147" t="s">
        <v>257</v>
      </c>
      <c r="E1449" s="147" t="s">
        <v>266</v>
      </c>
      <c r="F1449" s="147" t="s">
        <v>20</v>
      </c>
      <c r="G1449" s="148"/>
      <c r="H1449" s="148"/>
      <c r="I1449" s="148"/>
      <c r="J1449" s="148"/>
      <c r="K1449" s="148"/>
      <c r="L1449" s="148"/>
      <c r="M1449" s="148"/>
      <c r="N1449" s="148"/>
      <c r="O1449" s="148"/>
      <c r="P1449" s="148"/>
      <c r="Q1449" s="148"/>
      <c r="R1449" s="148"/>
      <c r="S1449" s="148"/>
      <c r="T1449" s="148"/>
      <c r="U1449" s="148"/>
      <c r="V1449" s="148"/>
      <c r="W1449" s="148"/>
      <c r="X1449" s="148"/>
      <c r="Y1449" s="148"/>
      <c r="Z1449" s="148"/>
      <c r="AA1449" s="148"/>
      <c r="AB1449" s="149"/>
      <c r="AC1449" s="149"/>
      <c r="AD1449" s="141"/>
      <c r="AF1449" s="164">
        <f t="shared" si="23"/>
        <v>0</v>
      </c>
    </row>
    <row r="1450" spans="2:32" x14ac:dyDescent="0.15">
      <c r="B1450" s="147" t="s">
        <v>25</v>
      </c>
      <c r="C1450" s="147" t="s">
        <v>49</v>
      </c>
      <c r="D1450" s="147" t="s">
        <v>257</v>
      </c>
      <c r="E1450" s="147" t="s">
        <v>267</v>
      </c>
      <c r="F1450" s="147" t="s">
        <v>20</v>
      </c>
      <c r="G1450" s="148"/>
      <c r="H1450" s="148"/>
      <c r="I1450" s="148"/>
      <c r="J1450" s="148"/>
      <c r="K1450" s="148"/>
      <c r="L1450" s="148"/>
      <c r="M1450" s="148"/>
      <c r="N1450" s="148"/>
      <c r="O1450" s="148"/>
      <c r="P1450" s="148"/>
      <c r="Q1450" s="148"/>
      <c r="R1450" s="148"/>
      <c r="S1450" s="148"/>
      <c r="T1450" s="148"/>
      <c r="U1450" s="148"/>
      <c r="V1450" s="148"/>
      <c r="W1450" s="148"/>
      <c r="X1450" s="148"/>
      <c r="Y1450" s="148"/>
      <c r="Z1450" s="148"/>
      <c r="AA1450" s="148"/>
      <c r="AB1450" s="149">
        <v>143595.34942555765</v>
      </c>
      <c r="AC1450" s="149">
        <v>133781.70623837749</v>
      </c>
      <c r="AD1450" s="141"/>
      <c r="AE1450" s="79">
        <v>133781.70623837749</v>
      </c>
      <c r="AF1450" s="164">
        <f t="shared" si="23"/>
        <v>0</v>
      </c>
    </row>
    <row r="1451" spans="2:32" x14ac:dyDescent="0.15">
      <c r="B1451" s="147" t="s">
        <v>25</v>
      </c>
      <c r="C1451" s="147" t="s">
        <v>49</v>
      </c>
      <c r="D1451" s="147" t="s">
        <v>268</v>
      </c>
      <c r="E1451" s="147" t="s">
        <v>269</v>
      </c>
      <c r="F1451" s="147" t="s">
        <v>20</v>
      </c>
      <c r="G1451" s="148"/>
      <c r="H1451" s="148"/>
      <c r="I1451" s="148"/>
      <c r="J1451" s="148"/>
      <c r="K1451" s="148"/>
      <c r="L1451" s="148"/>
      <c r="M1451" s="148"/>
      <c r="N1451" s="148"/>
      <c r="O1451" s="148"/>
      <c r="P1451" s="148"/>
      <c r="Q1451" s="148"/>
      <c r="R1451" s="148"/>
      <c r="S1451" s="148"/>
      <c r="T1451" s="148"/>
      <c r="U1451" s="148"/>
      <c r="V1451" s="148"/>
      <c r="W1451" s="148"/>
      <c r="X1451" s="148"/>
      <c r="Y1451" s="148"/>
      <c r="Z1451" s="148"/>
      <c r="AA1451" s="148"/>
      <c r="AB1451" s="149">
        <v>-143595.34942555765</v>
      </c>
      <c r="AC1451" s="149">
        <v>-133781.70623837749</v>
      </c>
      <c r="AD1451" s="141"/>
      <c r="AE1451" s="79">
        <v>-133781.70623837749</v>
      </c>
      <c r="AF1451" s="164">
        <f t="shared" si="23"/>
        <v>0</v>
      </c>
    </row>
    <row r="1452" spans="2:32" x14ac:dyDescent="0.15">
      <c r="B1452" s="147" t="s">
        <v>25</v>
      </c>
      <c r="C1452" s="147" t="s">
        <v>49</v>
      </c>
      <c r="D1452" s="147" t="s">
        <v>268</v>
      </c>
      <c r="E1452" s="150" t="s">
        <v>270</v>
      </c>
      <c r="F1452" s="147" t="s">
        <v>20</v>
      </c>
      <c r="G1452" s="148"/>
      <c r="H1452" s="148"/>
      <c r="I1452" s="148"/>
      <c r="J1452" s="148"/>
      <c r="K1452" s="148"/>
      <c r="L1452" s="148"/>
      <c r="M1452" s="148"/>
      <c r="N1452" s="148"/>
      <c r="O1452" s="148"/>
      <c r="P1452" s="148"/>
      <c r="Q1452" s="148"/>
      <c r="R1452" s="148"/>
      <c r="S1452" s="148"/>
      <c r="T1452" s="148"/>
      <c r="U1452" s="148"/>
      <c r="V1452" s="148"/>
      <c r="W1452" s="148"/>
      <c r="X1452" s="148"/>
      <c r="Y1452" s="148"/>
      <c r="Z1452" s="148"/>
      <c r="AA1452" s="148"/>
      <c r="AB1452" s="149">
        <v>0</v>
      </c>
      <c r="AC1452" s="149">
        <v>0</v>
      </c>
      <c r="AD1452" s="141"/>
      <c r="AE1452" s="79">
        <v>0</v>
      </c>
      <c r="AF1452" s="164">
        <f t="shared" si="23"/>
        <v>0</v>
      </c>
    </row>
    <row r="1453" spans="2:32" x14ac:dyDescent="0.15">
      <c r="B1453" s="147" t="s">
        <v>25</v>
      </c>
      <c r="C1453" s="147" t="s">
        <v>49</v>
      </c>
      <c r="D1453" s="147" t="s">
        <v>268</v>
      </c>
      <c r="E1453" s="150" t="s">
        <v>271</v>
      </c>
      <c r="F1453" s="147" t="s">
        <v>20</v>
      </c>
      <c r="G1453" s="148"/>
      <c r="H1453" s="148"/>
      <c r="I1453" s="148"/>
      <c r="J1453" s="148"/>
      <c r="K1453" s="148"/>
      <c r="L1453" s="148"/>
      <c r="M1453" s="148"/>
      <c r="N1453" s="148"/>
      <c r="O1453" s="148"/>
      <c r="P1453" s="148"/>
      <c r="Q1453" s="148"/>
      <c r="R1453" s="148"/>
      <c r="S1453" s="148"/>
      <c r="T1453" s="148"/>
      <c r="U1453" s="148"/>
      <c r="V1453" s="148"/>
      <c r="W1453" s="148"/>
      <c r="X1453" s="148"/>
      <c r="Y1453" s="148"/>
      <c r="Z1453" s="148"/>
      <c r="AA1453" s="148"/>
      <c r="AB1453" s="149">
        <v>0</v>
      </c>
      <c r="AC1453" s="149">
        <v>0</v>
      </c>
      <c r="AD1453" s="141"/>
      <c r="AE1453" s="79">
        <v>0</v>
      </c>
      <c r="AF1453" s="164">
        <f t="shared" si="23"/>
        <v>0</v>
      </c>
    </row>
    <row r="1454" spans="2:32" x14ac:dyDescent="0.15">
      <c r="B1454" s="147" t="s">
        <v>25</v>
      </c>
      <c r="C1454" s="147" t="s">
        <v>49</v>
      </c>
      <c r="D1454" s="147" t="s">
        <v>268</v>
      </c>
      <c r="E1454" s="150" t="s">
        <v>272</v>
      </c>
      <c r="F1454" s="147" t="s">
        <v>20</v>
      </c>
      <c r="G1454" s="148"/>
      <c r="H1454" s="148"/>
      <c r="I1454" s="148"/>
      <c r="J1454" s="148"/>
      <c r="K1454" s="148"/>
      <c r="L1454" s="148"/>
      <c r="M1454" s="148"/>
      <c r="N1454" s="148"/>
      <c r="O1454" s="148"/>
      <c r="P1454" s="148"/>
      <c r="Q1454" s="148"/>
      <c r="R1454" s="148"/>
      <c r="S1454" s="148"/>
      <c r="T1454" s="148"/>
      <c r="U1454" s="148"/>
      <c r="V1454" s="148"/>
      <c r="W1454" s="148"/>
      <c r="X1454" s="148"/>
      <c r="Y1454" s="148"/>
      <c r="Z1454" s="148"/>
      <c r="AA1454" s="148"/>
      <c r="AB1454" s="149">
        <v>0</v>
      </c>
      <c r="AC1454" s="149">
        <v>0</v>
      </c>
      <c r="AD1454" s="141"/>
      <c r="AE1454" s="79">
        <v>0</v>
      </c>
      <c r="AF1454" s="164">
        <f t="shared" si="23"/>
        <v>0</v>
      </c>
    </row>
    <row r="1455" spans="2:32" x14ac:dyDescent="0.15">
      <c r="B1455" s="147" t="s">
        <v>25</v>
      </c>
      <c r="C1455" s="147" t="s">
        <v>49</v>
      </c>
      <c r="D1455" s="147" t="s">
        <v>268</v>
      </c>
      <c r="E1455" s="150" t="s">
        <v>273</v>
      </c>
      <c r="F1455" s="147" t="s">
        <v>20</v>
      </c>
      <c r="G1455" s="148"/>
      <c r="H1455" s="148"/>
      <c r="I1455" s="148"/>
      <c r="J1455" s="148"/>
      <c r="K1455" s="148"/>
      <c r="L1455" s="148"/>
      <c r="M1455" s="148"/>
      <c r="N1455" s="148"/>
      <c r="O1455" s="148"/>
      <c r="P1455" s="148"/>
      <c r="Q1455" s="148"/>
      <c r="R1455" s="148"/>
      <c r="S1455" s="148"/>
      <c r="T1455" s="148"/>
      <c r="U1455" s="148"/>
      <c r="V1455" s="148"/>
      <c r="W1455" s="148"/>
      <c r="X1455" s="148"/>
      <c r="Y1455" s="148"/>
      <c r="Z1455" s="148"/>
      <c r="AA1455" s="148"/>
      <c r="AB1455" s="149">
        <v>0</v>
      </c>
      <c r="AC1455" s="149">
        <v>0</v>
      </c>
      <c r="AD1455" s="141"/>
      <c r="AE1455" s="79">
        <v>0</v>
      </c>
      <c r="AF1455" s="164">
        <f t="shared" si="23"/>
        <v>0</v>
      </c>
    </row>
    <row r="1456" spans="2:32" x14ac:dyDescent="0.15">
      <c r="B1456" s="147" t="s">
        <v>25</v>
      </c>
      <c r="C1456" s="147" t="s">
        <v>49</v>
      </c>
      <c r="D1456" s="147" t="s">
        <v>268</v>
      </c>
      <c r="E1456" s="150" t="s">
        <v>274</v>
      </c>
      <c r="F1456" s="147" t="s">
        <v>20</v>
      </c>
      <c r="G1456" s="148"/>
      <c r="H1456" s="148"/>
      <c r="I1456" s="148"/>
      <c r="J1456" s="148"/>
      <c r="K1456" s="148"/>
      <c r="L1456" s="148"/>
      <c r="M1456" s="148"/>
      <c r="N1456" s="148"/>
      <c r="O1456" s="148"/>
      <c r="P1456" s="148"/>
      <c r="Q1456" s="148"/>
      <c r="R1456" s="148"/>
      <c r="S1456" s="148"/>
      <c r="T1456" s="148"/>
      <c r="U1456" s="148"/>
      <c r="V1456" s="148"/>
      <c r="W1456" s="148"/>
      <c r="X1456" s="148"/>
      <c r="Y1456" s="148"/>
      <c r="Z1456" s="148"/>
      <c r="AA1456" s="148"/>
      <c r="AB1456" s="149">
        <v>-140752.42485555782</v>
      </c>
      <c r="AC1456" s="149">
        <v>-131175.42165013435</v>
      </c>
      <c r="AD1456" s="141"/>
      <c r="AE1456" s="79">
        <v>-131175.42165013435</v>
      </c>
      <c r="AF1456" s="164">
        <f t="shared" si="23"/>
        <v>0</v>
      </c>
    </row>
    <row r="1457" spans="2:32" x14ac:dyDescent="0.15">
      <c r="B1457" s="147" t="s">
        <v>25</v>
      </c>
      <c r="C1457" s="147" t="s">
        <v>49</v>
      </c>
      <c r="D1457" s="147" t="s">
        <v>268</v>
      </c>
      <c r="E1457" s="150" t="s">
        <v>275</v>
      </c>
      <c r="F1457" s="147" t="s">
        <v>20</v>
      </c>
      <c r="G1457" s="148"/>
      <c r="H1457" s="148"/>
      <c r="I1457" s="148"/>
      <c r="J1457" s="148"/>
      <c r="K1457" s="148"/>
      <c r="L1457" s="148"/>
      <c r="M1457" s="148"/>
      <c r="N1457" s="148"/>
      <c r="O1457" s="148"/>
      <c r="P1457" s="148"/>
      <c r="Q1457" s="148"/>
      <c r="R1457" s="148"/>
      <c r="S1457" s="148"/>
      <c r="T1457" s="148"/>
      <c r="U1457" s="148"/>
      <c r="V1457" s="148"/>
      <c r="W1457" s="148"/>
      <c r="X1457" s="148"/>
      <c r="Y1457" s="148"/>
      <c r="Z1457" s="148"/>
      <c r="AA1457" s="148"/>
      <c r="AB1457" s="149">
        <v>-2842.9245699997959</v>
      </c>
      <c r="AC1457" s="149">
        <v>-2606.2845882431416</v>
      </c>
      <c r="AD1457" s="141"/>
      <c r="AE1457" s="79">
        <v>-2606.2845882431416</v>
      </c>
      <c r="AF1457" s="164">
        <f t="shared" si="23"/>
        <v>0</v>
      </c>
    </row>
    <row r="1458" spans="2:32" x14ac:dyDescent="0.15">
      <c r="B1458" s="147" t="s">
        <v>25</v>
      </c>
      <c r="C1458" s="147" t="s">
        <v>49</v>
      </c>
      <c r="D1458" s="147" t="s">
        <v>268</v>
      </c>
      <c r="E1458" s="147" t="s">
        <v>276</v>
      </c>
      <c r="F1458" s="147" t="s">
        <v>20</v>
      </c>
      <c r="G1458" s="148"/>
      <c r="H1458" s="148"/>
      <c r="I1458" s="148"/>
      <c r="J1458" s="148"/>
      <c r="K1458" s="148"/>
      <c r="L1458" s="148"/>
      <c r="M1458" s="148"/>
      <c r="N1458" s="148"/>
      <c r="O1458" s="148"/>
      <c r="P1458" s="148"/>
      <c r="Q1458" s="148"/>
      <c r="R1458" s="148"/>
      <c r="S1458" s="148"/>
      <c r="T1458" s="148"/>
      <c r="U1458" s="148"/>
      <c r="V1458" s="148"/>
      <c r="W1458" s="148"/>
      <c r="X1458" s="148"/>
      <c r="Y1458" s="148"/>
      <c r="Z1458" s="148"/>
      <c r="AA1458" s="148"/>
      <c r="AB1458" s="149">
        <v>0</v>
      </c>
      <c r="AC1458" s="149">
        <v>0</v>
      </c>
      <c r="AD1458" s="141"/>
      <c r="AE1458" s="79">
        <v>0</v>
      </c>
      <c r="AF1458" s="164">
        <f t="shared" si="23"/>
        <v>0</v>
      </c>
    </row>
    <row r="1459" spans="2:32" x14ac:dyDescent="0.15">
      <c r="B1459" s="147" t="s">
        <v>25</v>
      </c>
      <c r="C1459" s="147" t="s">
        <v>49</v>
      </c>
      <c r="D1459" s="147" t="s">
        <v>268</v>
      </c>
      <c r="E1459" s="147" t="s">
        <v>277</v>
      </c>
      <c r="F1459" s="147" t="s">
        <v>20</v>
      </c>
      <c r="G1459" s="148"/>
      <c r="H1459" s="148"/>
      <c r="I1459" s="148"/>
      <c r="J1459" s="148"/>
      <c r="K1459" s="148"/>
      <c r="L1459" s="148"/>
      <c r="M1459" s="148"/>
      <c r="N1459" s="148"/>
      <c r="O1459" s="148"/>
      <c r="P1459" s="148"/>
      <c r="Q1459" s="148"/>
      <c r="R1459" s="148"/>
      <c r="S1459" s="148"/>
      <c r="T1459" s="148"/>
      <c r="U1459" s="148"/>
      <c r="V1459" s="148"/>
      <c r="W1459" s="148"/>
      <c r="X1459" s="148"/>
      <c r="Y1459" s="148"/>
      <c r="Z1459" s="148"/>
      <c r="AA1459" s="148"/>
      <c r="AB1459" s="149">
        <v>0</v>
      </c>
      <c r="AC1459" s="149">
        <v>0</v>
      </c>
      <c r="AD1459" s="141"/>
      <c r="AE1459" s="79">
        <v>0</v>
      </c>
      <c r="AF1459" s="164">
        <f t="shared" si="23"/>
        <v>0</v>
      </c>
    </row>
    <row r="1460" spans="2:32" x14ac:dyDescent="0.15">
      <c r="B1460" s="147" t="s">
        <v>25</v>
      </c>
      <c r="C1460" s="147" t="s">
        <v>49</v>
      </c>
      <c r="D1460" s="147" t="s">
        <v>268</v>
      </c>
      <c r="E1460" s="147" t="s">
        <v>278</v>
      </c>
      <c r="F1460" s="147" t="s">
        <v>20</v>
      </c>
      <c r="G1460" s="148"/>
      <c r="H1460" s="148"/>
      <c r="I1460" s="148"/>
      <c r="J1460" s="148"/>
      <c r="K1460" s="148"/>
      <c r="L1460" s="148"/>
      <c r="M1460" s="148"/>
      <c r="N1460" s="148"/>
      <c r="O1460" s="148"/>
      <c r="P1460" s="148"/>
      <c r="Q1460" s="148"/>
      <c r="R1460" s="148"/>
      <c r="S1460" s="148"/>
      <c r="T1460" s="148"/>
      <c r="U1460" s="148"/>
      <c r="V1460" s="148"/>
      <c r="W1460" s="148"/>
      <c r="X1460" s="148"/>
      <c r="Y1460" s="148"/>
      <c r="Z1460" s="148"/>
      <c r="AA1460" s="148"/>
      <c r="AB1460" s="149">
        <v>0</v>
      </c>
      <c r="AC1460" s="149">
        <v>0</v>
      </c>
      <c r="AD1460" s="141"/>
      <c r="AE1460" s="79">
        <v>0</v>
      </c>
      <c r="AF1460" s="164">
        <f t="shared" si="23"/>
        <v>0</v>
      </c>
    </row>
    <row r="1461" spans="2:32" x14ac:dyDescent="0.15">
      <c r="B1461" s="147" t="s">
        <v>25</v>
      </c>
      <c r="C1461" s="147" t="s">
        <v>49</v>
      </c>
      <c r="D1461" s="147" t="s">
        <v>93</v>
      </c>
      <c r="E1461" s="147" t="s">
        <v>279</v>
      </c>
      <c r="F1461" s="147" t="s">
        <v>20</v>
      </c>
      <c r="G1461" s="148"/>
      <c r="H1461" s="148"/>
      <c r="I1461" s="148"/>
      <c r="J1461" s="148"/>
      <c r="K1461" s="148"/>
      <c r="L1461" s="148"/>
      <c r="M1461" s="148"/>
      <c r="N1461" s="148"/>
      <c r="O1461" s="148"/>
      <c r="P1461" s="148"/>
      <c r="Q1461" s="148"/>
      <c r="R1461" s="148"/>
      <c r="S1461" s="148"/>
      <c r="T1461" s="148"/>
      <c r="U1461" s="148"/>
      <c r="V1461" s="148"/>
      <c r="W1461" s="148"/>
      <c r="X1461" s="148"/>
      <c r="Y1461" s="148"/>
      <c r="Z1461" s="148"/>
      <c r="AA1461" s="148"/>
      <c r="AB1461" s="149">
        <v>0</v>
      </c>
      <c r="AC1461" s="149">
        <v>0</v>
      </c>
      <c r="AD1461" s="141"/>
      <c r="AE1461" s="79">
        <v>0</v>
      </c>
      <c r="AF1461" s="164">
        <f t="shared" si="23"/>
        <v>0</v>
      </c>
    </row>
    <row r="1462" spans="2:32" x14ac:dyDescent="0.15">
      <c r="B1462" s="147" t="s">
        <v>25</v>
      </c>
      <c r="C1462" s="147" t="s">
        <v>49</v>
      </c>
      <c r="D1462" s="147" t="s">
        <v>93</v>
      </c>
      <c r="E1462" s="147" t="s">
        <v>280</v>
      </c>
      <c r="F1462" s="147" t="s">
        <v>20</v>
      </c>
      <c r="G1462" s="148"/>
      <c r="H1462" s="148"/>
      <c r="I1462" s="148"/>
      <c r="J1462" s="148"/>
      <c r="K1462" s="148"/>
      <c r="L1462" s="148"/>
      <c r="M1462" s="148"/>
      <c r="N1462" s="148"/>
      <c r="O1462" s="148"/>
      <c r="P1462" s="148"/>
      <c r="Q1462" s="148"/>
      <c r="R1462" s="148"/>
      <c r="S1462" s="148"/>
      <c r="T1462" s="148"/>
      <c r="U1462" s="148"/>
      <c r="V1462" s="148"/>
      <c r="W1462" s="148"/>
      <c r="X1462" s="148"/>
      <c r="Y1462" s="148"/>
      <c r="Z1462" s="148"/>
      <c r="AA1462" s="148"/>
      <c r="AB1462" s="149">
        <v>0</v>
      </c>
      <c r="AC1462" s="149">
        <v>0</v>
      </c>
      <c r="AD1462" s="141"/>
      <c r="AE1462" s="79">
        <v>0</v>
      </c>
      <c r="AF1462" s="164">
        <f t="shared" si="23"/>
        <v>0</v>
      </c>
    </row>
    <row r="1463" spans="2:32" x14ac:dyDescent="0.15">
      <c r="B1463" s="147" t="s">
        <v>25</v>
      </c>
      <c r="C1463" s="147" t="s">
        <v>49</v>
      </c>
      <c r="D1463" s="147" t="s">
        <v>93</v>
      </c>
      <c r="E1463" s="147" t="s">
        <v>281</v>
      </c>
      <c r="F1463" s="147" t="s">
        <v>20</v>
      </c>
      <c r="G1463" s="148"/>
      <c r="H1463" s="148"/>
      <c r="I1463" s="148"/>
      <c r="J1463" s="148"/>
      <c r="K1463" s="148"/>
      <c r="L1463" s="148"/>
      <c r="M1463" s="148"/>
      <c r="N1463" s="148"/>
      <c r="O1463" s="148"/>
      <c r="P1463" s="148"/>
      <c r="Q1463" s="148"/>
      <c r="R1463" s="148"/>
      <c r="S1463" s="148"/>
      <c r="T1463" s="148"/>
      <c r="U1463" s="148"/>
      <c r="V1463" s="148"/>
      <c r="W1463" s="148"/>
      <c r="X1463" s="148"/>
      <c r="Y1463" s="148"/>
      <c r="Z1463" s="148"/>
      <c r="AA1463" s="148"/>
      <c r="AB1463" s="149">
        <v>0</v>
      </c>
      <c r="AC1463" s="149">
        <v>0</v>
      </c>
      <c r="AD1463" s="141"/>
      <c r="AE1463" s="79">
        <v>0</v>
      </c>
      <c r="AF1463" s="164">
        <f t="shared" si="23"/>
        <v>0</v>
      </c>
    </row>
    <row r="1464" spans="2:32" x14ac:dyDescent="0.15">
      <c r="B1464" s="147" t="s">
        <v>25</v>
      </c>
      <c r="C1464" s="147" t="s">
        <v>49</v>
      </c>
      <c r="D1464" s="147" t="s">
        <v>93</v>
      </c>
      <c r="E1464" s="150" t="s">
        <v>187</v>
      </c>
      <c r="F1464" s="147" t="s">
        <v>20</v>
      </c>
      <c r="G1464" s="148"/>
      <c r="H1464" s="148"/>
      <c r="I1464" s="148"/>
      <c r="J1464" s="148"/>
      <c r="K1464" s="148"/>
      <c r="L1464" s="148"/>
      <c r="M1464" s="148"/>
      <c r="N1464" s="148"/>
      <c r="O1464" s="148"/>
      <c r="P1464" s="148"/>
      <c r="Q1464" s="148"/>
      <c r="R1464" s="148"/>
      <c r="S1464" s="148"/>
      <c r="T1464" s="148"/>
      <c r="U1464" s="148"/>
      <c r="V1464" s="148"/>
      <c r="W1464" s="148"/>
      <c r="X1464" s="148"/>
      <c r="Y1464" s="148"/>
      <c r="Z1464" s="148"/>
      <c r="AA1464" s="148"/>
      <c r="AB1464" s="149">
        <v>0</v>
      </c>
      <c r="AC1464" s="149">
        <v>0</v>
      </c>
      <c r="AD1464" s="141"/>
      <c r="AE1464" s="79">
        <v>0</v>
      </c>
      <c r="AF1464" s="164">
        <f t="shared" si="23"/>
        <v>0</v>
      </c>
    </row>
    <row r="1465" spans="2:32" x14ac:dyDescent="0.15">
      <c r="B1465" s="147" t="s">
        <v>25</v>
      </c>
      <c r="C1465" s="147" t="s">
        <v>49</v>
      </c>
      <c r="D1465" s="147" t="s">
        <v>93</v>
      </c>
      <c r="E1465" s="150" t="s">
        <v>105</v>
      </c>
      <c r="F1465" s="147" t="s">
        <v>20</v>
      </c>
      <c r="G1465" s="148"/>
      <c r="H1465" s="148"/>
      <c r="I1465" s="148"/>
      <c r="J1465" s="148"/>
      <c r="K1465" s="148"/>
      <c r="L1465" s="148"/>
      <c r="M1465" s="148"/>
      <c r="N1465" s="148"/>
      <c r="O1465" s="148"/>
      <c r="P1465" s="148"/>
      <c r="Q1465" s="148"/>
      <c r="R1465" s="148"/>
      <c r="S1465" s="148"/>
      <c r="T1465" s="148"/>
      <c r="U1465" s="148"/>
      <c r="V1465" s="148"/>
      <c r="W1465" s="148"/>
      <c r="X1465" s="148"/>
      <c r="Y1465" s="148"/>
      <c r="Z1465" s="148"/>
      <c r="AA1465" s="148"/>
      <c r="AB1465" s="149">
        <v>0</v>
      </c>
      <c r="AC1465" s="149">
        <v>0</v>
      </c>
      <c r="AD1465" s="141"/>
      <c r="AE1465" s="79">
        <v>0</v>
      </c>
      <c r="AF1465" s="164">
        <f t="shared" si="23"/>
        <v>0</v>
      </c>
    </row>
    <row r="1466" spans="2:32" x14ac:dyDescent="0.15">
      <c r="B1466" s="147" t="s">
        <v>25</v>
      </c>
      <c r="C1466" s="147" t="s">
        <v>49</v>
      </c>
      <c r="D1466" s="147" t="s">
        <v>93</v>
      </c>
      <c r="E1466" s="150" t="s">
        <v>106</v>
      </c>
      <c r="F1466" s="147" t="s">
        <v>20</v>
      </c>
      <c r="G1466" s="148"/>
      <c r="H1466" s="148"/>
      <c r="I1466" s="148"/>
      <c r="J1466" s="148"/>
      <c r="K1466" s="148"/>
      <c r="L1466" s="148"/>
      <c r="M1466" s="148"/>
      <c r="N1466" s="148"/>
      <c r="O1466" s="148"/>
      <c r="P1466" s="148"/>
      <c r="Q1466" s="148"/>
      <c r="R1466" s="148"/>
      <c r="S1466" s="148"/>
      <c r="T1466" s="148"/>
      <c r="U1466" s="148"/>
      <c r="V1466" s="148"/>
      <c r="W1466" s="148"/>
      <c r="X1466" s="148"/>
      <c r="Y1466" s="148"/>
      <c r="Z1466" s="148"/>
      <c r="AA1466" s="148"/>
      <c r="AB1466" s="149">
        <v>0</v>
      </c>
      <c r="AC1466" s="149">
        <v>0</v>
      </c>
      <c r="AD1466" s="141"/>
      <c r="AE1466" s="79">
        <v>0</v>
      </c>
      <c r="AF1466" s="164">
        <f t="shared" si="23"/>
        <v>0</v>
      </c>
    </row>
    <row r="1467" spans="2:32" x14ac:dyDescent="0.15">
      <c r="B1467" s="147" t="s">
        <v>25</v>
      </c>
      <c r="C1467" s="147" t="s">
        <v>49</v>
      </c>
      <c r="D1467" s="147" t="s">
        <v>93</v>
      </c>
      <c r="E1467" s="150" t="s">
        <v>188</v>
      </c>
      <c r="F1467" s="147" t="s">
        <v>20</v>
      </c>
      <c r="G1467" s="148"/>
      <c r="H1467" s="148"/>
      <c r="I1467" s="148"/>
      <c r="J1467" s="148"/>
      <c r="K1467" s="148"/>
      <c r="L1467" s="148"/>
      <c r="M1467" s="148"/>
      <c r="N1467" s="148"/>
      <c r="O1467" s="148"/>
      <c r="P1467" s="148"/>
      <c r="Q1467" s="148"/>
      <c r="R1467" s="148"/>
      <c r="S1467" s="148"/>
      <c r="T1467" s="148"/>
      <c r="U1467" s="148"/>
      <c r="V1467" s="148"/>
      <c r="W1467" s="148"/>
      <c r="X1467" s="148"/>
      <c r="Y1467" s="148"/>
      <c r="Z1467" s="148"/>
      <c r="AA1467" s="148"/>
      <c r="AB1467" s="149">
        <v>0</v>
      </c>
      <c r="AC1467" s="149">
        <v>0</v>
      </c>
      <c r="AD1467" s="141"/>
      <c r="AE1467" s="79">
        <v>0</v>
      </c>
      <c r="AF1467" s="164">
        <f t="shared" si="23"/>
        <v>0</v>
      </c>
    </row>
    <row r="1468" spans="2:32" x14ac:dyDescent="0.15">
      <c r="B1468" s="147" t="s">
        <v>25</v>
      </c>
      <c r="C1468" s="147" t="s">
        <v>49</v>
      </c>
      <c r="D1468" s="147" t="s">
        <v>93</v>
      </c>
      <c r="E1468" s="150" t="s">
        <v>189</v>
      </c>
      <c r="F1468" s="147" t="s">
        <v>20</v>
      </c>
      <c r="G1468" s="148"/>
      <c r="H1468" s="148"/>
      <c r="I1468" s="148"/>
      <c r="J1468" s="148"/>
      <c r="K1468" s="148"/>
      <c r="L1468" s="148"/>
      <c r="M1468" s="148"/>
      <c r="N1468" s="148"/>
      <c r="O1468" s="148"/>
      <c r="P1468" s="148"/>
      <c r="Q1468" s="148"/>
      <c r="R1468" s="148"/>
      <c r="S1468" s="148"/>
      <c r="T1468" s="148"/>
      <c r="U1468" s="148"/>
      <c r="V1468" s="148"/>
      <c r="W1468" s="148"/>
      <c r="X1468" s="148"/>
      <c r="Y1468" s="148"/>
      <c r="Z1468" s="148"/>
      <c r="AA1468" s="148"/>
      <c r="AB1468" s="149">
        <v>0</v>
      </c>
      <c r="AC1468" s="149">
        <v>0</v>
      </c>
      <c r="AD1468" s="141"/>
      <c r="AE1468" s="79">
        <v>0</v>
      </c>
      <c r="AF1468" s="164">
        <f t="shared" si="23"/>
        <v>0</v>
      </c>
    </row>
    <row r="1469" spans="2:32" x14ac:dyDescent="0.15">
      <c r="B1469" s="147" t="s">
        <v>25</v>
      </c>
      <c r="C1469" s="147" t="s">
        <v>49</v>
      </c>
      <c r="D1469" s="147" t="s">
        <v>93</v>
      </c>
      <c r="E1469" s="150" t="s">
        <v>109</v>
      </c>
      <c r="F1469" s="147" t="s">
        <v>20</v>
      </c>
      <c r="G1469" s="148"/>
      <c r="H1469" s="148"/>
      <c r="I1469" s="148"/>
      <c r="J1469" s="148"/>
      <c r="K1469" s="148"/>
      <c r="L1469" s="148"/>
      <c r="M1469" s="148"/>
      <c r="N1469" s="148"/>
      <c r="O1469" s="148"/>
      <c r="P1469" s="148"/>
      <c r="Q1469" s="148"/>
      <c r="R1469" s="148"/>
      <c r="S1469" s="148"/>
      <c r="T1469" s="148"/>
      <c r="U1469" s="148"/>
      <c r="V1469" s="148"/>
      <c r="W1469" s="148"/>
      <c r="X1469" s="148"/>
      <c r="Y1469" s="148"/>
      <c r="Z1469" s="148"/>
      <c r="AA1469" s="148"/>
      <c r="AB1469" s="149">
        <v>0</v>
      </c>
      <c r="AC1469" s="149">
        <v>0</v>
      </c>
      <c r="AD1469" s="141"/>
      <c r="AE1469" s="79">
        <v>0</v>
      </c>
      <c r="AF1469" s="164">
        <f t="shared" si="23"/>
        <v>0</v>
      </c>
    </row>
    <row r="1470" spans="2:32" x14ac:dyDescent="0.15">
      <c r="B1470" s="147" t="s">
        <v>25</v>
      </c>
      <c r="C1470" s="147" t="s">
        <v>49</v>
      </c>
      <c r="D1470" s="147" t="s">
        <v>93</v>
      </c>
      <c r="E1470" s="150" t="s">
        <v>190</v>
      </c>
      <c r="F1470" s="147" t="s">
        <v>20</v>
      </c>
      <c r="G1470" s="148"/>
      <c r="H1470" s="148"/>
      <c r="I1470" s="148"/>
      <c r="J1470" s="148"/>
      <c r="K1470" s="148"/>
      <c r="L1470" s="148"/>
      <c r="M1470" s="148"/>
      <c r="N1470" s="148"/>
      <c r="O1470" s="148"/>
      <c r="P1470" s="148"/>
      <c r="Q1470" s="148"/>
      <c r="R1470" s="148"/>
      <c r="S1470" s="148"/>
      <c r="T1470" s="148"/>
      <c r="U1470" s="148"/>
      <c r="V1470" s="148"/>
      <c r="W1470" s="148"/>
      <c r="X1470" s="148"/>
      <c r="Y1470" s="148"/>
      <c r="Z1470" s="148"/>
      <c r="AA1470" s="148"/>
      <c r="AB1470" s="149">
        <v>0</v>
      </c>
      <c r="AC1470" s="149">
        <v>0</v>
      </c>
      <c r="AD1470" s="141"/>
      <c r="AE1470" s="79">
        <v>0</v>
      </c>
      <c r="AF1470" s="164">
        <f t="shared" si="23"/>
        <v>0</v>
      </c>
    </row>
    <row r="1471" spans="2:32" x14ac:dyDescent="0.15">
      <c r="B1471" s="147" t="s">
        <v>25</v>
      </c>
      <c r="C1471" s="147" t="s">
        <v>49</v>
      </c>
      <c r="D1471" s="147" t="s">
        <v>93</v>
      </c>
      <c r="E1471" s="150" t="s">
        <v>163</v>
      </c>
      <c r="F1471" s="147" t="s">
        <v>20</v>
      </c>
      <c r="G1471" s="148"/>
      <c r="H1471" s="148"/>
      <c r="I1471" s="148"/>
      <c r="J1471" s="148"/>
      <c r="K1471" s="148"/>
      <c r="L1471" s="148"/>
      <c r="M1471" s="148"/>
      <c r="N1471" s="148"/>
      <c r="O1471" s="148"/>
      <c r="P1471" s="148"/>
      <c r="Q1471" s="148"/>
      <c r="R1471" s="148"/>
      <c r="S1471" s="148"/>
      <c r="T1471" s="148"/>
      <c r="U1471" s="148"/>
      <c r="V1471" s="148"/>
      <c r="W1471" s="148"/>
      <c r="X1471" s="148"/>
      <c r="Y1471" s="148"/>
      <c r="Z1471" s="148"/>
      <c r="AA1471" s="148"/>
      <c r="AB1471" s="149">
        <v>0</v>
      </c>
      <c r="AC1471" s="149">
        <v>0</v>
      </c>
      <c r="AD1471" s="141"/>
      <c r="AE1471" s="79">
        <v>0</v>
      </c>
      <c r="AF1471" s="164">
        <f t="shared" si="23"/>
        <v>0</v>
      </c>
    </row>
    <row r="1472" spans="2:32" x14ac:dyDescent="0.15">
      <c r="B1472" s="143" t="s">
        <v>54</v>
      </c>
      <c r="C1472" s="143" t="s">
        <v>49</v>
      </c>
      <c r="D1472" s="143" t="s">
        <v>257</v>
      </c>
      <c r="E1472" s="143" t="s">
        <v>258</v>
      </c>
      <c r="F1472" s="143" t="s">
        <v>20</v>
      </c>
      <c r="G1472" s="144"/>
      <c r="H1472" s="144"/>
      <c r="I1472" s="144"/>
      <c r="J1472" s="144"/>
      <c r="K1472" s="144"/>
      <c r="L1472" s="144"/>
      <c r="M1472" s="144"/>
      <c r="N1472" s="144"/>
      <c r="O1472" s="144"/>
      <c r="P1472" s="144"/>
      <c r="Q1472" s="144"/>
      <c r="R1472" s="144"/>
      <c r="S1472" s="144"/>
      <c r="T1472" s="144"/>
      <c r="U1472" s="144"/>
      <c r="V1472" s="144"/>
      <c r="W1472" s="144"/>
      <c r="X1472" s="144"/>
      <c r="Y1472" s="144"/>
      <c r="Z1472" s="144"/>
      <c r="AA1472" s="144"/>
      <c r="AB1472" s="145">
        <v>4776.8994198845567</v>
      </c>
      <c r="AC1472" s="145">
        <v>4897.2291108088111</v>
      </c>
      <c r="AD1472" s="141"/>
      <c r="AE1472" s="79">
        <v>4896.2566934982615</v>
      </c>
      <c r="AF1472" s="164">
        <f t="shared" si="23"/>
        <v>-0.97241731054964475</v>
      </c>
    </row>
    <row r="1473" spans="2:32" x14ac:dyDescent="0.15">
      <c r="B1473" s="143" t="s">
        <v>54</v>
      </c>
      <c r="C1473" s="143" t="s">
        <v>49</v>
      </c>
      <c r="D1473" s="143" t="s">
        <v>257</v>
      </c>
      <c r="E1473" s="143" t="s">
        <v>260</v>
      </c>
      <c r="F1473" s="143" t="s">
        <v>20</v>
      </c>
      <c r="G1473" s="144"/>
      <c r="H1473" s="144"/>
      <c r="I1473" s="144"/>
      <c r="J1473" s="144"/>
      <c r="K1473" s="144"/>
      <c r="L1473" s="144"/>
      <c r="M1473" s="144"/>
      <c r="N1473" s="144"/>
      <c r="O1473" s="144"/>
      <c r="P1473" s="144"/>
      <c r="Q1473" s="144"/>
      <c r="R1473" s="144"/>
      <c r="S1473" s="144"/>
      <c r="T1473" s="144"/>
      <c r="U1473" s="144"/>
      <c r="V1473" s="144"/>
      <c r="W1473" s="144"/>
      <c r="X1473" s="144"/>
      <c r="Y1473" s="144"/>
      <c r="Z1473" s="144"/>
      <c r="AA1473" s="144"/>
      <c r="AB1473" s="145">
        <v>0</v>
      </c>
      <c r="AC1473" s="145">
        <v>0</v>
      </c>
      <c r="AD1473" s="141"/>
      <c r="AE1473" s="79">
        <v>0</v>
      </c>
      <c r="AF1473" s="164">
        <f t="shared" si="23"/>
        <v>0</v>
      </c>
    </row>
    <row r="1474" spans="2:32" x14ac:dyDescent="0.15">
      <c r="B1474" s="143" t="s">
        <v>54</v>
      </c>
      <c r="C1474" s="143" t="s">
        <v>49</v>
      </c>
      <c r="D1474" s="143" t="s">
        <v>257</v>
      </c>
      <c r="E1474" s="143" t="s">
        <v>261</v>
      </c>
      <c r="F1474" s="143" t="s">
        <v>20</v>
      </c>
      <c r="G1474" s="144"/>
      <c r="H1474" s="144"/>
      <c r="I1474" s="144"/>
      <c r="J1474" s="144"/>
      <c r="K1474" s="144"/>
      <c r="L1474" s="144"/>
      <c r="M1474" s="144"/>
      <c r="N1474" s="144"/>
      <c r="O1474" s="144"/>
      <c r="P1474" s="144"/>
      <c r="Q1474" s="144"/>
      <c r="R1474" s="144"/>
      <c r="S1474" s="144"/>
      <c r="T1474" s="144"/>
      <c r="U1474" s="144"/>
      <c r="V1474" s="144"/>
      <c r="W1474" s="144"/>
      <c r="X1474" s="144"/>
      <c r="Y1474" s="144"/>
      <c r="Z1474" s="144"/>
      <c r="AA1474" s="144"/>
      <c r="AB1474" s="145">
        <v>0</v>
      </c>
      <c r="AC1474" s="145">
        <v>0</v>
      </c>
      <c r="AD1474" s="141"/>
      <c r="AE1474" s="79">
        <v>0</v>
      </c>
      <c r="AF1474" s="164">
        <f t="shared" si="23"/>
        <v>0</v>
      </c>
    </row>
    <row r="1475" spans="2:32" x14ac:dyDescent="0.15">
      <c r="B1475" s="143" t="s">
        <v>54</v>
      </c>
      <c r="C1475" s="143" t="s">
        <v>49</v>
      </c>
      <c r="D1475" s="143" t="s">
        <v>257</v>
      </c>
      <c r="E1475" s="143" t="s">
        <v>262</v>
      </c>
      <c r="F1475" s="143" t="s">
        <v>20</v>
      </c>
      <c r="G1475" s="144"/>
      <c r="H1475" s="144"/>
      <c r="I1475" s="144"/>
      <c r="J1475" s="144"/>
      <c r="K1475" s="144"/>
      <c r="L1475" s="144"/>
      <c r="M1475" s="144"/>
      <c r="N1475" s="144"/>
      <c r="O1475" s="144"/>
      <c r="P1475" s="144"/>
      <c r="Q1475" s="144"/>
      <c r="R1475" s="144"/>
      <c r="S1475" s="144"/>
      <c r="T1475" s="144"/>
      <c r="U1475" s="144"/>
      <c r="V1475" s="144"/>
      <c r="W1475" s="144"/>
      <c r="X1475" s="144"/>
      <c r="Y1475" s="144"/>
      <c r="Z1475" s="144"/>
      <c r="AA1475" s="144"/>
      <c r="AB1475" s="145">
        <v>4776.8994198845567</v>
      </c>
      <c r="AC1475" s="145">
        <v>4897.2291108088111</v>
      </c>
      <c r="AD1475" s="141"/>
      <c r="AE1475" s="79">
        <v>4896.2566934982615</v>
      </c>
      <c r="AF1475" s="164">
        <f t="shared" si="23"/>
        <v>-0.97241731054964475</v>
      </c>
    </row>
    <row r="1476" spans="2:32" x14ac:dyDescent="0.15">
      <c r="B1476" s="143" t="s">
        <v>54</v>
      </c>
      <c r="C1476" s="143" t="s">
        <v>49</v>
      </c>
      <c r="D1476" s="143" t="s">
        <v>257</v>
      </c>
      <c r="E1476" s="143" t="s">
        <v>263</v>
      </c>
      <c r="F1476" s="143" t="s">
        <v>20</v>
      </c>
      <c r="G1476" s="144"/>
      <c r="H1476" s="144"/>
      <c r="I1476" s="144"/>
      <c r="J1476" s="144"/>
      <c r="K1476" s="144"/>
      <c r="L1476" s="144"/>
      <c r="M1476" s="144"/>
      <c r="N1476" s="144"/>
      <c r="O1476" s="144"/>
      <c r="P1476" s="144"/>
      <c r="Q1476" s="144"/>
      <c r="R1476" s="144"/>
      <c r="S1476" s="144"/>
      <c r="T1476" s="144"/>
      <c r="U1476" s="144"/>
      <c r="V1476" s="144"/>
      <c r="W1476" s="144"/>
      <c r="X1476" s="144"/>
      <c r="Y1476" s="144"/>
      <c r="Z1476" s="144"/>
      <c r="AA1476" s="144"/>
      <c r="AB1476" s="145">
        <v>0</v>
      </c>
      <c r="AC1476" s="145">
        <v>0</v>
      </c>
      <c r="AD1476" s="141"/>
      <c r="AE1476" s="79">
        <v>0</v>
      </c>
      <c r="AF1476" s="164">
        <f t="shared" si="23"/>
        <v>0</v>
      </c>
    </row>
    <row r="1477" spans="2:32" x14ac:dyDescent="0.15">
      <c r="B1477" s="143" t="s">
        <v>54</v>
      </c>
      <c r="C1477" s="143" t="s">
        <v>49</v>
      </c>
      <c r="D1477" s="143" t="s">
        <v>257</v>
      </c>
      <c r="E1477" s="143" t="s">
        <v>264</v>
      </c>
      <c r="F1477" s="143" t="s">
        <v>20</v>
      </c>
      <c r="G1477" s="144"/>
      <c r="H1477" s="144"/>
      <c r="I1477" s="144"/>
      <c r="J1477" s="144"/>
      <c r="K1477" s="144"/>
      <c r="L1477" s="144"/>
      <c r="M1477" s="144"/>
      <c r="N1477" s="144"/>
      <c r="O1477" s="144"/>
      <c r="P1477" s="144"/>
      <c r="Q1477" s="144"/>
      <c r="R1477" s="144"/>
      <c r="S1477" s="144"/>
      <c r="T1477" s="144"/>
      <c r="U1477" s="144"/>
      <c r="V1477" s="144"/>
      <c r="W1477" s="144"/>
      <c r="X1477" s="144"/>
      <c r="Y1477" s="144"/>
      <c r="Z1477" s="144"/>
      <c r="AA1477" s="144"/>
      <c r="AB1477" s="145">
        <v>0</v>
      </c>
      <c r="AC1477" s="145">
        <v>0</v>
      </c>
      <c r="AD1477" s="141"/>
      <c r="AE1477" s="79">
        <v>0</v>
      </c>
      <c r="AF1477" s="164">
        <f t="shared" si="23"/>
        <v>0</v>
      </c>
    </row>
    <row r="1478" spans="2:32" x14ac:dyDescent="0.15">
      <c r="B1478" s="143" t="s">
        <v>54</v>
      </c>
      <c r="C1478" s="143" t="s">
        <v>49</v>
      </c>
      <c r="D1478" s="143" t="s">
        <v>257</v>
      </c>
      <c r="E1478" s="143" t="s">
        <v>265</v>
      </c>
      <c r="F1478" s="143" t="s">
        <v>20</v>
      </c>
      <c r="G1478" s="144"/>
      <c r="H1478" s="144"/>
      <c r="I1478" s="144"/>
      <c r="J1478" s="144"/>
      <c r="K1478" s="144"/>
      <c r="L1478" s="144"/>
      <c r="M1478" s="144"/>
      <c r="N1478" s="144"/>
      <c r="O1478" s="144"/>
      <c r="P1478" s="144"/>
      <c r="Q1478" s="144"/>
      <c r="R1478" s="144"/>
      <c r="S1478" s="144"/>
      <c r="T1478" s="144"/>
      <c r="U1478" s="144"/>
      <c r="V1478" s="144"/>
      <c r="W1478" s="144"/>
      <c r="X1478" s="144"/>
      <c r="Y1478" s="144"/>
      <c r="Z1478" s="144"/>
      <c r="AA1478" s="144"/>
      <c r="AB1478" s="145"/>
      <c r="AC1478" s="145"/>
      <c r="AD1478" s="141"/>
      <c r="AF1478" s="164">
        <f t="shared" si="23"/>
        <v>0</v>
      </c>
    </row>
    <row r="1479" spans="2:32" x14ac:dyDescent="0.15">
      <c r="B1479" s="143" t="s">
        <v>54</v>
      </c>
      <c r="C1479" s="143" t="s">
        <v>49</v>
      </c>
      <c r="D1479" s="143" t="s">
        <v>257</v>
      </c>
      <c r="E1479" s="143" t="s">
        <v>266</v>
      </c>
      <c r="F1479" s="143" t="s">
        <v>20</v>
      </c>
      <c r="G1479" s="144"/>
      <c r="H1479" s="144"/>
      <c r="I1479" s="144"/>
      <c r="J1479" s="144"/>
      <c r="K1479" s="144"/>
      <c r="L1479" s="144"/>
      <c r="M1479" s="144"/>
      <c r="N1479" s="144"/>
      <c r="O1479" s="144"/>
      <c r="P1479" s="144"/>
      <c r="Q1479" s="144"/>
      <c r="R1479" s="144"/>
      <c r="S1479" s="144"/>
      <c r="T1479" s="144"/>
      <c r="U1479" s="144"/>
      <c r="V1479" s="144"/>
      <c r="W1479" s="144"/>
      <c r="X1479" s="144"/>
      <c r="Y1479" s="144"/>
      <c r="Z1479" s="144"/>
      <c r="AA1479" s="144"/>
      <c r="AB1479" s="145"/>
      <c r="AC1479" s="145"/>
      <c r="AD1479" s="141"/>
      <c r="AF1479" s="164">
        <f t="shared" si="23"/>
        <v>0</v>
      </c>
    </row>
    <row r="1480" spans="2:32" x14ac:dyDescent="0.15">
      <c r="B1480" s="143" t="s">
        <v>54</v>
      </c>
      <c r="C1480" s="143" t="s">
        <v>49</v>
      </c>
      <c r="D1480" s="143" t="s">
        <v>257</v>
      </c>
      <c r="E1480" s="143" t="s">
        <v>267</v>
      </c>
      <c r="F1480" s="143" t="s">
        <v>20</v>
      </c>
      <c r="G1480" s="144"/>
      <c r="H1480" s="144"/>
      <c r="I1480" s="144"/>
      <c r="J1480" s="144"/>
      <c r="K1480" s="144"/>
      <c r="L1480" s="144"/>
      <c r="M1480" s="144"/>
      <c r="N1480" s="144"/>
      <c r="O1480" s="144"/>
      <c r="P1480" s="144"/>
      <c r="Q1480" s="144"/>
      <c r="R1480" s="144"/>
      <c r="S1480" s="144"/>
      <c r="T1480" s="144"/>
      <c r="U1480" s="144"/>
      <c r="V1480" s="144"/>
      <c r="W1480" s="144"/>
      <c r="X1480" s="144"/>
      <c r="Y1480" s="144"/>
      <c r="Z1480" s="144"/>
      <c r="AA1480" s="144"/>
      <c r="AB1480" s="145">
        <v>4776.8994198845567</v>
      </c>
      <c r="AC1480" s="145">
        <v>4897.2291108088111</v>
      </c>
      <c r="AD1480" s="141"/>
      <c r="AE1480" s="79">
        <v>4896.2566934982615</v>
      </c>
      <c r="AF1480" s="164">
        <f t="shared" si="23"/>
        <v>-0.97241731054964475</v>
      </c>
    </row>
    <row r="1481" spans="2:32" x14ac:dyDescent="0.15">
      <c r="B1481" s="143" t="s">
        <v>54</v>
      </c>
      <c r="C1481" s="143" t="s">
        <v>49</v>
      </c>
      <c r="D1481" s="143" t="s">
        <v>268</v>
      </c>
      <c r="E1481" s="143" t="s">
        <v>269</v>
      </c>
      <c r="F1481" s="143" t="s">
        <v>20</v>
      </c>
      <c r="G1481" s="144"/>
      <c r="H1481" s="144"/>
      <c r="I1481" s="144"/>
      <c r="J1481" s="144"/>
      <c r="K1481" s="144"/>
      <c r="L1481" s="144"/>
      <c r="M1481" s="144"/>
      <c r="N1481" s="144"/>
      <c r="O1481" s="144"/>
      <c r="P1481" s="144"/>
      <c r="Q1481" s="144"/>
      <c r="R1481" s="144"/>
      <c r="S1481" s="144"/>
      <c r="T1481" s="144"/>
      <c r="U1481" s="144"/>
      <c r="V1481" s="144"/>
      <c r="W1481" s="144"/>
      <c r="X1481" s="144"/>
      <c r="Y1481" s="144"/>
      <c r="Z1481" s="144"/>
      <c r="AA1481" s="144"/>
      <c r="AB1481" s="145">
        <v>-3193.8547574097192</v>
      </c>
      <c r="AC1481" s="145">
        <v>-3293.0765886497265</v>
      </c>
      <c r="AD1481" s="141"/>
      <c r="AE1481" s="79">
        <v>-3292.1041713391774</v>
      </c>
      <c r="AF1481" s="164">
        <f t="shared" si="23"/>
        <v>0.97241731054919001</v>
      </c>
    </row>
    <row r="1482" spans="2:32" x14ac:dyDescent="0.15">
      <c r="B1482" s="143" t="s">
        <v>54</v>
      </c>
      <c r="C1482" s="143" t="s">
        <v>49</v>
      </c>
      <c r="D1482" s="143" t="s">
        <v>268</v>
      </c>
      <c r="E1482" s="146" t="s">
        <v>270</v>
      </c>
      <c r="F1482" s="143" t="s">
        <v>20</v>
      </c>
      <c r="G1482" s="144"/>
      <c r="H1482" s="144"/>
      <c r="I1482" s="144"/>
      <c r="J1482" s="144"/>
      <c r="K1482" s="144"/>
      <c r="L1482" s="144"/>
      <c r="M1482" s="144"/>
      <c r="N1482" s="144"/>
      <c r="O1482" s="144"/>
      <c r="P1482" s="144"/>
      <c r="Q1482" s="144"/>
      <c r="R1482" s="144"/>
      <c r="S1482" s="144"/>
      <c r="T1482" s="144"/>
      <c r="U1482" s="144"/>
      <c r="V1482" s="144"/>
      <c r="W1482" s="144"/>
      <c r="X1482" s="144"/>
      <c r="Y1482" s="144"/>
      <c r="Z1482" s="144"/>
      <c r="AA1482" s="144"/>
      <c r="AB1482" s="145">
        <v>0</v>
      </c>
      <c r="AC1482" s="145">
        <v>0</v>
      </c>
      <c r="AD1482" s="141"/>
      <c r="AE1482" s="79">
        <v>0</v>
      </c>
      <c r="AF1482" s="164">
        <f t="shared" si="23"/>
        <v>0</v>
      </c>
    </row>
    <row r="1483" spans="2:32" x14ac:dyDescent="0.15">
      <c r="B1483" s="143" t="s">
        <v>54</v>
      </c>
      <c r="C1483" s="143" t="s">
        <v>49</v>
      </c>
      <c r="D1483" s="143" t="s">
        <v>268</v>
      </c>
      <c r="E1483" s="146" t="s">
        <v>271</v>
      </c>
      <c r="F1483" s="143" t="s">
        <v>20</v>
      </c>
      <c r="G1483" s="144"/>
      <c r="H1483" s="144"/>
      <c r="I1483" s="144"/>
      <c r="J1483" s="144"/>
      <c r="K1483" s="144"/>
      <c r="L1483" s="144"/>
      <c r="M1483" s="144"/>
      <c r="N1483" s="144"/>
      <c r="O1483" s="144"/>
      <c r="P1483" s="144"/>
      <c r="Q1483" s="144"/>
      <c r="R1483" s="144"/>
      <c r="S1483" s="144"/>
      <c r="T1483" s="144"/>
      <c r="U1483" s="144"/>
      <c r="V1483" s="144"/>
      <c r="W1483" s="144"/>
      <c r="X1483" s="144"/>
      <c r="Y1483" s="144"/>
      <c r="Z1483" s="144"/>
      <c r="AA1483" s="144"/>
      <c r="AB1483" s="145">
        <v>0</v>
      </c>
      <c r="AC1483" s="145">
        <v>0</v>
      </c>
      <c r="AD1483" s="141"/>
      <c r="AE1483" s="79">
        <v>0</v>
      </c>
      <c r="AF1483" s="164">
        <f t="shared" si="23"/>
        <v>0</v>
      </c>
    </row>
    <row r="1484" spans="2:32" x14ac:dyDescent="0.15">
      <c r="B1484" s="143" t="s">
        <v>54</v>
      </c>
      <c r="C1484" s="143" t="s">
        <v>49</v>
      </c>
      <c r="D1484" s="143" t="s">
        <v>268</v>
      </c>
      <c r="E1484" s="146" t="s">
        <v>272</v>
      </c>
      <c r="F1484" s="143" t="s">
        <v>20</v>
      </c>
      <c r="G1484" s="144"/>
      <c r="H1484" s="144"/>
      <c r="I1484" s="144"/>
      <c r="J1484" s="144"/>
      <c r="K1484" s="144"/>
      <c r="L1484" s="144"/>
      <c r="M1484" s="144"/>
      <c r="N1484" s="144"/>
      <c r="O1484" s="144"/>
      <c r="P1484" s="144"/>
      <c r="Q1484" s="144"/>
      <c r="R1484" s="144"/>
      <c r="S1484" s="144"/>
      <c r="T1484" s="144"/>
      <c r="U1484" s="144"/>
      <c r="V1484" s="144"/>
      <c r="W1484" s="144"/>
      <c r="X1484" s="144"/>
      <c r="Y1484" s="144"/>
      <c r="Z1484" s="144"/>
      <c r="AA1484" s="144"/>
      <c r="AB1484" s="145">
        <v>0</v>
      </c>
      <c r="AC1484" s="145">
        <v>0</v>
      </c>
      <c r="AD1484" s="141"/>
      <c r="AE1484" s="79">
        <v>0</v>
      </c>
      <c r="AF1484" s="164">
        <f t="shared" si="23"/>
        <v>0</v>
      </c>
    </row>
    <row r="1485" spans="2:32" x14ac:dyDescent="0.15">
      <c r="B1485" s="143" t="s">
        <v>54</v>
      </c>
      <c r="C1485" s="143" t="s">
        <v>49</v>
      </c>
      <c r="D1485" s="143" t="s">
        <v>268</v>
      </c>
      <c r="E1485" s="146" t="s">
        <v>273</v>
      </c>
      <c r="F1485" s="143" t="s">
        <v>20</v>
      </c>
      <c r="G1485" s="144"/>
      <c r="H1485" s="144"/>
      <c r="I1485" s="144"/>
      <c r="J1485" s="144"/>
      <c r="K1485" s="144"/>
      <c r="L1485" s="144"/>
      <c r="M1485" s="144"/>
      <c r="N1485" s="144"/>
      <c r="O1485" s="144"/>
      <c r="P1485" s="144"/>
      <c r="Q1485" s="144"/>
      <c r="R1485" s="144"/>
      <c r="S1485" s="144"/>
      <c r="T1485" s="144"/>
      <c r="U1485" s="144"/>
      <c r="V1485" s="144"/>
      <c r="W1485" s="144"/>
      <c r="X1485" s="144"/>
      <c r="Y1485" s="144"/>
      <c r="Z1485" s="144"/>
      <c r="AA1485" s="144"/>
      <c r="AB1485" s="145">
        <v>0</v>
      </c>
      <c r="AC1485" s="145">
        <v>0</v>
      </c>
      <c r="AD1485" s="141"/>
      <c r="AE1485" s="79">
        <v>0</v>
      </c>
      <c r="AF1485" s="164">
        <f t="shared" si="23"/>
        <v>0</v>
      </c>
    </row>
    <row r="1486" spans="2:32" x14ac:dyDescent="0.15">
      <c r="B1486" s="143" t="s">
        <v>54</v>
      </c>
      <c r="C1486" s="143" t="s">
        <v>49</v>
      </c>
      <c r="D1486" s="143" t="s">
        <v>268</v>
      </c>
      <c r="E1486" s="146" t="s">
        <v>274</v>
      </c>
      <c r="F1486" s="143" t="s">
        <v>20</v>
      </c>
      <c r="G1486" s="144"/>
      <c r="H1486" s="144"/>
      <c r="I1486" s="144"/>
      <c r="J1486" s="144"/>
      <c r="K1486" s="144"/>
      <c r="L1486" s="144"/>
      <c r="M1486" s="144"/>
      <c r="N1486" s="144"/>
      <c r="O1486" s="144"/>
      <c r="P1486" s="144"/>
      <c r="Q1486" s="144"/>
      <c r="R1486" s="144"/>
      <c r="S1486" s="144"/>
      <c r="T1486" s="144"/>
      <c r="U1486" s="144"/>
      <c r="V1486" s="144"/>
      <c r="W1486" s="144"/>
      <c r="X1486" s="144"/>
      <c r="Y1486" s="144"/>
      <c r="Z1486" s="144"/>
      <c r="AA1486" s="144"/>
      <c r="AB1486" s="145">
        <v>-2941.843910470755</v>
      </c>
      <c r="AC1486" s="145">
        <v>-3011.7849759482724</v>
      </c>
      <c r="AD1486" s="141"/>
      <c r="AE1486" s="79">
        <v>-3010.8125586377228</v>
      </c>
      <c r="AF1486" s="164">
        <f t="shared" si="23"/>
        <v>0.97241731054964475</v>
      </c>
    </row>
    <row r="1487" spans="2:32" x14ac:dyDescent="0.15">
      <c r="B1487" s="143" t="s">
        <v>54</v>
      </c>
      <c r="C1487" s="143" t="s">
        <v>49</v>
      </c>
      <c r="D1487" s="143" t="s">
        <v>268</v>
      </c>
      <c r="E1487" s="146" t="s">
        <v>275</v>
      </c>
      <c r="F1487" s="143" t="s">
        <v>20</v>
      </c>
      <c r="G1487" s="144"/>
      <c r="H1487" s="144"/>
      <c r="I1487" s="144"/>
      <c r="J1487" s="144"/>
      <c r="K1487" s="144"/>
      <c r="L1487" s="144"/>
      <c r="M1487" s="144"/>
      <c r="N1487" s="144"/>
      <c r="O1487" s="144"/>
      <c r="P1487" s="144"/>
      <c r="Q1487" s="144"/>
      <c r="R1487" s="144"/>
      <c r="S1487" s="144"/>
      <c r="T1487" s="144"/>
      <c r="U1487" s="144"/>
      <c r="V1487" s="144"/>
      <c r="W1487" s="144"/>
      <c r="X1487" s="144"/>
      <c r="Y1487" s="144"/>
      <c r="Z1487" s="144"/>
      <c r="AA1487" s="144"/>
      <c r="AB1487" s="145">
        <v>-252.01084693896428</v>
      </c>
      <c r="AC1487" s="145">
        <v>-281.29161270145443</v>
      </c>
      <c r="AD1487" s="141"/>
      <c r="AE1487" s="79">
        <v>-281.29161270145443</v>
      </c>
      <c r="AF1487" s="164">
        <f t="shared" si="23"/>
        <v>0</v>
      </c>
    </row>
    <row r="1488" spans="2:32" x14ac:dyDescent="0.15">
      <c r="B1488" s="143" t="s">
        <v>54</v>
      </c>
      <c r="C1488" s="143" t="s">
        <v>49</v>
      </c>
      <c r="D1488" s="143" t="s">
        <v>268</v>
      </c>
      <c r="E1488" s="143" t="s">
        <v>276</v>
      </c>
      <c r="F1488" s="143" t="s">
        <v>20</v>
      </c>
      <c r="G1488" s="144"/>
      <c r="H1488" s="144"/>
      <c r="I1488" s="144"/>
      <c r="J1488" s="144"/>
      <c r="K1488" s="144"/>
      <c r="L1488" s="144"/>
      <c r="M1488" s="144"/>
      <c r="N1488" s="144"/>
      <c r="O1488" s="144"/>
      <c r="P1488" s="144"/>
      <c r="Q1488" s="144"/>
      <c r="R1488" s="144"/>
      <c r="S1488" s="144"/>
      <c r="T1488" s="144"/>
      <c r="U1488" s="144"/>
      <c r="V1488" s="144"/>
      <c r="W1488" s="144"/>
      <c r="X1488" s="144"/>
      <c r="Y1488" s="144"/>
      <c r="Z1488" s="144"/>
      <c r="AA1488" s="144"/>
      <c r="AB1488" s="145">
        <v>0</v>
      </c>
      <c r="AC1488" s="145">
        <v>0</v>
      </c>
      <c r="AD1488" s="141"/>
      <c r="AE1488" s="79">
        <v>0</v>
      </c>
      <c r="AF1488" s="164">
        <f t="shared" ref="AF1488:AF1551" si="24">+AE1488-AC1488</f>
        <v>0</v>
      </c>
    </row>
    <row r="1489" spans="2:32" x14ac:dyDescent="0.15">
      <c r="B1489" s="143" t="s">
        <v>54</v>
      </c>
      <c r="C1489" s="143" t="s">
        <v>49</v>
      </c>
      <c r="D1489" s="143" t="s">
        <v>268</v>
      </c>
      <c r="E1489" s="143" t="s">
        <v>277</v>
      </c>
      <c r="F1489" s="143" t="s">
        <v>20</v>
      </c>
      <c r="G1489" s="144"/>
      <c r="H1489" s="144"/>
      <c r="I1489" s="144"/>
      <c r="J1489" s="144"/>
      <c r="K1489" s="144"/>
      <c r="L1489" s="144"/>
      <c r="M1489" s="144"/>
      <c r="N1489" s="144"/>
      <c r="O1489" s="144"/>
      <c r="P1489" s="144"/>
      <c r="Q1489" s="144"/>
      <c r="R1489" s="144"/>
      <c r="S1489" s="144"/>
      <c r="T1489" s="144"/>
      <c r="U1489" s="144"/>
      <c r="V1489" s="144"/>
      <c r="W1489" s="144"/>
      <c r="X1489" s="144"/>
      <c r="Y1489" s="144"/>
      <c r="Z1489" s="144"/>
      <c r="AA1489" s="144"/>
      <c r="AB1489" s="145">
        <v>0</v>
      </c>
      <c r="AC1489" s="145">
        <v>0</v>
      </c>
      <c r="AD1489" s="141"/>
      <c r="AE1489" s="79">
        <v>0</v>
      </c>
      <c r="AF1489" s="164">
        <f t="shared" si="24"/>
        <v>0</v>
      </c>
    </row>
    <row r="1490" spans="2:32" x14ac:dyDescent="0.15">
      <c r="B1490" s="143" t="s">
        <v>54</v>
      </c>
      <c r="C1490" s="143" t="s">
        <v>49</v>
      </c>
      <c r="D1490" s="143" t="s">
        <v>268</v>
      </c>
      <c r="E1490" s="143" t="s">
        <v>278</v>
      </c>
      <c r="F1490" s="143" t="s">
        <v>20</v>
      </c>
      <c r="G1490" s="144"/>
      <c r="H1490" s="144"/>
      <c r="I1490" s="144"/>
      <c r="J1490" s="144"/>
      <c r="K1490" s="144"/>
      <c r="L1490" s="144"/>
      <c r="M1490" s="144"/>
      <c r="N1490" s="144"/>
      <c r="O1490" s="144"/>
      <c r="P1490" s="144"/>
      <c r="Q1490" s="144"/>
      <c r="R1490" s="144"/>
      <c r="S1490" s="144"/>
      <c r="T1490" s="144"/>
      <c r="U1490" s="144"/>
      <c r="V1490" s="144"/>
      <c r="W1490" s="144"/>
      <c r="X1490" s="144"/>
      <c r="Y1490" s="144"/>
      <c r="Z1490" s="144"/>
      <c r="AA1490" s="144"/>
      <c r="AB1490" s="145">
        <v>0</v>
      </c>
      <c r="AC1490" s="145">
        <v>0</v>
      </c>
      <c r="AD1490" s="141"/>
      <c r="AE1490" s="79">
        <v>0</v>
      </c>
      <c r="AF1490" s="164">
        <f t="shared" si="24"/>
        <v>0</v>
      </c>
    </row>
    <row r="1491" spans="2:32" x14ac:dyDescent="0.15">
      <c r="B1491" s="143" t="s">
        <v>54</v>
      </c>
      <c r="C1491" s="143" t="s">
        <v>49</v>
      </c>
      <c r="D1491" s="143" t="s">
        <v>93</v>
      </c>
      <c r="E1491" s="143" t="s">
        <v>279</v>
      </c>
      <c r="F1491" s="143" t="s">
        <v>20</v>
      </c>
      <c r="G1491" s="144"/>
      <c r="H1491" s="144"/>
      <c r="I1491" s="144"/>
      <c r="J1491" s="144"/>
      <c r="K1491" s="144"/>
      <c r="L1491" s="144"/>
      <c r="M1491" s="144"/>
      <c r="N1491" s="144"/>
      <c r="O1491" s="144"/>
      <c r="P1491" s="144"/>
      <c r="Q1491" s="144"/>
      <c r="R1491" s="144"/>
      <c r="S1491" s="144"/>
      <c r="T1491" s="144"/>
      <c r="U1491" s="144"/>
      <c r="V1491" s="144"/>
      <c r="W1491" s="144"/>
      <c r="X1491" s="144"/>
      <c r="Y1491" s="144"/>
      <c r="Z1491" s="144"/>
      <c r="AA1491" s="144"/>
      <c r="AB1491" s="145">
        <v>1583.0446624748372</v>
      </c>
      <c r="AC1491" s="145">
        <v>1604.1525221590844</v>
      </c>
      <c r="AD1491" s="141"/>
      <c r="AE1491" s="79">
        <v>1604.1525221590844</v>
      </c>
      <c r="AF1491" s="164">
        <f t="shared" si="24"/>
        <v>0</v>
      </c>
    </row>
    <row r="1492" spans="2:32" x14ac:dyDescent="0.15">
      <c r="B1492" s="143" t="s">
        <v>54</v>
      </c>
      <c r="C1492" s="143" t="s">
        <v>49</v>
      </c>
      <c r="D1492" s="143" t="s">
        <v>93</v>
      </c>
      <c r="E1492" s="143" t="s">
        <v>280</v>
      </c>
      <c r="F1492" s="143" t="s">
        <v>20</v>
      </c>
      <c r="G1492" s="144"/>
      <c r="H1492" s="144"/>
      <c r="I1492" s="144"/>
      <c r="J1492" s="144"/>
      <c r="K1492" s="144"/>
      <c r="L1492" s="144"/>
      <c r="M1492" s="144"/>
      <c r="N1492" s="144"/>
      <c r="O1492" s="144"/>
      <c r="P1492" s="144"/>
      <c r="Q1492" s="144"/>
      <c r="R1492" s="144"/>
      <c r="S1492" s="144"/>
      <c r="T1492" s="144"/>
      <c r="U1492" s="144"/>
      <c r="V1492" s="144"/>
      <c r="W1492" s="144"/>
      <c r="X1492" s="144"/>
      <c r="Y1492" s="144"/>
      <c r="Z1492" s="144"/>
      <c r="AA1492" s="144"/>
      <c r="AB1492" s="145">
        <v>0</v>
      </c>
      <c r="AC1492" s="145">
        <v>0</v>
      </c>
      <c r="AD1492" s="141"/>
      <c r="AE1492" s="79">
        <v>0</v>
      </c>
      <c r="AF1492" s="164">
        <f t="shared" si="24"/>
        <v>0</v>
      </c>
    </row>
    <row r="1493" spans="2:32" x14ac:dyDescent="0.15">
      <c r="B1493" s="143" t="s">
        <v>54</v>
      </c>
      <c r="C1493" s="143" t="s">
        <v>49</v>
      </c>
      <c r="D1493" s="143" t="s">
        <v>93</v>
      </c>
      <c r="E1493" s="143" t="s">
        <v>281</v>
      </c>
      <c r="F1493" s="143" t="s">
        <v>20</v>
      </c>
      <c r="G1493" s="144"/>
      <c r="H1493" s="144"/>
      <c r="I1493" s="144"/>
      <c r="J1493" s="144"/>
      <c r="K1493" s="144"/>
      <c r="L1493" s="144"/>
      <c r="M1493" s="144"/>
      <c r="N1493" s="144"/>
      <c r="O1493" s="144"/>
      <c r="P1493" s="144"/>
      <c r="Q1493" s="144"/>
      <c r="R1493" s="144"/>
      <c r="S1493" s="144"/>
      <c r="T1493" s="144"/>
      <c r="U1493" s="144"/>
      <c r="V1493" s="144"/>
      <c r="W1493" s="144"/>
      <c r="X1493" s="144"/>
      <c r="Y1493" s="144"/>
      <c r="Z1493" s="144"/>
      <c r="AA1493" s="144"/>
      <c r="AB1493" s="145">
        <v>1583.0446624748372</v>
      </c>
      <c r="AC1493" s="145">
        <v>1604.1525221590844</v>
      </c>
      <c r="AD1493" s="141"/>
      <c r="AE1493" s="79">
        <v>1604.1525221590844</v>
      </c>
      <c r="AF1493" s="164">
        <f t="shared" si="24"/>
        <v>0</v>
      </c>
    </row>
    <row r="1494" spans="2:32" x14ac:dyDescent="0.15">
      <c r="B1494" s="143" t="s">
        <v>54</v>
      </c>
      <c r="C1494" s="143" t="s">
        <v>49</v>
      </c>
      <c r="D1494" s="143" t="s">
        <v>93</v>
      </c>
      <c r="E1494" s="146" t="s">
        <v>187</v>
      </c>
      <c r="F1494" s="143" t="s">
        <v>20</v>
      </c>
      <c r="G1494" s="144"/>
      <c r="H1494" s="144"/>
      <c r="I1494" s="144"/>
      <c r="J1494" s="144"/>
      <c r="K1494" s="144"/>
      <c r="L1494" s="144"/>
      <c r="M1494" s="144"/>
      <c r="N1494" s="144"/>
      <c r="O1494" s="144"/>
      <c r="P1494" s="144"/>
      <c r="Q1494" s="144"/>
      <c r="R1494" s="144"/>
      <c r="S1494" s="144"/>
      <c r="T1494" s="144"/>
      <c r="U1494" s="144"/>
      <c r="V1494" s="144"/>
      <c r="W1494" s="144"/>
      <c r="X1494" s="144"/>
      <c r="Y1494" s="144"/>
      <c r="Z1494" s="144"/>
      <c r="AA1494" s="144"/>
      <c r="AB1494" s="145">
        <v>958.88805981260305</v>
      </c>
      <c r="AC1494" s="145">
        <v>971.67359587434771</v>
      </c>
      <c r="AD1494" s="141"/>
      <c r="AE1494" s="79">
        <v>971.67359587434771</v>
      </c>
      <c r="AF1494" s="164">
        <f t="shared" si="24"/>
        <v>0</v>
      </c>
    </row>
    <row r="1495" spans="2:32" x14ac:dyDescent="0.15">
      <c r="B1495" s="143" t="s">
        <v>54</v>
      </c>
      <c r="C1495" s="143" t="s">
        <v>49</v>
      </c>
      <c r="D1495" s="143" t="s">
        <v>93</v>
      </c>
      <c r="E1495" s="146" t="s">
        <v>105</v>
      </c>
      <c r="F1495" s="143" t="s">
        <v>20</v>
      </c>
      <c r="G1495" s="144"/>
      <c r="H1495" s="144"/>
      <c r="I1495" s="144"/>
      <c r="J1495" s="144"/>
      <c r="K1495" s="144"/>
      <c r="L1495" s="144"/>
      <c r="M1495" s="144"/>
      <c r="N1495" s="144"/>
      <c r="O1495" s="144"/>
      <c r="P1495" s="144"/>
      <c r="Q1495" s="144"/>
      <c r="R1495" s="144"/>
      <c r="S1495" s="144"/>
      <c r="T1495" s="144"/>
      <c r="U1495" s="144"/>
      <c r="V1495" s="144"/>
      <c r="W1495" s="144"/>
      <c r="X1495" s="144"/>
      <c r="Y1495" s="144"/>
      <c r="Z1495" s="144"/>
      <c r="AA1495" s="144"/>
      <c r="AB1495" s="145">
        <v>610.87398682366859</v>
      </c>
      <c r="AC1495" s="145">
        <v>619.01920388815267</v>
      </c>
      <c r="AD1495" s="141"/>
      <c r="AE1495" s="79">
        <v>619.01920388815267</v>
      </c>
      <c r="AF1495" s="164">
        <f t="shared" si="24"/>
        <v>0</v>
      </c>
    </row>
    <row r="1496" spans="2:32" x14ac:dyDescent="0.15">
      <c r="B1496" s="143" t="s">
        <v>54</v>
      </c>
      <c r="C1496" s="143" t="s">
        <v>49</v>
      </c>
      <c r="D1496" s="143" t="s">
        <v>93</v>
      </c>
      <c r="E1496" s="146" t="s">
        <v>106</v>
      </c>
      <c r="F1496" s="143" t="s">
        <v>20</v>
      </c>
      <c r="G1496" s="144"/>
      <c r="H1496" s="144"/>
      <c r="I1496" s="144"/>
      <c r="J1496" s="144"/>
      <c r="K1496" s="144"/>
      <c r="L1496" s="144"/>
      <c r="M1496" s="144"/>
      <c r="N1496" s="144"/>
      <c r="O1496" s="144"/>
      <c r="P1496" s="144"/>
      <c r="Q1496" s="144"/>
      <c r="R1496" s="144"/>
      <c r="S1496" s="144"/>
      <c r="T1496" s="144"/>
      <c r="U1496" s="144"/>
      <c r="V1496" s="144"/>
      <c r="W1496" s="144"/>
      <c r="X1496" s="144"/>
      <c r="Y1496" s="144"/>
      <c r="Z1496" s="144"/>
      <c r="AA1496" s="144"/>
      <c r="AB1496" s="145">
        <v>1.9967645221599362</v>
      </c>
      <c r="AC1496" s="145">
        <v>2.0233888027979465</v>
      </c>
      <c r="AD1496" s="141"/>
      <c r="AE1496" s="79">
        <v>2.0233888027979465</v>
      </c>
      <c r="AF1496" s="164">
        <f t="shared" si="24"/>
        <v>0</v>
      </c>
    </row>
    <row r="1497" spans="2:32" x14ac:dyDescent="0.15">
      <c r="B1497" s="143" t="s">
        <v>54</v>
      </c>
      <c r="C1497" s="143" t="s">
        <v>49</v>
      </c>
      <c r="D1497" s="143" t="s">
        <v>93</v>
      </c>
      <c r="E1497" s="146" t="s">
        <v>188</v>
      </c>
      <c r="F1497" s="143" t="s">
        <v>20</v>
      </c>
      <c r="G1497" s="144"/>
      <c r="H1497" s="144"/>
      <c r="I1497" s="144"/>
      <c r="J1497" s="144"/>
      <c r="K1497" s="144"/>
      <c r="L1497" s="144"/>
      <c r="M1497" s="144"/>
      <c r="N1497" s="144"/>
      <c r="O1497" s="144"/>
      <c r="P1497" s="144"/>
      <c r="Q1497" s="144"/>
      <c r="R1497" s="144"/>
      <c r="S1497" s="144"/>
      <c r="T1497" s="144"/>
      <c r="U1497" s="144"/>
      <c r="V1497" s="144"/>
      <c r="W1497" s="144"/>
      <c r="X1497" s="144"/>
      <c r="Y1497" s="144"/>
      <c r="Z1497" s="144"/>
      <c r="AA1497" s="144"/>
      <c r="AB1497" s="145">
        <v>0</v>
      </c>
      <c r="AC1497" s="145">
        <v>0</v>
      </c>
      <c r="AD1497" s="141"/>
      <c r="AE1497" s="79">
        <v>0</v>
      </c>
      <c r="AF1497" s="164">
        <f t="shared" si="24"/>
        <v>0</v>
      </c>
    </row>
    <row r="1498" spans="2:32" x14ac:dyDescent="0.15">
      <c r="B1498" s="143" t="s">
        <v>54</v>
      </c>
      <c r="C1498" s="143" t="s">
        <v>49</v>
      </c>
      <c r="D1498" s="143" t="s">
        <v>93</v>
      </c>
      <c r="E1498" s="146" t="s">
        <v>189</v>
      </c>
      <c r="F1498" s="143" t="s">
        <v>20</v>
      </c>
      <c r="G1498" s="144"/>
      <c r="H1498" s="144"/>
      <c r="I1498" s="144"/>
      <c r="J1498" s="144"/>
      <c r="K1498" s="144"/>
      <c r="L1498" s="144"/>
      <c r="M1498" s="144"/>
      <c r="N1498" s="144"/>
      <c r="O1498" s="144"/>
      <c r="P1498" s="144"/>
      <c r="Q1498" s="144"/>
      <c r="R1498" s="144"/>
      <c r="S1498" s="144"/>
      <c r="T1498" s="144"/>
      <c r="U1498" s="144"/>
      <c r="V1498" s="144"/>
      <c r="W1498" s="144"/>
      <c r="X1498" s="144"/>
      <c r="Y1498" s="144"/>
      <c r="Z1498" s="144"/>
      <c r="AA1498" s="144"/>
      <c r="AB1498" s="145">
        <v>7.8425406141954497</v>
      </c>
      <c r="AC1498" s="145">
        <v>7.9471107825403235</v>
      </c>
      <c r="AD1498" s="141"/>
      <c r="AE1498" s="79">
        <v>7.9471107825403235</v>
      </c>
      <c r="AF1498" s="164">
        <f t="shared" si="24"/>
        <v>0</v>
      </c>
    </row>
    <row r="1499" spans="2:32" x14ac:dyDescent="0.15">
      <c r="B1499" s="143" t="s">
        <v>54</v>
      </c>
      <c r="C1499" s="143" t="s">
        <v>49</v>
      </c>
      <c r="D1499" s="143" t="s">
        <v>93</v>
      </c>
      <c r="E1499" s="146" t="s">
        <v>109</v>
      </c>
      <c r="F1499" s="143" t="s">
        <v>20</v>
      </c>
      <c r="G1499" s="144"/>
      <c r="H1499" s="144"/>
      <c r="I1499" s="144"/>
      <c r="J1499" s="144"/>
      <c r="K1499" s="144"/>
      <c r="L1499" s="144"/>
      <c r="M1499" s="144"/>
      <c r="N1499" s="144"/>
      <c r="O1499" s="144"/>
      <c r="P1499" s="144"/>
      <c r="Q1499" s="144"/>
      <c r="R1499" s="144"/>
      <c r="S1499" s="144"/>
      <c r="T1499" s="144"/>
      <c r="U1499" s="144"/>
      <c r="V1499" s="144"/>
      <c r="W1499" s="144"/>
      <c r="X1499" s="144"/>
      <c r="Y1499" s="144"/>
      <c r="Z1499" s="144"/>
      <c r="AA1499" s="144"/>
      <c r="AB1499" s="145">
        <v>0</v>
      </c>
      <c r="AC1499" s="145">
        <v>0</v>
      </c>
      <c r="AD1499" s="141"/>
      <c r="AE1499" s="79">
        <v>0</v>
      </c>
      <c r="AF1499" s="164">
        <f t="shared" si="24"/>
        <v>0</v>
      </c>
    </row>
    <row r="1500" spans="2:32" x14ac:dyDescent="0.15">
      <c r="B1500" s="143" t="s">
        <v>54</v>
      </c>
      <c r="C1500" s="143" t="s">
        <v>49</v>
      </c>
      <c r="D1500" s="143" t="s">
        <v>93</v>
      </c>
      <c r="E1500" s="146" t="s">
        <v>190</v>
      </c>
      <c r="F1500" s="143" t="s">
        <v>20</v>
      </c>
      <c r="G1500" s="144"/>
      <c r="H1500" s="144"/>
      <c r="I1500" s="144"/>
      <c r="J1500" s="144"/>
      <c r="K1500" s="144"/>
      <c r="L1500" s="144"/>
      <c r="M1500" s="144"/>
      <c r="N1500" s="144"/>
      <c r="O1500" s="144"/>
      <c r="P1500" s="144"/>
      <c r="Q1500" s="144"/>
      <c r="R1500" s="144"/>
      <c r="S1500" s="144"/>
      <c r="T1500" s="144"/>
      <c r="U1500" s="144"/>
      <c r="V1500" s="144"/>
      <c r="W1500" s="144"/>
      <c r="X1500" s="144"/>
      <c r="Y1500" s="144"/>
      <c r="Z1500" s="144"/>
      <c r="AA1500" s="144"/>
      <c r="AB1500" s="145">
        <v>0.82768894260994819</v>
      </c>
      <c r="AC1500" s="145">
        <v>0.83872510758807395</v>
      </c>
      <c r="AD1500" s="141"/>
      <c r="AE1500" s="79">
        <v>0.83872510758807395</v>
      </c>
      <c r="AF1500" s="164">
        <f t="shared" si="24"/>
        <v>0</v>
      </c>
    </row>
    <row r="1501" spans="2:32" x14ac:dyDescent="0.15">
      <c r="B1501" s="143" t="s">
        <v>54</v>
      </c>
      <c r="C1501" s="143" t="s">
        <v>49</v>
      </c>
      <c r="D1501" s="143" t="s">
        <v>93</v>
      </c>
      <c r="E1501" s="146" t="s">
        <v>163</v>
      </c>
      <c r="F1501" s="143" t="s">
        <v>20</v>
      </c>
      <c r="G1501" s="144"/>
      <c r="H1501" s="144"/>
      <c r="I1501" s="144"/>
      <c r="J1501" s="144"/>
      <c r="K1501" s="144"/>
      <c r="L1501" s="144"/>
      <c r="M1501" s="144"/>
      <c r="N1501" s="144"/>
      <c r="O1501" s="144"/>
      <c r="P1501" s="144"/>
      <c r="Q1501" s="144"/>
      <c r="R1501" s="144"/>
      <c r="S1501" s="144"/>
      <c r="T1501" s="144"/>
      <c r="U1501" s="144"/>
      <c r="V1501" s="144"/>
      <c r="W1501" s="144"/>
      <c r="X1501" s="144"/>
      <c r="Y1501" s="144"/>
      <c r="Z1501" s="144"/>
      <c r="AA1501" s="144"/>
      <c r="AB1501" s="145">
        <v>2.6156217596001876</v>
      </c>
      <c r="AC1501" s="145">
        <v>2.650497703657503</v>
      </c>
      <c r="AD1501" s="141"/>
      <c r="AE1501" s="79">
        <v>2.650497703657503</v>
      </c>
      <c r="AF1501" s="164">
        <f t="shared" si="24"/>
        <v>0</v>
      </c>
    </row>
    <row r="1502" spans="2:32" x14ac:dyDescent="0.15">
      <c r="B1502" s="147" t="s">
        <v>55</v>
      </c>
      <c r="C1502" s="147" t="s">
        <v>49</v>
      </c>
      <c r="D1502" s="147" t="s">
        <v>257</v>
      </c>
      <c r="E1502" s="147" t="s">
        <v>258</v>
      </c>
      <c r="F1502" s="147" t="s">
        <v>20</v>
      </c>
      <c r="G1502" s="148"/>
      <c r="H1502" s="148"/>
      <c r="I1502" s="148"/>
      <c r="J1502" s="148"/>
      <c r="K1502" s="148"/>
      <c r="L1502" s="148"/>
      <c r="M1502" s="148"/>
      <c r="N1502" s="148"/>
      <c r="O1502" s="148"/>
      <c r="P1502" s="148"/>
      <c r="Q1502" s="148"/>
      <c r="R1502" s="148"/>
      <c r="S1502" s="148"/>
      <c r="T1502" s="148"/>
      <c r="U1502" s="148"/>
      <c r="V1502" s="148"/>
      <c r="W1502" s="148"/>
      <c r="X1502" s="148"/>
      <c r="Y1502" s="148"/>
      <c r="Z1502" s="148"/>
      <c r="AA1502" s="148"/>
      <c r="AB1502" s="149">
        <v>6558.0632199985193</v>
      </c>
      <c r="AC1502" s="149">
        <v>6951.3304158854817</v>
      </c>
      <c r="AD1502" s="141"/>
      <c r="AE1502" s="79">
        <v>6951.3304158854817</v>
      </c>
      <c r="AF1502" s="164">
        <f t="shared" si="24"/>
        <v>0</v>
      </c>
    </row>
    <row r="1503" spans="2:32" x14ac:dyDescent="0.15">
      <c r="B1503" s="147" t="s">
        <v>55</v>
      </c>
      <c r="C1503" s="147" t="s">
        <v>49</v>
      </c>
      <c r="D1503" s="147" t="s">
        <v>257</v>
      </c>
      <c r="E1503" s="147" t="s">
        <v>260</v>
      </c>
      <c r="F1503" s="147" t="s">
        <v>20</v>
      </c>
      <c r="G1503" s="148"/>
      <c r="H1503" s="148"/>
      <c r="I1503" s="148"/>
      <c r="J1503" s="148"/>
      <c r="K1503" s="148"/>
      <c r="L1503" s="148"/>
      <c r="M1503" s="148"/>
      <c r="N1503" s="148"/>
      <c r="O1503" s="148"/>
      <c r="P1503" s="148"/>
      <c r="Q1503" s="148"/>
      <c r="R1503" s="148"/>
      <c r="S1503" s="148"/>
      <c r="T1503" s="148"/>
      <c r="U1503" s="148"/>
      <c r="V1503" s="148"/>
      <c r="W1503" s="148"/>
      <c r="X1503" s="148"/>
      <c r="Y1503" s="148"/>
      <c r="Z1503" s="148"/>
      <c r="AA1503" s="148"/>
      <c r="AB1503" s="149">
        <v>0</v>
      </c>
      <c r="AC1503" s="149">
        <v>0</v>
      </c>
      <c r="AD1503" s="141"/>
      <c r="AE1503" s="79">
        <v>0</v>
      </c>
      <c r="AF1503" s="164">
        <f t="shared" si="24"/>
        <v>0</v>
      </c>
    </row>
    <row r="1504" spans="2:32" x14ac:dyDescent="0.15">
      <c r="B1504" s="147" t="s">
        <v>55</v>
      </c>
      <c r="C1504" s="147" t="s">
        <v>49</v>
      </c>
      <c r="D1504" s="147" t="s">
        <v>257</v>
      </c>
      <c r="E1504" s="147" t="s">
        <v>261</v>
      </c>
      <c r="F1504" s="147" t="s">
        <v>20</v>
      </c>
      <c r="G1504" s="148"/>
      <c r="H1504" s="148"/>
      <c r="I1504" s="148"/>
      <c r="J1504" s="148"/>
      <c r="K1504" s="148"/>
      <c r="L1504" s="148"/>
      <c r="M1504" s="148"/>
      <c r="N1504" s="148"/>
      <c r="O1504" s="148"/>
      <c r="P1504" s="148"/>
      <c r="Q1504" s="148"/>
      <c r="R1504" s="148"/>
      <c r="S1504" s="148"/>
      <c r="T1504" s="148"/>
      <c r="U1504" s="148"/>
      <c r="V1504" s="148"/>
      <c r="W1504" s="148"/>
      <c r="X1504" s="148"/>
      <c r="Y1504" s="148"/>
      <c r="Z1504" s="148"/>
      <c r="AA1504" s="148"/>
      <c r="AB1504" s="149">
        <v>0</v>
      </c>
      <c r="AC1504" s="149">
        <v>0</v>
      </c>
      <c r="AD1504" s="141"/>
      <c r="AE1504" s="79">
        <v>0</v>
      </c>
      <c r="AF1504" s="164">
        <f t="shared" si="24"/>
        <v>0</v>
      </c>
    </row>
    <row r="1505" spans="2:32" x14ac:dyDescent="0.15">
      <c r="B1505" s="147" t="s">
        <v>55</v>
      </c>
      <c r="C1505" s="147" t="s">
        <v>49</v>
      </c>
      <c r="D1505" s="147" t="s">
        <v>257</v>
      </c>
      <c r="E1505" s="147" t="s">
        <v>262</v>
      </c>
      <c r="F1505" s="147" t="s">
        <v>20</v>
      </c>
      <c r="G1505" s="148"/>
      <c r="H1505" s="148"/>
      <c r="I1505" s="148"/>
      <c r="J1505" s="148"/>
      <c r="K1505" s="148"/>
      <c r="L1505" s="148"/>
      <c r="M1505" s="148"/>
      <c r="N1505" s="148"/>
      <c r="O1505" s="148"/>
      <c r="P1505" s="148"/>
      <c r="Q1505" s="148"/>
      <c r="R1505" s="148"/>
      <c r="S1505" s="148"/>
      <c r="T1505" s="148"/>
      <c r="U1505" s="148"/>
      <c r="V1505" s="148"/>
      <c r="W1505" s="148"/>
      <c r="X1505" s="148"/>
      <c r="Y1505" s="148"/>
      <c r="Z1505" s="148"/>
      <c r="AA1505" s="148"/>
      <c r="AB1505" s="149">
        <v>6558.0632199985193</v>
      </c>
      <c r="AC1505" s="149">
        <v>6951.3304158854817</v>
      </c>
      <c r="AD1505" s="141"/>
      <c r="AE1505" s="79">
        <v>6951.3304158854817</v>
      </c>
      <c r="AF1505" s="164">
        <f t="shared" si="24"/>
        <v>0</v>
      </c>
    </row>
    <row r="1506" spans="2:32" x14ac:dyDescent="0.15">
      <c r="B1506" s="147" t="s">
        <v>55</v>
      </c>
      <c r="C1506" s="147" t="s">
        <v>49</v>
      </c>
      <c r="D1506" s="147" t="s">
        <v>257</v>
      </c>
      <c r="E1506" s="147" t="s">
        <v>263</v>
      </c>
      <c r="F1506" s="147" t="s">
        <v>20</v>
      </c>
      <c r="G1506" s="148"/>
      <c r="H1506" s="148"/>
      <c r="I1506" s="148"/>
      <c r="J1506" s="148"/>
      <c r="K1506" s="148"/>
      <c r="L1506" s="148"/>
      <c r="M1506" s="148"/>
      <c r="N1506" s="148"/>
      <c r="O1506" s="148"/>
      <c r="P1506" s="148"/>
      <c r="Q1506" s="148"/>
      <c r="R1506" s="148"/>
      <c r="S1506" s="148"/>
      <c r="T1506" s="148"/>
      <c r="U1506" s="148"/>
      <c r="V1506" s="148"/>
      <c r="W1506" s="148"/>
      <c r="X1506" s="148"/>
      <c r="Y1506" s="148"/>
      <c r="Z1506" s="148"/>
      <c r="AA1506" s="148"/>
      <c r="AB1506" s="149">
        <v>0</v>
      </c>
      <c r="AC1506" s="149">
        <v>0</v>
      </c>
      <c r="AD1506" s="141"/>
      <c r="AE1506" s="79">
        <v>0</v>
      </c>
      <c r="AF1506" s="164">
        <f t="shared" si="24"/>
        <v>0</v>
      </c>
    </row>
    <row r="1507" spans="2:32" x14ac:dyDescent="0.15">
      <c r="B1507" s="147" t="s">
        <v>55</v>
      </c>
      <c r="C1507" s="147" t="s">
        <v>49</v>
      </c>
      <c r="D1507" s="147" t="s">
        <v>257</v>
      </c>
      <c r="E1507" s="147" t="s">
        <v>264</v>
      </c>
      <c r="F1507" s="147" t="s">
        <v>20</v>
      </c>
      <c r="G1507" s="148"/>
      <c r="H1507" s="148"/>
      <c r="I1507" s="148"/>
      <c r="J1507" s="148"/>
      <c r="K1507" s="148"/>
      <c r="L1507" s="148"/>
      <c r="M1507" s="148"/>
      <c r="N1507" s="148"/>
      <c r="O1507" s="148"/>
      <c r="P1507" s="148"/>
      <c r="Q1507" s="148"/>
      <c r="R1507" s="148"/>
      <c r="S1507" s="148"/>
      <c r="T1507" s="148"/>
      <c r="U1507" s="148"/>
      <c r="V1507" s="148"/>
      <c r="W1507" s="148"/>
      <c r="X1507" s="148"/>
      <c r="Y1507" s="148"/>
      <c r="Z1507" s="148"/>
      <c r="AA1507" s="148"/>
      <c r="AB1507" s="149">
        <v>0</v>
      </c>
      <c r="AC1507" s="149">
        <v>0</v>
      </c>
      <c r="AD1507" s="141"/>
      <c r="AE1507" s="79">
        <v>0</v>
      </c>
      <c r="AF1507" s="164">
        <f t="shared" si="24"/>
        <v>0</v>
      </c>
    </row>
    <row r="1508" spans="2:32" x14ac:dyDescent="0.15">
      <c r="B1508" s="147" t="s">
        <v>55</v>
      </c>
      <c r="C1508" s="147" t="s">
        <v>49</v>
      </c>
      <c r="D1508" s="147" t="s">
        <v>257</v>
      </c>
      <c r="E1508" s="147" t="s">
        <v>265</v>
      </c>
      <c r="F1508" s="147" t="s">
        <v>20</v>
      </c>
      <c r="G1508" s="148"/>
      <c r="H1508" s="148"/>
      <c r="I1508" s="148"/>
      <c r="J1508" s="148"/>
      <c r="K1508" s="148"/>
      <c r="L1508" s="148"/>
      <c r="M1508" s="148"/>
      <c r="N1508" s="148"/>
      <c r="O1508" s="148"/>
      <c r="P1508" s="148"/>
      <c r="Q1508" s="148"/>
      <c r="R1508" s="148"/>
      <c r="S1508" s="148"/>
      <c r="T1508" s="148"/>
      <c r="U1508" s="148"/>
      <c r="V1508" s="148"/>
      <c r="W1508" s="148"/>
      <c r="X1508" s="148"/>
      <c r="Y1508" s="148"/>
      <c r="Z1508" s="148"/>
      <c r="AA1508" s="148"/>
      <c r="AB1508" s="149"/>
      <c r="AC1508" s="149"/>
      <c r="AD1508" s="141"/>
      <c r="AF1508" s="164">
        <f t="shared" si="24"/>
        <v>0</v>
      </c>
    </row>
    <row r="1509" spans="2:32" x14ac:dyDescent="0.15">
      <c r="B1509" s="147" t="s">
        <v>55</v>
      </c>
      <c r="C1509" s="147" t="s">
        <v>49</v>
      </c>
      <c r="D1509" s="147" t="s">
        <v>257</v>
      </c>
      <c r="E1509" s="147" t="s">
        <v>266</v>
      </c>
      <c r="F1509" s="147" t="s">
        <v>20</v>
      </c>
      <c r="G1509" s="148"/>
      <c r="H1509" s="148"/>
      <c r="I1509" s="148"/>
      <c r="J1509" s="148"/>
      <c r="K1509" s="148"/>
      <c r="L1509" s="148"/>
      <c r="M1509" s="148"/>
      <c r="N1509" s="148"/>
      <c r="O1509" s="148"/>
      <c r="P1509" s="148"/>
      <c r="Q1509" s="148"/>
      <c r="R1509" s="148"/>
      <c r="S1509" s="148"/>
      <c r="T1509" s="148"/>
      <c r="U1509" s="148"/>
      <c r="V1509" s="148"/>
      <c r="W1509" s="148"/>
      <c r="X1509" s="148"/>
      <c r="Y1509" s="148"/>
      <c r="Z1509" s="148"/>
      <c r="AA1509" s="148"/>
      <c r="AB1509" s="149"/>
      <c r="AC1509" s="149"/>
      <c r="AD1509" s="141"/>
      <c r="AF1509" s="164">
        <f t="shared" si="24"/>
        <v>0</v>
      </c>
    </row>
    <row r="1510" spans="2:32" x14ac:dyDescent="0.15">
      <c r="B1510" s="147" t="s">
        <v>55</v>
      </c>
      <c r="C1510" s="147" t="s">
        <v>49</v>
      </c>
      <c r="D1510" s="147" t="s">
        <v>257</v>
      </c>
      <c r="E1510" s="147" t="s">
        <v>267</v>
      </c>
      <c r="F1510" s="147" t="s">
        <v>20</v>
      </c>
      <c r="G1510" s="148"/>
      <c r="H1510" s="148"/>
      <c r="I1510" s="148"/>
      <c r="J1510" s="148"/>
      <c r="K1510" s="148"/>
      <c r="L1510" s="148"/>
      <c r="M1510" s="148"/>
      <c r="N1510" s="148"/>
      <c r="O1510" s="148"/>
      <c r="P1510" s="148"/>
      <c r="Q1510" s="148"/>
      <c r="R1510" s="148"/>
      <c r="S1510" s="148"/>
      <c r="T1510" s="148"/>
      <c r="U1510" s="148"/>
      <c r="V1510" s="148"/>
      <c r="W1510" s="148"/>
      <c r="X1510" s="148"/>
      <c r="Y1510" s="148"/>
      <c r="Z1510" s="148"/>
      <c r="AA1510" s="148"/>
      <c r="AB1510" s="149">
        <v>6558.0632199985193</v>
      </c>
      <c r="AC1510" s="149">
        <v>6951.3304158854817</v>
      </c>
      <c r="AD1510" s="141"/>
      <c r="AE1510" s="79">
        <v>6951.3304158854817</v>
      </c>
      <c r="AF1510" s="164">
        <f t="shared" si="24"/>
        <v>0</v>
      </c>
    </row>
    <row r="1511" spans="2:32" x14ac:dyDescent="0.15">
      <c r="B1511" s="147" t="s">
        <v>55</v>
      </c>
      <c r="C1511" s="147" t="s">
        <v>49</v>
      </c>
      <c r="D1511" s="147" t="s">
        <v>268</v>
      </c>
      <c r="E1511" s="147" t="s">
        <v>269</v>
      </c>
      <c r="F1511" s="147" t="s">
        <v>20</v>
      </c>
      <c r="G1511" s="148"/>
      <c r="H1511" s="148"/>
      <c r="I1511" s="148"/>
      <c r="J1511" s="148"/>
      <c r="K1511" s="148"/>
      <c r="L1511" s="148"/>
      <c r="M1511" s="148"/>
      <c r="N1511" s="148"/>
      <c r="O1511" s="148"/>
      <c r="P1511" s="148"/>
      <c r="Q1511" s="148"/>
      <c r="R1511" s="148"/>
      <c r="S1511" s="148"/>
      <c r="T1511" s="148"/>
      <c r="U1511" s="148"/>
      <c r="V1511" s="148"/>
      <c r="W1511" s="148"/>
      <c r="X1511" s="148"/>
      <c r="Y1511" s="148"/>
      <c r="Z1511" s="148"/>
      <c r="AA1511" s="148"/>
      <c r="AB1511" s="149">
        <v>-6558.0632199985193</v>
      </c>
      <c r="AC1511" s="149">
        <v>-6951.3304158854817</v>
      </c>
      <c r="AD1511" s="141"/>
      <c r="AE1511" s="79">
        <v>-6951.3304158854817</v>
      </c>
      <c r="AF1511" s="164">
        <f t="shared" si="24"/>
        <v>0</v>
      </c>
    </row>
    <row r="1512" spans="2:32" x14ac:dyDescent="0.15">
      <c r="B1512" s="147" t="s">
        <v>55</v>
      </c>
      <c r="C1512" s="147" t="s">
        <v>49</v>
      </c>
      <c r="D1512" s="147" t="s">
        <v>268</v>
      </c>
      <c r="E1512" s="150" t="s">
        <v>270</v>
      </c>
      <c r="F1512" s="147" t="s">
        <v>20</v>
      </c>
      <c r="G1512" s="148"/>
      <c r="H1512" s="148"/>
      <c r="I1512" s="148"/>
      <c r="J1512" s="148"/>
      <c r="K1512" s="148"/>
      <c r="L1512" s="148"/>
      <c r="M1512" s="148"/>
      <c r="N1512" s="148"/>
      <c r="O1512" s="148"/>
      <c r="P1512" s="148"/>
      <c r="Q1512" s="148"/>
      <c r="R1512" s="148"/>
      <c r="S1512" s="148"/>
      <c r="T1512" s="148"/>
      <c r="U1512" s="148"/>
      <c r="V1512" s="148"/>
      <c r="W1512" s="148"/>
      <c r="X1512" s="148"/>
      <c r="Y1512" s="148"/>
      <c r="Z1512" s="148"/>
      <c r="AA1512" s="148"/>
      <c r="AB1512" s="149">
        <v>0</v>
      </c>
      <c r="AC1512" s="149">
        <v>0</v>
      </c>
      <c r="AD1512" s="141"/>
      <c r="AE1512" s="79">
        <v>0</v>
      </c>
      <c r="AF1512" s="164">
        <f t="shared" si="24"/>
        <v>0</v>
      </c>
    </row>
    <row r="1513" spans="2:32" x14ac:dyDescent="0.15">
      <c r="B1513" s="147" t="s">
        <v>55</v>
      </c>
      <c r="C1513" s="147" t="s">
        <v>49</v>
      </c>
      <c r="D1513" s="147" t="s">
        <v>268</v>
      </c>
      <c r="E1513" s="150" t="s">
        <v>271</v>
      </c>
      <c r="F1513" s="147" t="s">
        <v>20</v>
      </c>
      <c r="G1513" s="148"/>
      <c r="H1513" s="148"/>
      <c r="I1513" s="148"/>
      <c r="J1513" s="148"/>
      <c r="K1513" s="148"/>
      <c r="L1513" s="148"/>
      <c r="M1513" s="148"/>
      <c r="N1513" s="148"/>
      <c r="O1513" s="148"/>
      <c r="P1513" s="148"/>
      <c r="Q1513" s="148"/>
      <c r="R1513" s="148"/>
      <c r="S1513" s="148"/>
      <c r="T1513" s="148"/>
      <c r="U1513" s="148"/>
      <c r="V1513" s="148"/>
      <c r="W1513" s="148"/>
      <c r="X1513" s="148"/>
      <c r="Y1513" s="148"/>
      <c r="Z1513" s="148"/>
      <c r="AA1513" s="148"/>
      <c r="AB1513" s="149">
        <v>0</v>
      </c>
      <c r="AC1513" s="149">
        <v>0</v>
      </c>
      <c r="AD1513" s="141"/>
      <c r="AE1513" s="79">
        <v>0</v>
      </c>
      <c r="AF1513" s="164">
        <f t="shared" si="24"/>
        <v>0</v>
      </c>
    </row>
    <row r="1514" spans="2:32" x14ac:dyDescent="0.15">
      <c r="B1514" s="147" t="s">
        <v>55</v>
      </c>
      <c r="C1514" s="147" t="s">
        <v>49</v>
      </c>
      <c r="D1514" s="147" t="s">
        <v>268</v>
      </c>
      <c r="E1514" s="150" t="s">
        <v>272</v>
      </c>
      <c r="F1514" s="147" t="s">
        <v>20</v>
      </c>
      <c r="G1514" s="148"/>
      <c r="H1514" s="148"/>
      <c r="I1514" s="148"/>
      <c r="J1514" s="148"/>
      <c r="K1514" s="148"/>
      <c r="L1514" s="148"/>
      <c r="M1514" s="148"/>
      <c r="N1514" s="148"/>
      <c r="O1514" s="148"/>
      <c r="P1514" s="148"/>
      <c r="Q1514" s="148"/>
      <c r="R1514" s="148"/>
      <c r="S1514" s="148"/>
      <c r="T1514" s="148"/>
      <c r="U1514" s="148"/>
      <c r="V1514" s="148"/>
      <c r="W1514" s="148"/>
      <c r="X1514" s="148"/>
      <c r="Y1514" s="148"/>
      <c r="Z1514" s="148"/>
      <c r="AA1514" s="148"/>
      <c r="AB1514" s="149">
        <v>0</v>
      </c>
      <c r="AC1514" s="149">
        <v>0</v>
      </c>
      <c r="AD1514" s="141"/>
      <c r="AE1514" s="79">
        <v>0</v>
      </c>
      <c r="AF1514" s="164">
        <f t="shared" si="24"/>
        <v>0</v>
      </c>
    </row>
    <row r="1515" spans="2:32" x14ac:dyDescent="0.15">
      <c r="B1515" s="147" t="s">
        <v>55</v>
      </c>
      <c r="C1515" s="147" t="s">
        <v>49</v>
      </c>
      <c r="D1515" s="147" t="s">
        <v>268</v>
      </c>
      <c r="E1515" s="150" t="s">
        <v>273</v>
      </c>
      <c r="F1515" s="147" t="s">
        <v>20</v>
      </c>
      <c r="G1515" s="148"/>
      <c r="H1515" s="148"/>
      <c r="I1515" s="148"/>
      <c r="J1515" s="148"/>
      <c r="K1515" s="148"/>
      <c r="L1515" s="148"/>
      <c r="M1515" s="148"/>
      <c r="N1515" s="148"/>
      <c r="O1515" s="148"/>
      <c r="P1515" s="148"/>
      <c r="Q1515" s="148"/>
      <c r="R1515" s="148"/>
      <c r="S1515" s="148"/>
      <c r="T1515" s="148"/>
      <c r="U1515" s="148"/>
      <c r="V1515" s="148"/>
      <c r="W1515" s="148"/>
      <c r="X1515" s="148"/>
      <c r="Y1515" s="148"/>
      <c r="Z1515" s="148"/>
      <c r="AA1515" s="148"/>
      <c r="AB1515" s="149">
        <v>0</v>
      </c>
      <c r="AC1515" s="149">
        <v>0</v>
      </c>
      <c r="AD1515" s="141"/>
      <c r="AE1515" s="79">
        <v>0</v>
      </c>
      <c r="AF1515" s="164">
        <f t="shared" si="24"/>
        <v>0</v>
      </c>
    </row>
    <row r="1516" spans="2:32" x14ac:dyDescent="0.15">
      <c r="B1516" s="147" t="s">
        <v>55</v>
      </c>
      <c r="C1516" s="147" t="s">
        <v>49</v>
      </c>
      <c r="D1516" s="147" t="s">
        <v>268</v>
      </c>
      <c r="E1516" s="150" t="s">
        <v>274</v>
      </c>
      <c r="F1516" s="147" t="s">
        <v>20</v>
      </c>
      <c r="G1516" s="148"/>
      <c r="H1516" s="148"/>
      <c r="I1516" s="148"/>
      <c r="J1516" s="148"/>
      <c r="K1516" s="148"/>
      <c r="L1516" s="148"/>
      <c r="M1516" s="148"/>
      <c r="N1516" s="148"/>
      <c r="O1516" s="148"/>
      <c r="P1516" s="148"/>
      <c r="Q1516" s="148"/>
      <c r="R1516" s="148"/>
      <c r="S1516" s="148"/>
      <c r="T1516" s="148"/>
      <c r="U1516" s="148"/>
      <c r="V1516" s="148"/>
      <c r="W1516" s="148"/>
      <c r="X1516" s="148"/>
      <c r="Y1516" s="148"/>
      <c r="Z1516" s="148"/>
      <c r="AA1516" s="148"/>
      <c r="AB1516" s="149">
        <v>0</v>
      </c>
      <c r="AC1516" s="149">
        <v>-6951.3304158854817</v>
      </c>
      <c r="AD1516" s="141"/>
      <c r="AE1516" s="79">
        <v>-6951.3304158854817</v>
      </c>
      <c r="AF1516" s="164">
        <f t="shared" si="24"/>
        <v>0</v>
      </c>
    </row>
    <row r="1517" spans="2:32" x14ac:dyDescent="0.15">
      <c r="B1517" s="147" t="s">
        <v>55</v>
      </c>
      <c r="C1517" s="147" t="s">
        <v>49</v>
      </c>
      <c r="D1517" s="147" t="s">
        <v>268</v>
      </c>
      <c r="E1517" s="150" t="s">
        <v>275</v>
      </c>
      <c r="F1517" s="147" t="s">
        <v>20</v>
      </c>
      <c r="G1517" s="148"/>
      <c r="H1517" s="148"/>
      <c r="I1517" s="148"/>
      <c r="J1517" s="148"/>
      <c r="K1517" s="148"/>
      <c r="L1517" s="148"/>
      <c r="M1517" s="148"/>
      <c r="N1517" s="148"/>
      <c r="O1517" s="148"/>
      <c r="P1517" s="148"/>
      <c r="Q1517" s="148"/>
      <c r="R1517" s="148"/>
      <c r="S1517" s="148"/>
      <c r="T1517" s="148"/>
      <c r="U1517" s="148"/>
      <c r="V1517" s="148"/>
      <c r="W1517" s="148"/>
      <c r="X1517" s="148"/>
      <c r="Y1517" s="148"/>
      <c r="Z1517" s="148"/>
      <c r="AA1517" s="148"/>
      <c r="AB1517" s="149">
        <v>-6558.0632199985193</v>
      </c>
      <c r="AC1517" s="149">
        <v>0</v>
      </c>
      <c r="AD1517" s="141"/>
      <c r="AE1517" s="79">
        <v>0</v>
      </c>
      <c r="AF1517" s="164">
        <f t="shared" si="24"/>
        <v>0</v>
      </c>
    </row>
    <row r="1518" spans="2:32" x14ac:dyDescent="0.15">
      <c r="B1518" s="147" t="s">
        <v>55</v>
      </c>
      <c r="C1518" s="147" t="s">
        <v>49</v>
      </c>
      <c r="D1518" s="147" t="s">
        <v>268</v>
      </c>
      <c r="E1518" s="147" t="s">
        <v>276</v>
      </c>
      <c r="F1518" s="147" t="s">
        <v>20</v>
      </c>
      <c r="G1518" s="148"/>
      <c r="H1518" s="148"/>
      <c r="I1518" s="148"/>
      <c r="J1518" s="148"/>
      <c r="K1518" s="148"/>
      <c r="L1518" s="148"/>
      <c r="M1518" s="148"/>
      <c r="N1518" s="148"/>
      <c r="O1518" s="148"/>
      <c r="P1518" s="148"/>
      <c r="Q1518" s="148"/>
      <c r="R1518" s="148"/>
      <c r="S1518" s="148"/>
      <c r="T1518" s="148"/>
      <c r="U1518" s="148"/>
      <c r="V1518" s="148"/>
      <c r="W1518" s="148"/>
      <c r="X1518" s="148"/>
      <c r="Y1518" s="148"/>
      <c r="Z1518" s="148"/>
      <c r="AA1518" s="148"/>
      <c r="AB1518" s="149">
        <v>0</v>
      </c>
      <c r="AC1518" s="149">
        <v>0</v>
      </c>
      <c r="AD1518" s="141"/>
      <c r="AE1518" s="79">
        <v>0</v>
      </c>
      <c r="AF1518" s="164">
        <f t="shared" si="24"/>
        <v>0</v>
      </c>
    </row>
    <row r="1519" spans="2:32" x14ac:dyDescent="0.15">
      <c r="B1519" s="147" t="s">
        <v>55</v>
      </c>
      <c r="C1519" s="147" t="s">
        <v>49</v>
      </c>
      <c r="D1519" s="147" t="s">
        <v>268</v>
      </c>
      <c r="E1519" s="147" t="s">
        <v>277</v>
      </c>
      <c r="F1519" s="147" t="s">
        <v>20</v>
      </c>
      <c r="G1519" s="148"/>
      <c r="H1519" s="148"/>
      <c r="I1519" s="148"/>
      <c r="J1519" s="148"/>
      <c r="K1519" s="148"/>
      <c r="L1519" s="148"/>
      <c r="M1519" s="148"/>
      <c r="N1519" s="148"/>
      <c r="O1519" s="148"/>
      <c r="P1519" s="148"/>
      <c r="Q1519" s="148"/>
      <c r="R1519" s="148"/>
      <c r="S1519" s="148"/>
      <c r="T1519" s="148"/>
      <c r="U1519" s="148"/>
      <c r="V1519" s="148"/>
      <c r="W1519" s="148"/>
      <c r="X1519" s="148"/>
      <c r="Y1519" s="148"/>
      <c r="Z1519" s="148"/>
      <c r="AA1519" s="148"/>
      <c r="AB1519" s="149">
        <v>0</v>
      </c>
      <c r="AC1519" s="149">
        <v>0</v>
      </c>
      <c r="AD1519" s="141"/>
      <c r="AE1519" s="79">
        <v>0</v>
      </c>
      <c r="AF1519" s="164">
        <f t="shared" si="24"/>
        <v>0</v>
      </c>
    </row>
    <row r="1520" spans="2:32" x14ac:dyDescent="0.15">
      <c r="B1520" s="147" t="s">
        <v>55</v>
      </c>
      <c r="C1520" s="147" t="s">
        <v>49</v>
      </c>
      <c r="D1520" s="147" t="s">
        <v>268</v>
      </c>
      <c r="E1520" s="147" t="s">
        <v>278</v>
      </c>
      <c r="F1520" s="147" t="s">
        <v>20</v>
      </c>
      <c r="G1520" s="148"/>
      <c r="H1520" s="148"/>
      <c r="I1520" s="148"/>
      <c r="J1520" s="148"/>
      <c r="K1520" s="148"/>
      <c r="L1520" s="148"/>
      <c r="M1520" s="148"/>
      <c r="N1520" s="148"/>
      <c r="O1520" s="148"/>
      <c r="P1520" s="148"/>
      <c r="Q1520" s="148"/>
      <c r="R1520" s="148"/>
      <c r="S1520" s="148"/>
      <c r="T1520" s="148"/>
      <c r="U1520" s="148"/>
      <c r="V1520" s="148"/>
      <c r="W1520" s="148"/>
      <c r="X1520" s="148"/>
      <c r="Y1520" s="148"/>
      <c r="Z1520" s="148"/>
      <c r="AA1520" s="148"/>
      <c r="AB1520" s="149">
        <v>0</v>
      </c>
      <c r="AC1520" s="149">
        <v>0</v>
      </c>
      <c r="AD1520" s="141"/>
      <c r="AE1520" s="79">
        <v>0</v>
      </c>
      <c r="AF1520" s="164">
        <f t="shared" si="24"/>
        <v>0</v>
      </c>
    </row>
    <row r="1521" spans="2:32" x14ac:dyDescent="0.15">
      <c r="B1521" s="147" t="s">
        <v>55</v>
      </c>
      <c r="C1521" s="147" t="s">
        <v>49</v>
      </c>
      <c r="D1521" s="147" t="s">
        <v>93</v>
      </c>
      <c r="E1521" s="147" t="s">
        <v>279</v>
      </c>
      <c r="F1521" s="147" t="s">
        <v>20</v>
      </c>
      <c r="G1521" s="148"/>
      <c r="H1521" s="148"/>
      <c r="I1521" s="148"/>
      <c r="J1521" s="148"/>
      <c r="K1521" s="148"/>
      <c r="L1521" s="148"/>
      <c r="M1521" s="148"/>
      <c r="N1521" s="148"/>
      <c r="O1521" s="148"/>
      <c r="P1521" s="148"/>
      <c r="Q1521" s="148"/>
      <c r="R1521" s="148"/>
      <c r="S1521" s="148"/>
      <c r="T1521" s="148"/>
      <c r="U1521" s="148"/>
      <c r="V1521" s="148"/>
      <c r="W1521" s="148"/>
      <c r="X1521" s="148"/>
      <c r="Y1521" s="148"/>
      <c r="Z1521" s="148"/>
      <c r="AA1521" s="148"/>
      <c r="AB1521" s="149">
        <v>0</v>
      </c>
      <c r="AC1521" s="149">
        <v>0</v>
      </c>
      <c r="AD1521" s="141"/>
      <c r="AE1521" s="79">
        <v>0</v>
      </c>
      <c r="AF1521" s="164">
        <f t="shared" si="24"/>
        <v>0</v>
      </c>
    </row>
    <row r="1522" spans="2:32" x14ac:dyDescent="0.15">
      <c r="B1522" s="147" t="s">
        <v>55</v>
      </c>
      <c r="C1522" s="147" t="s">
        <v>49</v>
      </c>
      <c r="D1522" s="147" t="s">
        <v>93</v>
      </c>
      <c r="E1522" s="147" t="s">
        <v>280</v>
      </c>
      <c r="F1522" s="147" t="s">
        <v>20</v>
      </c>
      <c r="G1522" s="148"/>
      <c r="H1522" s="148"/>
      <c r="I1522" s="148"/>
      <c r="J1522" s="148"/>
      <c r="K1522" s="148"/>
      <c r="L1522" s="148"/>
      <c r="M1522" s="148"/>
      <c r="N1522" s="148"/>
      <c r="O1522" s="148"/>
      <c r="P1522" s="148"/>
      <c r="Q1522" s="148"/>
      <c r="R1522" s="148"/>
      <c r="S1522" s="148"/>
      <c r="T1522" s="148"/>
      <c r="U1522" s="148"/>
      <c r="V1522" s="148"/>
      <c r="W1522" s="148"/>
      <c r="X1522" s="148"/>
      <c r="Y1522" s="148"/>
      <c r="Z1522" s="148"/>
      <c r="AA1522" s="148"/>
      <c r="AB1522" s="149">
        <v>0</v>
      </c>
      <c r="AC1522" s="149">
        <v>0</v>
      </c>
      <c r="AD1522" s="141"/>
      <c r="AE1522" s="79">
        <v>0</v>
      </c>
      <c r="AF1522" s="164">
        <f t="shared" si="24"/>
        <v>0</v>
      </c>
    </row>
    <row r="1523" spans="2:32" x14ac:dyDescent="0.15">
      <c r="B1523" s="147" t="s">
        <v>55</v>
      </c>
      <c r="C1523" s="147" t="s">
        <v>49</v>
      </c>
      <c r="D1523" s="147" t="s">
        <v>93</v>
      </c>
      <c r="E1523" s="147" t="s">
        <v>281</v>
      </c>
      <c r="F1523" s="147" t="s">
        <v>20</v>
      </c>
      <c r="G1523" s="148"/>
      <c r="H1523" s="148"/>
      <c r="I1523" s="148"/>
      <c r="J1523" s="148"/>
      <c r="K1523" s="148"/>
      <c r="L1523" s="148"/>
      <c r="M1523" s="148"/>
      <c r="N1523" s="148"/>
      <c r="O1523" s="148"/>
      <c r="P1523" s="148"/>
      <c r="Q1523" s="148"/>
      <c r="R1523" s="148"/>
      <c r="S1523" s="148"/>
      <c r="T1523" s="148"/>
      <c r="U1523" s="148"/>
      <c r="V1523" s="148"/>
      <c r="W1523" s="148"/>
      <c r="X1523" s="148"/>
      <c r="Y1523" s="148"/>
      <c r="Z1523" s="148"/>
      <c r="AA1523" s="148"/>
      <c r="AB1523" s="149">
        <v>0</v>
      </c>
      <c r="AC1523" s="149">
        <v>0</v>
      </c>
      <c r="AD1523" s="141"/>
      <c r="AE1523" s="79">
        <v>0</v>
      </c>
      <c r="AF1523" s="164">
        <f t="shared" si="24"/>
        <v>0</v>
      </c>
    </row>
    <row r="1524" spans="2:32" x14ac:dyDescent="0.15">
      <c r="B1524" s="147" t="s">
        <v>55</v>
      </c>
      <c r="C1524" s="147" t="s">
        <v>49</v>
      </c>
      <c r="D1524" s="147" t="s">
        <v>93</v>
      </c>
      <c r="E1524" s="150" t="s">
        <v>187</v>
      </c>
      <c r="F1524" s="147" t="s">
        <v>20</v>
      </c>
      <c r="G1524" s="148"/>
      <c r="H1524" s="148"/>
      <c r="I1524" s="148"/>
      <c r="J1524" s="148"/>
      <c r="K1524" s="148"/>
      <c r="L1524" s="148"/>
      <c r="M1524" s="148"/>
      <c r="N1524" s="148"/>
      <c r="O1524" s="148"/>
      <c r="P1524" s="148"/>
      <c r="Q1524" s="148"/>
      <c r="R1524" s="148"/>
      <c r="S1524" s="148"/>
      <c r="T1524" s="148"/>
      <c r="U1524" s="148"/>
      <c r="V1524" s="148"/>
      <c r="W1524" s="148"/>
      <c r="X1524" s="148"/>
      <c r="Y1524" s="148"/>
      <c r="Z1524" s="148"/>
      <c r="AA1524" s="148"/>
      <c r="AB1524" s="149">
        <v>0</v>
      </c>
      <c r="AC1524" s="149">
        <v>0</v>
      </c>
      <c r="AD1524" s="141"/>
      <c r="AE1524" s="79">
        <v>0</v>
      </c>
      <c r="AF1524" s="164">
        <f t="shared" si="24"/>
        <v>0</v>
      </c>
    </row>
    <row r="1525" spans="2:32" x14ac:dyDescent="0.15">
      <c r="B1525" s="147" t="s">
        <v>55</v>
      </c>
      <c r="C1525" s="147" t="s">
        <v>49</v>
      </c>
      <c r="D1525" s="147" t="s">
        <v>93</v>
      </c>
      <c r="E1525" s="150" t="s">
        <v>105</v>
      </c>
      <c r="F1525" s="147" t="s">
        <v>20</v>
      </c>
      <c r="G1525" s="148"/>
      <c r="H1525" s="148"/>
      <c r="I1525" s="148"/>
      <c r="J1525" s="148"/>
      <c r="K1525" s="148"/>
      <c r="L1525" s="148"/>
      <c r="M1525" s="148"/>
      <c r="N1525" s="148"/>
      <c r="O1525" s="148"/>
      <c r="P1525" s="148"/>
      <c r="Q1525" s="148"/>
      <c r="R1525" s="148"/>
      <c r="S1525" s="148"/>
      <c r="T1525" s="148"/>
      <c r="U1525" s="148"/>
      <c r="V1525" s="148"/>
      <c r="W1525" s="148"/>
      <c r="X1525" s="148"/>
      <c r="Y1525" s="148"/>
      <c r="Z1525" s="148"/>
      <c r="AA1525" s="148"/>
      <c r="AB1525" s="149">
        <v>0</v>
      </c>
      <c r="AC1525" s="149">
        <v>0</v>
      </c>
      <c r="AD1525" s="141"/>
      <c r="AE1525" s="79">
        <v>0</v>
      </c>
      <c r="AF1525" s="164">
        <f t="shared" si="24"/>
        <v>0</v>
      </c>
    </row>
    <row r="1526" spans="2:32" x14ac:dyDescent="0.15">
      <c r="B1526" s="147" t="s">
        <v>55</v>
      </c>
      <c r="C1526" s="147" t="s">
        <v>49</v>
      </c>
      <c r="D1526" s="147" t="s">
        <v>93</v>
      </c>
      <c r="E1526" s="150" t="s">
        <v>106</v>
      </c>
      <c r="F1526" s="147" t="s">
        <v>20</v>
      </c>
      <c r="G1526" s="148"/>
      <c r="H1526" s="148"/>
      <c r="I1526" s="148"/>
      <c r="J1526" s="148"/>
      <c r="K1526" s="148"/>
      <c r="L1526" s="148"/>
      <c r="M1526" s="148"/>
      <c r="N1526" s="148"/>
      <c r="O1526" s="148"/>
      <c r="P1526" s="148"/>
      <c r="Q1526" s="148"/>
      <c r="R1526" s="148"/>
      <c r="S1526" s="148"/>
      <c r="T1526" s="148"/>
      <c r="U1526" s="148"/>
      <c r="V1526" s="148"/>
      <c r="W1526" s="148"/>
      <c r="X1526" s="148"/>
      <c r="Y1526" s="148"/>
      <c r="Z1526" s="148"/>
      <c r="AA1526" s="148"/>
      <c r="AB1526" s="149">
        <v>0</v>
      </c>
      <c r="AC1526" s="149">
        <v>0</v>
      </c>
      <c r="AD1526" s="141"/>
      <c r="AE1526" s="79">
        <v>0</v>
      </c>
      <c r="AF1526" s="164">
        <f t="shared" si="24"/>
        <v>0</v>
      </c>
    </row>
    <row r="1527" spans="2:32" x14ac:dyDescent="0.15">
      <c r="B1527" s="147" t="s">
        <v>55</v>
      </c>
      <c r="C1527" s="147" t="s">
        <v>49</v>
      </c>
      <c r="D1527" s="147" t="s">
        <v>93</v>
      </c>
      <c r="E1527" s="150" t="s">
        <v>188</v>
      </c>
      <c r="F1527" s="147" t="s">
        <v>20</v>
      </c>
      <c r="G1527" s="148"/>
      <c r="H1527" s="148"/>
      <c r="I1527" s="148"/>
      <c r="J1527" s="148"/>
      <c r="K1527" s="148"/>
      <c r="L1527" s="148"/>
      <c r="M1527" s="148"/>
      <c r="N1527" s="148"/>
      <c r="O1527" s="148"/>
      <c r="P1527" s="148"/>
      <c r="Q1527" s="148"/>
      <c r="R1527" s="148"/>
      <c r="S1527" s="148"/>
      <c r="T1527" s="148"/>
      <c r="U1527" s="148"/>
      <c r="V1527" s="148"/>
      <c r="W1527" s="148"/>
      <c r="X1527" s="148"/>
      <c r="Y1527" s="148"/>
      <c r="Z1527" s="148"/>
      <c r="AA1527" s="148"/>
      <c r="AB1527" s="149">
        <v>0</v>
      </c>
      <c r="AC1527" s="149">
        <v>0</v>
      </c>
      <c r="AD1527" s="141"/>
      <c r="AE1527" s="79">
        <v>0</v>
      </c>
      <c r="AF1527" s="164">
        <f t="shared" si="24"/>
        <v>0</v>
      </c>
    </row>
    <row r="1528" spans="2:32" x14ac:dyDescent="0.15">
      <c r="B1528" s="147" t="s">
        <v>55</v>
      </c>
      <c r="C1528" s="147" t="s">
        <v>49</v>
      </c>
      <c r="D1528" s="147" t="s">
        <v>93</v>
      </c>
      <c r="E1528" s="150" t="s">
        <v>189</v>
      </c>
      <c r="F1528" s="147" t="s">
        <v>20</v>
      </c>
      <c r="G1528" s="148"/>
      <c r="H1528" s="148"/>
      <c r="I1528" s="148"/>
      <c r="J1528" s="148"/>
      <c r="K1528" s="148"/>
      <c r="L1528" s="148"/>
      <c r="M1528" s="148"/>
      <c r="N1528" s="148"/>
      <c r="O1528" s="148"/>
      <c r="P1528" s="148"/>
      <c r="Q1528" s="148"/>
      <c r="R1528" s="148"/>
      <c r="S1528" s="148"/>
      <c r="T1528" s="148"/>
      <c r="U1528" s="148"/>
      <c r="V1528" s="148"/>
      <c r="W1528" s="148"/>
      <c r="X1528" s="148"/>
      <c r="Y1528" s="148"/>
      <c r="Z1528" s="148"/>
      <c r="AA1528" s="148"/>
      <c r="AB1528" s="149">
        <v>0</v>
      </c>
      <c r="AC1528" s="149">
        <v>0</v>
      </c>
      <c r="AD1528" s="141"/>
      <c r="AE1528" s="79">
        <v>0</v>
      </c>
      <c r="AF1528" s="164">
        <f t="shared" si="24"/>
        <v>0</v>
      </c>
    </row>
    <row r="1529" spans="2:32" x14ac:dyDescent="0.15">
      <c r="B1529" s="147" t="s">
        <v>55</v>
      </c>
      <c r="C1529" s="147" t="s">
        <v>49</v>
      </c>
      <c r="D1529" s="147" t="s">
        <v>93</v>
      </c>
      <c r="E1529" s="150" t="s">
        <v>109</v>
      </c>
      <c r="F1529" s="147" t="s">
        <v>20</v>
      </c>
      <c r="G1529" s="148"/>
      <c r="H1529" s="148"/>
      <c r="I1529" s="148"/>
      <c r="J1529" s="148"/>
      <c r="K1529" s="148"/>
      <c r="L1529" s="148"/>
      <c r="M1529" s="148"/>
      <c r="N1529" s="148"/>
      <c r="O1529" s="148"/>
      <c r="P1529" s="148"/>
      <c r="Q1529" s="148"/>
      <c r="R1529" s="148"/>
      <c r="S1529" s="148"/>
      <c r="T1529" s="148"/>
      <c r="U1529" s="148"/>
      <c r="V1529" s="148"/>
      <c r="W1529" s="148"/>
      <c r="X1529" s="148"/>
      <c r="Y1529" s="148"/>
      <c r="Z1529" s="148"/>
      <c r="AA1529" s="148"/>
      <c r="AB1529" s="149">
        <v>0</v>
      </c>
      <c r="AC1529" s="149">
        <v>0</v>
      </c>
      <c r="AD1529" s="141"/>
      <c r="AE1529" s="79">
        <v>0</v>
      </c>
      <c r="AF1529" s="164">
        <f t="shared" si="24"/>
        <v>0</v>
      </c>
    </row>
    <row r="1530" spans="2:32" x14ac:dyDescent="0.15">
      <c r="B1530" s="147" t="s">
        <v>55</v>
      </c>
      <c r="C1530" s="147" t="s">
        <v>49</v>
      </c>
      <c r="D1530" s="147" t="s">
        <v>93</v>
      </c>
      <c r="E1530" s="150" t="s">
        <v>190</v>
      </c>
      <c r="F1530" s="147" t="s">
        <v>20</v>
      </c>
      <c r="G1530" s="148"/>
      <c r="H1530" s="148"/>
      <c r="I1530" s="148"/>
      <c r="J1530" s="148"/>
      <c r="K1530" s="148"/>
      <c r="L1530" s="148"/>
      <c r="M1530" s="148"/>
      <c r="N1530" s="148"/>
      <c r="O1530" s="148"/>
      <c r="P1530" s="148"/>
      <c r="Q1530" s="148"/>
      <c r="R1530" s="148"/>
      <c r="S1530" s="148"/>
      <c r="T1530" s="148"/>
      <c r="U1530" s="148"/>
      <c r="V1530" s="148"/>
      <c r="W1530" s="148"/>
      <c r="X1530" s="148"/>
      <c r="Y1530" s="148"/>
      <c r="Z1530" s="148"/>
      <c r="AA1530" s="148"/>
      <c r="AB1530" s="149">
        <v>0</v>
      </c>
      <c r="AC1530" s="149">
        <v>0</v>
      </c>
      <c r="AD1530" s="141"/>
      <c r="AE1530" s="79">
        <v>0</v>
      </c>
      <c r="AF1530" s="164">
        <f t="shared" si="24"/>
        <v>0</v>
      </c>
    </row>
    <row r="1531" spans="2:32" x14ac:dyDescent="0.15">
      <c r="B1531" s="147" t="s">
        <v>55</v>
      </c>
      <c r="C1531" s="147" t="s">
        <v>49</v>
      </c>
      <c r="D1531" s="147" t="s">
        <v>93</v>
      </c>
      <c r="E1531" s="150" t="s">
        <v>163</v>
      </c>
      <c r="F1531" s="147" t="s">
        <v>20</v>
      </c>
      <c r="G1531" s="148"/>
      <c r="H1531" s="148"/>
      <c r="I1531" s="148"/>
      <c r="J1531" s="148"/>
      <c r="K1531" s="148"/>
      <c r="L1531" s="148"/>
      <c r="M1531" s="148"/>
      <c r="N1531" s="148"/>
      <c r="O1531" s="148"/>
      <c r="P1531" s="148"/>
      <c r="Q1531" s="148"/>
      <c r="R1531" s="148"/>
      <c r="S1531" s="148"/>
      <c r="T1531" s="148"/>
      <c r="U1531" s="148"/>
      <c r="V1531" s="148"/>
      <c r="W1531" s="148"/>
      <c r="X1531" s="148"/>
      <c r="Y1531" s="148"/>
      <c r="Z1531" s="148"/>
      <c r="AA1531" s="148"/>
      <c r="AB1531" s="149">
        <v>0</v>
      </c>
      <c r="AC1531" s="149">
        <v>0</v>
      </c>
      <c r="AD1531" s="141"/>
      <c r="AE1531" s="79">
        <v>0</v>
      </c>
      <c r="AF1531" s="164">
        <f t="shared" si="24"/>
        <v>0</v>
      </c>
    </row>
    <row r="1532" spans="2:32" x14ac:dyDescent="0.15">
      <c r="B1532" s="143" t="s">
        <v>284</v>
      </c>
      <c r="C1532" s="143" t="s">
        <v>62</v>
      </c>
      <c r="D1532" s="143" t="s">
        <v>257</v>
      </c>
      <c r="E1532" s="143" t="s">
        <v>258</v>
      </c>
      <c r="F1532" s="143" t="s">
        <v>20</v>
      </c>
      <c r="G1532" s="144"/>
      <c r="H1532" s="144"/>
      <c r="I1532" s="144"/>
      <c r="J1532" s="144"/>
      <c r="K1532" s="144"/>
      <c r="L1532" s="144"/>
      <c r="M1532" s="144"/>
      <c r="N1532" s="144"/>
      <c r="O1532" s="144"/>
      <c r="P1532" s="144"/>
      <c r="Q1532" s="144"/>
      <c r="R1532" s="144"/>
      <c r="S1532" s="144"/>
      <c r="T1532" s="144"/>
      <c r="U1532" s="144"/>
      <c r="V1532" s="144"/>
      <c r="W1532" s="144"/>
      <c r="X1532" s="144"/>
      <c r="Y1532" s="144"/>
      <c r="Z1532" s="144"/>
      <c r="AA1532" s="144"/>
      <c r="AB1532" s="145">
        <v>999.65489487438367</v>
      </c>
      <c r="AC1532" s="145">
        <v>952.38758059268355</v>
      </c>
      <c r="AD1532" s="141"/>
      <c r="AE1532" s="79">
        <v>952.38758059268355</v>
      </c>
      <c r="AF1532" s="164">
        <f t="shared" si="24"/>
        <v>0</v>
      </c>
    </row>
    <row r="1533" spans="2:32" x14ac:dyDescent="0.15">
      <c r="B1533" s="143" t="s">
        <v>284</v>
      </c>
      <c r="C1533" s="143" t="s">
        <v>62</v>
      </c>
      <c r="D1533" s="143" t="s">
        <v>257</v>
      </c>
      <c r="E1533" s="143" t="s">
        <v>260</v>
      </c>
      <c r="F1533" s="143" t="s">
        <v>20</v>
      </c>
      <c r="G1533" s="144"/>
      <c r="H1533" s="144"/>
      <c r="I1533" s="144"/>
      <c r="J1533" s="144"/>
      <c r="K1533" s="144"/>
      <c r="L1533" s="144"/>
      <c r="M1533" s="144"/>
      <c r="N1533" s="144"/>
      <c r="O1533" s="144"/>
      <c r="P1533" s="144"/>
      <c r="Q1533" s="144"/>
      <c r="R1533" s="144"/>
      <c r="S1533" s="144"/>
      <c r="T1533" s="144"/>
      <c r="U1533" s="144"/>
      <c r="V1533" s="144"/>
      <c r="W1533" s="144"/>
      <c r="X1533" s="144"/>
      <c r="Y1533" s="144"/>
      <c r="Z1533" s="144"/>
      <c r="AA1533" s="144"/>
      <c r="AB1533" s="145">
        <v>0</v>
      </c>
      <c r="AC1533" s="145">
        <v>0</v>
      </c>
      <c r="AD1533" s="141"/>
      <c r="AE1533" s="79">
        <v>0</v>
      </c>
      <c r="AF1533" s="164">
        <f t="shared" si="24"/>
        <v>0</v>
      </c>
    </row>
    <row r="1534" spans="2:32" x14ac:dyDescent="0.15">
      <c r="B1534" s="143" t="s">
        <v>284</v>
      </c>
      <c r="C1534" s="143" t="s">
        <v>62</v>
      </c>
      <c r="D1534" s="143" t="s">
        <v>257</v>
      </c>
      <c r="E1534" s="143" t="s">
        <v>261</v>
      </c>
      <c r="F1534" s="143" t="s">
        <v>20</v>
      </c>
      <c r="G1534" s="144"/>
      <c r="H1534" s="144"/>
      <c r="I1534" s="144"/>
      <c r="J1534" s="144"/>
      <c r="K1534" s="144"/>
      <c r="L1534" s="144"/>
      <c r="M1534" s="144"/>
      <c r="N1534" s="144"/>
      <c r="O1534" s="144"/>
      <c r="P1534" s="144"/>
      <c r="Q1534" s="144"/>
      <c r="R1534" s="144"/>
      <c r="S1534" s="144"/>
      <c r="T1534" s="144"/>
      <c r="U1534" s="144"/>
      <c r="V1534" s="144"/>
      <c r="W1534" s="144"/>
      <c r="X1534" s="144"/>
      <c r="Y1534" s="144"/>
      <c r="Z1534" s="144"/>
      <c r="AA1534" s="144"/>
      <c r="AB1534" s="145">
        <v>0</v>
      </c>
      <c r="AC1534" s="145">
        <v>0</v>
      </c>
      <c r="AD1534" s="141"/>
      <c r="AE1534" s="79">
        <v>0</v>
      </c>
      <c r="AF1534" s="164">
        <f t="shared" si="24"/>
        <v>0</v>
      </c>
    </row>
    <row r="1535" spans="2:32" x14ac:dyDescent="0.15">
      <c r="B1535" s="143" t="s">
        <v>284</v>
      </c>
      <c r="C1535" s="143" t="s">
        <v>62</v>
      </c>
      <c r="D1535" s="143" t="s">
        <v>257</v>
      </c>
      <c r="E1535" s="143" t="s">
        <v>262</v>
      </c>
      <c r="F1535" s="143" t="s">
        <v>20</v>
      </c>
      <c r="G1535" s="144"/>
      <c r="H1535" s="144"/>
      <c r="I1535" s="144"/>
      <c r="J1535" s="144"/>
      <c r="K1535" s="144"/>
      <c r="L1535" s="144"/>
      <c r="M1535" s="144"/>
      <c r="N1535" s="144"/>
      <c r="O1535" s="144"/>
      <c r="P1535" s="144"/>
      <c r="Q1535" s="144"/>
      <c r="R1535" s="144"/>
      <c r="S1535" s="144"/>
      <c r="T1535" s="144"/>
      <c r="U1535" s="144"/>
      <c r="V1535" s="144"/>
      <c r="W1535" s="144"/>
      <c r="X1535" s="144"/>
      <c r="Y1535" s="144"/>
      <c r="Z1535" s="144"/>
      <c r="AA1535" s="144"/>
      <c r="AB1535" s="145">
        <v>999.65489487438367</v>
      </c>
      <c r="AC1535" s="145">
        <v>952.38758059268355</v>
      </c>
      <c r="AD1535" s="141"/>
      <c r="AE1535" s="79">
        <v>952.38758059268355</v>
      </c>
      <c r="AF1535" s="164">
        <f t="shared" si="24"/>
        <v>0</v>
      </c>
    </row>
    <row r="1536" spans="2:32" x14ac:dyDescent="0.15">
      <c r="B1536" s="143" t="s">
        <v>284</v>
      </c>
      <c r="C1536" s="143" t="s">
        <v>62</v>
      </c>
      <c r="D1536" s="143" t="s">
        <v>257</v>
      </c>
      <c r="E1536" s="143" t="s">
        <v>263</v>
      </c>
      <c r="F1536" s="143" t="s">
        <v>20</v>
      </c>
      <c r="G1536" s="144"/>
      <c r="H1536" s="144"/>
      <c r="I1536" s="144"/>
      <c r="J1536" s="144"/>
      <c r="K1536" s="144"/>
      <c r="L1536" s="144"/>
      <c r="M1536" s="144"/>
      <c r="N1536" s="144"/>
      <c r="O1536" s="144"/>
      <c r="P1536" s="144"/>
      <c r="Q1536" s="144"/>
      <c r="R1536" s="144"/>
      <c r="S1536" s="144"/>
      <c r="T1536" s="144"/>
      <c r="U1536" s="144"/>
      <c r="V1536" s="144"/>
      <c r="W1536" s="144"/>
      <c r="X1536" s="144"/>
      <c r="Y1536" s="144"/>
      <c r="Z1536" s="144"/>
      <c r="AA1536" s="144"/>
      <c r="AB1536" s="145">
        <v>0</v>
      </c>
      <c r="AC1536" s="145">
        <v>0</v>
      </c>
      <c r="AD1536" s="141"/>
      <c r="AE1536" s="79">
        <v>0</v>
      </c>
      <c r="AF1536" s="164">
        <f t="shared" si="24"/>
        <v>0</v>
      </c>
    </row>
    <row r="1537" spans="2:32" x14ac:dyDescent="0.15">
      <c r="B1537" s="143" t="s">
        <v>284</v>
      </c>
      <c r="C1537" s="143" t="s">
        <v>62</v>
      </c>
      <c r="D1537" s="143" t="s">
        <v>257</v>
      </c>
      <c r="E1537" s="143" t="s">
        <v>264</v>
      </c>
      <c r="F1537" s="143" t="s">
        <v>20</v>
      </c>
      <c r="G1537" s="144"/>
      <c r="H1537" s="144"/>
      <c r="I1537" s="144"/>
      <c r="J1537" s="144"/>
      <c r="K1537" s="144"/>
      <c r="L1537" s="144"/>
      <c r="M1537" s="144"/>
      <c r="N1537" s="144"/>
      <c r="O1537" s="144"/>
      <c r="P1537" s="144"/>
      <c r="Q1537" s="144"/>
      <c r="R1537" s="144"/>
      <c r="S1537" s="144"/>
      <c r="T1537" s="144"/>
      <c r="U1537" s="144"/>
      <c r="V1537" s="144"/>
      <c r="W1537" s="144"/>
      <c r="X1537" s="144"/>
      <c r="Y1537" s="144"/>
      <c r="Z1537" s="144"/>
      <c r="AA1537" s="144"/>
      <c r="AB1537" s="145">
        <v>-299.89646846231523</v>
      </c>
      <c r="AC1537" s="145">
        <v>-285.71627417780513</v>
      </c>
      <c r="AD1537" s="141"/>
      <c r="AE1537" s="79">
        <v>-285.71627417780513</v>
      </c>
      <c r="AF1537" s="164">
        <f t="shared" si="24"/>
        <v>0</v>
      </c>
    </row>
    <row r="1538" spans="2:32" x14ac:dyDescent="0.15">
      <c r="B1538" s="143" t="s">
        <v>284</v>
      </c>
      <c r="C1538" s="143" t="s">
        <v>62</v>
      </c>
      <c r="D1538" s="143" t="s">
        <v>257</v>
      </c>
      <c r="E1538" s="143" t="s">
        <v>265</v>
      </c>
      <c r="F1538" s="143" t="s">
        <v>20</v>
      </c>
      <c r="G1538" s="144"/>
      <c r="H1538" s="144"/>
      <c r="I1538" s="144"/>
      <c r="J1538" s="144"/>
      <c r="K1538" s="144"/>
      <c r="L1538" s="144"/>
      <c r="M1538" s="144"/>
      <c r="N1538" s="144"/>
      <c r="O1538" s="144"/>
      <c r="P1538" s="144"/>
      <c r="Q1538" s="144"/>
      <c r="R1538" s="144"/>
      <c r="S1538" s="144"/>
      <c r="T1538" s="144"/>
      <c r="U1538" s="144"/>
      <c r="V1538" s="144"/>
      <c r="W1538" s="144"/>
      <c r="X1538" s="144"/>
      <c r="Y1538" s="144"/>
      <c r="Z1538" s="144"/>
      <c r="AA1538" s="144"/>
      <c r="AB1538" s="145">
        <v>0</v>
      </c>
      <c r="AC1538" s="145">
        <v>0</v>
      </c>
      <c r="AD1538" s="141"/>
      <c r="AE1538" s="79">
        <v>0</v>
      </c>
      <c r="AF1538" s="164">
        <f t="shared" si="24"/>
        <v>0</v>
      </c>
    </row>
    <row r="1539" spans="2:32" x14ac:dyDescent="0.15">
      <c r="B1539" s="143" t="s">
        <v>284</v>
      </c>
      <c r="C1539" s="143" t="s">
        <v>62</v>
      </c>
      <c r="D1539" s="143" t="s">
        <v>257</v>
      </c>
      <c r="E1539" s="143" t="s">
        <v>266</v>
      </c>
      <c r="F1539" s="143" t="s">
        <v>20</v>
      </c>
      <c r="G1539" s="144"/>
      <c r="H1539" s="144"/>
      <c r="I1539" s="144"/>
      <c r="J1539" s="144"/>
      <c r="K1539" s="144"/>
      <c r="L1539" s="144"/>
      <c r="M1539" s="144"/>
      <c r="N1539" s="144"/>
      <c r="O1539" s="144"/>
      <c r="P1539" s="144"/>
      <c r="Q1539" s="144"/>
      <c r="R1539" s="144"/>
      <c r="S1539" s="144"/>
      <c r="T1539" s="144"/>
      <c r="U1539" s="144"/>
      <c r="V1539" s="144"/>
      <c r="W1539" s="144"/>
      <c r="X1539" s="144"/>
      <c r="Y1539" s="144"/>
      <c r="Z1539" s="144"/>
      <c r="AA1539" s="144"/>
      <c r="AB1539" s="145"/>
      <c r="AC1539" s="145"/>
      <c r="AD1539" s="141"/>
      <c r="AF1539" s="164">
        <f t="shared" si="24"/>
        <v>0</v>
      </c>
    </row>
    <row r="1540" spans="2:32" x14ac:dyDescent="0.15">
      <c r="B1540" s="143" t="s">
        <v>284</v>
      </c>
      <c r="C1540" s="143" t="s">
        <v>62</v>
      </c>
      <c r="D1540" s="143" t="s">
        <v>257</v>
      </c>
      <c r="E1540" s="143" t="s">
        <v>267</v>
      </c>
      <c r="F1540" s="143" t="s">
        <v>20</v>
      </c>
      <c r="G1540" s="144"/>
      <c r="H1540" s="144"/>
      <c r="I1540" s="144"/>
      <c r="J1540" s="144"/>
      <c r="K1540" s="144"/>
      <c r="L1540" s="144"/>
      <c r="M1540" s="144"/>
      <c r="N1540" s="144"/>
      <c r="O1540" s="144"/>
      <c r="P1540" s="144"/>
      <c r="Q1540" s="144"/>
      <c r="R1540" s="144"/>
      <c r="S1540" s="144"/>
      <c r="T1540" s="144"/>
      <c r="U1540" s="144"/>
      <c r="V1540" s="144"/>
      <c r="W1540" s="144"/>
      <c r="X1540" s="144"/>
      <c r="Y1540" s="144"/>
      <c r="Z1540" s="144"/>
      <c r="AA1540" s="144"/>
      <c r="AB1540" s="145">
        <v>699.7584264120685</v>
      </c>
      <c r="AC1540" s="145">
        <v>666.67130641487847</v>
      </c>
      <c r="AD1540" s="141"/>
      <c r="AE1540" s="79">
        <v>666.67130641487847</v>
      </c>
      <c r="AF1540" s="164">
        <f t="shared" si="24"/>
        <v>0</v>
      </c>
    </row>
    <row r="1541" spans="2:32" x14ac:dyDescent="0.15">
      <c r="B1541" s="143" t="s">
        <v>284</v>
      </c>
      <c r="C1541" s="143" t="s">
        <v>62</v>
      </c>
      <c r="D1541" s="143" t="s">
        <v>268</v>
      </c>
      <c r="E1541" s="143" t="s">
        <v>269</v>
      </c>
      <c r="F1541" s="143" t="s">
        <v>20</v>
      </c>
      <c r="G1541" s="144"/>
      <c r="H1541" s="144"/>
      <c r="I1541" s="144"/>
      <c r="J1541" s="144"/>
      <c r="K1541" s="144"/>
      <c r="L1541" s="144"/>
      <c r="M1541" s="144"/>
      <c r="N1541" s="144"/>
      <c r="O1541" s="144"/>
      <c r="P1541" s="144"/>
      <c r="Q1541" s="144"/>
      <c r="R1541" s="144"/>
      <c r="S1541" s="144"/>
      <c r="T1541" s="144"/>
      <c r="U1541" s="144"/>
      <c r="V1541" s="144"/>
      <c r="W1541" s="144"/>
      <c r="X1541" s="144"/>
      <c r="Y1541" s="144"/>
      <c r="Z1541" s="144"/>
      <c r="AA1541" s="144"/>
      <c r="AB1541" s="145">
        <v>-699.7584264120685</v>
      </c>
      <c r="AC1541" s="145">
        <v>-666.67130641487847</v>
      </c>
      <c r="AD1541" s="141"/>
      <c r="AE1541" s="79">
        <v>-666.67130641487847</v>
      </c>
      <c r="AF1541" s="164">
        <f t="shared" si="24"/>
        <v>0</v>
      </c>
    </row>
    <row r="1542" spans="2:32" x14ac:dyDescent="0.15">
      <c r="B1542" s="143" t="s">
        <v>284</v>
      </c>
      <c r="C1542" s="143" t="s">
        <v>62</v>
      </c>
      <c r="D1542" s="143" t="s">
        <v>268</v>
      </c>
      <c r="E1542" s="146" t="s">
        <v>270</v>
      </c>
      <c r="F1542" s="143" t="s">
        <v>20</v>
      </c>
      <c r="G1542" s="144"/>
      <c r="H1542" s="144"/>
      <c r="I1542" s="144"/>
      <c r="J1542" s="144"/>
      <c r="K1542" s="144"/>
      <c r="L1542" s="144"/>
      <c r="M1542" s="144"/>
      <c r="N1542" s="144"/>
      <c r="O1542" s="144"/>
      <c r="P1542" s="144"/>
      <c r="Q1542" s="144"/>
      <c r="R1542" s="144"/>
      <c r="S1542" s="144"/>
      <c r="T1542" s="144"/>
      <c r="U1542" s="144"/>
      <c r="V1542" s="144"/>
      <c r="W1542" s="144"/>
      <c r="X1542" s="144"/>
      <c r="Y1542" s="144"/>
      <c r="Z1542" s="144"/>
      <c r="AA1542" s="144"/>
      <c r="AB1542" s="145">
        <v>0</v>
      </c>
      <c r="AC1542" s="145">
        <v>0</v>
      </c>
      <c r="AD1542" s="141"/>
      <c r="AE1542" s="79">
        <v>0</v>
      </c>
      <c r="AF1542" s="164">
        <f t="shared" si="24"/>
        <v>0</v>
      </c>
    </row>
    <row r="1543" spans="2:32" x14ac:dyDescent="0.15">
      <c r="B1543" s="143" t="s">
        <v>284</v>
      </c>
      <c r="C1543" s="143" t="s">
        <v>62</v>
      </c>
      <c r="D1543" s="143" t="s">
        <v>268</v>
      </c>
      <c r="E1543" s="146" t="s">
        <v>271</v>
      </c>
      <c r="F1543" s="143" t="s">
        <v>20</v>
      </c>
      <c r="G1543" s="144"/>
      <c r="H1543" s="144"/>
      <c r="I1543" s="144"/>
      <c r="J1543" s="144"/>
      <c r="K1543" s="144"/>
      <c r="L1543" s="144"/>
      <c r="M1543" s="144"/>
      <c r="N1543" s="144"/>
      <c r="O1543" s="144"/>
      <c r="P1543" s="144"/>
      <c r="Q1543" s="144"/>
      <c r="R1543" s="144"/>
      <c r="S1543" s="144"/>
      <c r="T1543" s="144"/>
      <c r="U1543" s="144"/>
      <c r="V1543" s="144"/>
      <c r="W1543" s="144"/>
      <c r="X1543" s="144"/>
      <c r="Y1543" s="144"/>
      <c r="Z1543" s="144"/>
      <c r="AA1543" s="144"/>
      <c r="AB1543" s="145">
        <v>0</v>
      </c>
      <c r="AC1543" s="145">
        <v>0</v>
      </c>
      <c r="AD1543" s="141"/>
      <c r="AE1543" s="79">
        <v>0</v>
      </c>
      <c r="AF1543" s="164">
        <f t="shared" si="24"/>
        <v>0</v>
      </c>
    </row>
    <row r="1544" spans="2:32" x14ac:dyDescent="0.15">
      <c r="B1544" s="143" t="s">
        <v>284</v>
      </c>
      <c r="C1544" s="143" t="s">
        <v>62</v>
      </c>
      <c r="D1544" s="143" t="s">
        <v>268</v>
      </c>
      <c r="E1544" s="146" t="s">
        <v>272</v>
      </c>
      <c r="F1544" s="143" t="s">
        <v>20</v>
      </c>
      <c r="G1544" s="144"/>
      <c r="H1544" s="144"/>
      <c r="I1544" s="144"/>
      <c r="J1544" s="144"/>
      <c r="K1544" s="144"/>
      <c r="L1544" s="144"/>
      <c r="M1544" s="144"/>
      <c r="N1544" s="144"/>
      <c r="O1544" s="144"/>
      <c r="P1544" s="144"/>
      <c r="Q1544" s="144"/>
      <c r="R1544" s="144"/>
      <c r="S1544" s="144"/>
      <c r="T1544" s="144"/>
      <c r="U1544" s="144"/>
      <c r="V1544" s="144"/>
      <c r="W1544" s="144"/>
      <c r="X1544" s="144"/>
      <c r="Y1544" s="144"/>
      <c r="Z1544" s="144"/>
      <c r="AA1544" s="144"/>
      <c r="AB1544" s="145">
        <v>0</v>
      </c>
      <c r="AC1544" s="145">
        <v>0</v>
      </c>
      <c r="AD1544" s="141"/>
      <c r="AE1544" s="79">
        <v>0</v>
      </c>
      <c r="AF1544" s="164">
        <f t="shared" si="24"/>
        <v>0</v>
      </c>
    </row>
    <row r="1545" spans="2:32" x14ac:dyDescent="0.15">
      <c r="B1545" s="143" t="s">
        <v>284</v>
      </c>
      <c r="C1545" s="143" t="s">
        <v>62</v>
      </c>
      <c r="D1545" s="143" t="s">
        <v>268</v>
      </c>
      <c r="E1545" s="146" t="s">
        <v>273</v>
      </c>
      <c r="F1545" s="143" t="s">
        <v>20</v>
      </c>
      <c r="G1545" s="144"/>
      <c r="H1545" s="144"/>
      <c r="I1545" s="144"/>
      <c r="J1545" s="144"/>
      <c r="K1545" s="144"/>
      <c r="L1545" s="144"/>
      <c r="M1545" s="144"/>
      <c r="N1545" s="144"/>
      <c r="O1545" s="144"/>
      <c r="P1545" s="144"/>
      <c r="Q1545" s="144"/>
      <c r="R1545" s="144"/>
      <c r="S1545" s="144"/>
      <c r="T1545" s="144"/>
      <c r="U1545" s="144"/>
      <c r="V1545" s="144"/>
      <c r="W1545" s="144"/>
      <c r="X1545" s="144"/>
      <c r="Y1545" s="144"/>
      <c r="Z1545" s="144"/>
      <c r="AA1545" s="144"/>
      <c r="AB1545" s="145">
        <v>0</v>
      </c>
      <c r="AC1545" s="145">
        <v>0</v>
      </c>
      <c r="AD1545" s="141"/>
      <c r="AE1545" s="79">
        <v>0</v>
      </c>
      <c r="AF1545" s="164">
        <f t="shared" si="24"/>
        <v>0</v>
      </c>
    </row>
    <row r="1546" spans="2:32" x14ac:dyDescent="0.15">
      <c r="B1546" s="143" t="s">
        <v>284</v>
      </c>
      <c r="C1546" s="143" t="s">
        <v>62</v>
      </c>
      <c r="D1546" s="143" t="s">
        <v>268</v>
      </c>
      <c r="E1546" s="146" t="s">
        <v>274</v>
      </c>
      <c r="F1546" s="143" t="s">
        <v>20</v>
      </c>
      <c r="G1546" s="144"/>
      <c r="H1546" s="144"/>
      <c r="I1546" s="144"/>
      <c r="J1546" s="144"/>
      <c r="K1546" s="144"/>
      <c r="L1546" s="144"/>
      <c r="M1546" s="144"/>
      <c r="N1546" s="144"/>
      <c r="O1546" s="144"/>
      <c r="P1546" s="144"/>
      <c r="Q1546" s="144"/>
      <c r="R1546" s="144"/>
      <c r="S1546" s="144"/>
      <c r="T1546" s="144"/>
      <c r="U1546" s="144"/>
      <c r="V1546" s="144"/>
      <c r="W1546" s="144"/>
      <c r="X1546" s="144"/>
      <c r="Y1546" s="144"/>
      <c r="Z1546" s="144"/>
      <c r="AA1546" s="144"/>
      <c r="AB1546" s="145">
        <v>-699.7584264120685</v>
      </c>
      <c r="AC1546" s="145">
        <v>-666.67130641487847</v>
      </c>
      <c r="AD1546" s="141"/>
      <c r="AE1546" s="79">
        <v>-666.67130641487847</v>
      </c>
      <c r="AF1546" s="164">
        <f t="shared" si="24"/>
        <v>0</v>
      </c>
    </row>
    <row r="1547" spans="2:32" x14ac:dyDescent="0.15">
      <c r="B1547" s="143" t="s">
        <v>284</v>
      </c>
      <c r="C1547" s="143" t="s">
        <v>62</v>
      </c>
      <c r="D1547" s="143" t="s">
        <v>268</v>
      </c>
      <c r="E1547" s="146" t="s">
        <v>275</v>
      </c>
      <c r="F1547" s="143" t="s">
        <v>20</v>
      </c>
      <c r="G1547" s="144"/>
      <c r="H1547" s="144"/>
      <c r="I1547" s="144"/>
      <c r="J1547" s="144"/>
      <c r="K1547" s="144"/>
      <c r="L1547" s="144"/>
      <c r="M1547" s="144"/>
      <c r="N1547" s="144"/>
      <c r="O1547" s="144"/>
      <c r="P1547" s="144"/>
      <c r="Q1547" s="144"/>
      <c r="R1547" s="144"/>
      <c r="S1547" s="144"/>
      <c r="T1547" s="144"/>
      <c r="U1547" s="144"/>
      <c r="V1547" s="144"/>
      <c r="W1547" s="144"/>
      <c r="X1547" s="144"/>
      <c r="Y1547" s="144"/>
      <c r="Z1547" s="144"/>
      <c r="AA1547" s="144"/>
      <c r="AB1547" s="145">
        <v>0</v>
      </c>
      <c r="AC1547" s="145">
        <v>0</v>
      </c>
      <c r="AD1547" s="141"/>
      <c r="AE1547" s="79">
        <v>0</v>
      </c>
      <c r="AF1547" s="164">
        <f t="shared" si="24"/>
        <v>0</v>
      </c>
    </row>
    <row r="1548" spans="2:32" x14ac:dyDescent="0.15">
      <c r="B1548" s="143" t="s">
        <v>284</v>
      </c>
      <c r="C1548" s="143" t="s">
        <v>62</v>
      </c>
      <c r="D1548" s="143" t="s">
        <v>268</v>
      </c>
      <c r="E1548" s="143" t="s">
        <v>276</v>
      </c>
      <c r="F1548" s="143" t="s">
        <v>20</v>
      </c>
      <c r="G1548" s="144"/>
      <c r="H1548" s="144"/>
      <c r="I1548" s="144"/>
      <c r="J1548" s="144"/>
      <c r="K1548" s="144"/>
      <c r="L1548" s="144"/>
      <c r="M1548" s="144"/>
      <c r="N1548" s="144"/>
      <c r="O1548" s="144"/>
      <c r="P1548" s="144"/>
      <c r="Q1548" s="144"/>
      <c r="R1548" s="144"/>
      <c r="S1548" s="144"/>
      <c r="T1548" s="144"/>
      <c r="U1548" s="144"/>
      <c r="V1548" s="144"/>
      <c r="W1548" s="144"/>
      <c r="X1548" s="144"/>
      <c r="Y1548" s="144"/>
      <c r="Z1548" s="144"/>
      <c r="AA1548" s="144"/>
      <c r="AB1548" s="145">
        <v>0</v>
      </c>
      <c r="AC1548" s="145">
        <v>0</v>
      </c>
      <c r="AD1548" s="141"/>
      <c r="AE1548" s="79">
        <v>0</v>
      </c>
      <c r="AF1548" s="164">
        <f t="shared" si="24"/>
        <v>0</v>
      </c>
    </row>
    <row r="1549" spans="2:32" x14ac:dyDescent="0.15">
      <c r="B1549" s="143" t="s">
        <v>284</v>
      </c>
      <c r="C1549" s="143" t="s">
        <v>62</v>
      </c>
      <c r="D1549" s="143" t="s">
        <v>268</v>
      </c>
      <c r="E1549" s="143" t="s">
        <v>277</v>
      </c>
      <c r="F1549" s="143" t="s">
        <v>20</v>
      </c>
      <c r="G1549" s="144"/>
      <c r="H1549" s="144"/>
      <c r="I1549" s="144"/>
      <c r="J1549" s="144"/>
      <c r="K1549" s="144"/>
      <c r="L1549" s="144"/>
      <c r="M1549" s="144"/>
      <c r="N1549" s="144"/>
      <c r="O1549" s="144"/>
      <c r="P1549" s="144"/>
      <c r="Q1549" s="144"/>
      <c r="R1549" s="144"/>
      <c r="S1549" s="144"/>
      <c r="T1549" s="144"/>
      <c r="U1549" s="144"/>
      <c r="V1549" s="144"/>
      <c r="W1549" s="144"/>
      <c r="X1549" s="144"/>
      <c r="Y1549" s="144"/>
      <c r="Z1549" s="144"/>
      <c r="AA1549" s="144"/>
      <c r="AB1549" s="145">
        <v>0</v>
      </c>
      <c r="AC1549" s="145">
        <v>0</v>
      </c>
      <c r="AD1549" s="141"/>
      <c r="AE1549" s="79">
        <v>0</v>
      </c>
      <c r="AF1549" s="164">
        <f t="shared" si="24"/>
        <v>0</v>
      </c>
    </row>
    <row r="1550" spans="2:32" x14ac:dyDescent="0.15">
      <c r="B1550" s="143" t="s">
        <v>284</v>
      </c>
      <c r="C1550" s="143" t="s">
        <v>62</v>
      </c>
      <c r="D1550" s="143" t="s">
        <v>268</v>
      </c>
      <c r="E1550" s="143" t="s">
        <v>278</v>
      </c>
      <c r="F1550" s="143" t="s">
        <v>20</v>
      </c>
      <c r="G1550" s="144"/>
      <c r="H1550" s="144"/>
      <c r="I1550" s="144"/>
      <c r="J1550" s="144"/>
      <c r="K1550" s="144"/>
      <c r="L1550" s="144"/>
      <c r="M1550" s="144"/>
      <c r="N1550" s="144"/>
      <c r="O1550" s="144"/>
      <c r="P1550" s="144"/>
      <c r="Q1550" s="144"/>
      <c r="R1550" s="144"/>
      <c r="S1550" s="144"/>
      <c r="T1550" s="144"/>
      <c r="U1550" s="144"/>
      <c r="V1550" s="144"/>
      <c r="W1550" s="144"/>
      <c r="X1550" s="144"/>
      <c r="Y1550" s="144"/>
      <c r="Z1550" s="144"/>
      <c r="AA1550" s="144"/>
      <c r="AB1550" s="145">
        <v>0</v>
      </c>
      <c r="AC1550" s="145">
        <v>0</v>
      </c>
      <c r="AD1550" s="141"/>
      <c r="AE1550" s="79">
        <v>0</v>
      </c>
      <c r="AF1550" s="164">
        <f t="shared" si="24"/>
        <v>0</v>
      </c>
    </row>
    <row r="1551" spans="2:32" x14ac:dyDescent="0.15">
      <c r="B1551" s="143" t="s">
        <v>284</v>
      </c>
      <c r="C1551" s="143" t="s">
        <v>62</v>
      </c>
      <c r="D1551" s="143" t="s">
        <v>93</v>
      </c>
      <c r="E1551" s="143" t="s">
        <v>279</v>
      </c>
      <c r="F1551" s="143" t="s">
        <v>20</v>
      </c>
      <c r="G1551" s="144"/>
      <c r="H1551" s="144"/>
      <c r="I1551" s="144"/>
      <c r="J1551" s="144"/>
      <c r="K1551" s="144"/>
      <c r="L1551" s="144"/>
      <c r="M1551" s="144"/>
      <c r="N1551" s="144"/>
      <c r="O1551" s="144"/>
      <c r="P1551" s="144"/>
      <c r="Q1551" s="144"/>
      <c r="R1551" s="144"/>
      <c r="S1551" s="144"/>
      <c r="T1551" s="144"/>
      <c r="U1551" s="144"/>
      <c r="V1551" s="144"/>
      <c r="W1551" s="144"/>
      <c r="X1551" s="144"/>
      <c r="Y1551" s="144"/>
      <c r="Z1551" s="144"/>
      <c r="AA1551" s="144"/>
      <c r="AB1551" s="145">
        <v>0</v>
      </c>
      <c r="AC1551" s="145">
        <v>0</v>
      </c>
      <c r="AD1551" s="141"/>
      <c r="AE1551" s="79">
        <v>0</v>
      </c>
      <c r="AF1551" s="164">
        <f t="shared" si="24"/>
        <v>0</v>
      </c>
    </row>
    <row r="1552" spans="2:32" x14ac:dyDescent="0.15">
      <c r="B1552" s="143" t="s">
        <v>284</v>
      </c>
      <c r="C1552" s="143" t="s">
        <v>62</v>
      </c>
      <c r="D1552" s="143" t="s">
        <v>93</v>
      </c>
      <c r="E1552" s="143" t="s">
        <v>280</v>
      </c>
      <c r="F1552" s="143" t="s">
        <v>20</v>
      </c>
      <c r="G1552" s="144"/>
      <c r="H1552" s="144"/>
      <c r="I1552" s="144"/>
      <c r="J1552" s="144"/>
      <c r="K1552" s="144"/>
      <c r="L1552" s="144"/>
      <c r="M1552" s="144"/>
      <c r="N1552" s="144"/>
      <c r="O1552" s="144"/>
      <c r="P1552" s="144"/>
      <c r="Q1552" s="144"/>
      <c r="R1552" s="144"/>
      <c r="S1552" s="144"/>
      <c r="T1552" s="144"/>
      <c r="U1552" s="144"/>
      <c r="V1552" s="144"/>
      <c r="W1552" s="144"/>
      <c r="X1552" s="144"/>
      <c r="Y1552" s="144"/>
      <c r="Z1552" s="144"/>
      <c r="AA1552" s="144"/>
      <c r="AB1552" s="145">
        <v>0</v>
      </c>
      <c r="AC1552" s="145">
        <v>0</v>
      </c>
      <c r="AD1552" s="141"/>
      <c r="AE1552" s="79">
        <v>0</v>
      </c>
      <c r="AF1552" s="164">
        <f t="shared" ref="AF1552:AF1615" si="25">+AE1552-AC1552</f>
        <v>0</v>
      </c>
    </row>
    <row r="1553" spans="2:32" x14ac:dyDescent="0.15">
      <c r="B1553" s="143" t="s">
        <v>284</v>
      </c>
      <c r="C1553" s="143" t="s">
        <v>62</v>
      </c>
      <c r="D1553" s="143" t="s">
        <v>93</v>
      </c>
      <c r="E1553" s="143" t="s">
        <v>281</v>
      </c>
      <c r="F1553" s="143" t="s">
        <v>20</v>
      </c>
      <c r="G1553" s="144"/>
      <c r="H1553" s="144"/>
      <c r="I1553" s="144"/>
      <c r="J1553" s="144"/>
      <c r="K1553" s="144"/>
      <c r="L1553" s="144"/>
      <c r="M1553" s="144"/>
      <c r="N1553" s="144"/>
      <c r="O1553" s="144"/>
      <c r="P1553" s="144"/>
      <c r="Q1553" s="144"/>
      <c r="R1553" s="144"/>
      <c r="S1553" s="144"/>
      <c r="T1553" s="144"/>
      <c r="U1553" s="144"/>
      <c r="V1553" s="144"/>
      <c r="W1553" s="144"/>
      <c r="X1553" s="144"/>
      <c r="Y1553" s="144"/>
      <c r="Z1553" s="144"/>
      <c r="AA1553" s="144"/>
      <c r="AB1553" s="145">
        <v>0</v>
      </c>
      <c r="AC1553" s="145">
        <v>0</v>
      </c>
      <c r="AD1553" s="141"/>
      <c r="AE1553" s="79">
        <v>0</v>
      </c>
      <c r="AF1553" s="164">
        <f t="shared" si="25"/>
        <v>0</v>
      </c>
    </row>
    <row r="1554" spans="2:32" x14ac:dyDescent="0.15">
      <c r="B1554" s="143" t="s">
        <v>284</v>
      </c>
      <c r="C1554" s="143" t="s">
        <v>62</v>
      </c>
      <c r="D1554" s="143" t="s">
        <v>93</v>
      </c>
      <c r="E1554" s="146" t="s">
        <v>187</v>
      </c>
      <c r="F1554" s="143" t="s">
        <v>20</v>
      </c>
      <c r="G1554" s="144"/>
      <c r="H1554" s="144"/>
      <c r="I1554" s="144"/>
      <c r="J1554" s="144"/>
      <c r="K1554" s="144"/>
      <c r="L1554" s="144"/>
      <c r="M1554" s="144"/>
      <c r="N1554" s="144"/>
      <c r="O1554" s="144"/>
      <c r="P1554" s="144"/>
      <c r="Q1554" s="144"/>
      <c r="R1554" s="144"/>
      <c r="S1554" s="144"/>
      <c r="T1554" s="144"/>
      <c r="U1554" s="144"/>
      <c r="V1554" s="144"/>
      <c r="W1554" s="144"/>
      <c r="X1554" s="144"/>
      <c r="Y1554" s="144"/>
      <c r="Z1554" s="144"/>
      <c r="AA1554" s="144"/>
      <c r="AB1554" s="145">
        <v>0</v>
      </c>
      <c r="AC1554" s="145">
        <v>0</v>
      </c>
      <c r="AD1554" s="141"/>
      <c r="AE1554" s="79">
        <v>0</v>
      </c>
      <c r="AF1554" s="164">
        <f t="shared" si="25"/>
        <v>0</v>
      </c>
    </row>
    <row r="1555" spans="2:32" x14ac:dyDescent="0.15">
      <c r="B1555" s="143" t="s">
        <v>284</v>
      </c>
      <c r="C1555" s="143" t="s">
        <v>62</v>
      </c>
      <c r="D1555" s="143" t="s">
        <v>93</v>
      </c>
      <c r="E1555" s="146" t="s">
        <v>105</v>
      </c>
      <c r="F1555" s="143" t="s">
        <v>20</v>
      </c>
      <c r="G1555" s="144"/>
      <c r="H1555" s="144"/>
      <c r="I1555" s="144"/>
      <c r="J1555" s="144"/>
      <c r="K1555" s="144"/>
      <c r="L1555" s="144"/>
      <c r="M1555" s="144"/>
      <c r="N1555" s="144"/>
      <c r="O1555" s="144"/>
      <c r="P1555" s="144"/>
      <c r="Q1555" s="144"/>
      <c r="R1555" s="144"/>
      <c r="S1555" s="144"/>
      <c r="T1555" s="144"/>
      <c r="U1555" s="144"/>
      <c r="V1555" s="144"/>
      <c r="W1555" s="144"/>
      <c r="X1555" s="144"/>
      <c r="Y1555" s="144"/>
      <c r="Z1555" s="144"/>
      <c r="AA1555" s="144"/>
      <c r="AB1555" s="145">
        <v>0</v>
      </c>
      <c r="AC1555" s="145">
        <v>0</v>
      </c>
      <c r="AD1555" s="141"/>
      <c r="AE1555" s="79">
        <v>0</v>
      </c>
      <c r="AF1555" s="164">
        <f t="shared" si="25"/>
        <v>0</v>
      </c>
    </row>
    <row r="1556" spans="2:32" x14ac:dyDescent="0.15">
      <c r="B1556" s="143" t="s">
        <v>284</v>
      </c>
      <c r="C1556" s="143" t="s">
        <v>62</v>
      </c>
      <c r="D1556" s="143" t="s">
        <v>93</v>
      </c>
      <c r="E1556" s="146" t="s">
        <v>106</v>
      </c>
      <c r="F1556" s="143" t="s">
        <v>20</v>
      </c>
      <c r="G1556" s="144"/>
      <c r="H1556" s="144"/>
      <c r="I1556" s="144"/>
      <c r="J1556" s="144"/>
      <c r="K1556" s="144"/>
      <c r="L1556" s="144"/>
      <c r="M1556" s="144"/>
      <c r="N1556" s="144"/>
      <c r="O1556" s="144"/>
      <c r="P1556" s="144"/>
      <c r="Q1556" s="144"/>
      <c r="R1556" s="144"/>
      <c r="S1556" s="144"/>
      <c r="T1556" s="144"/>
      <c r="U1556" s="144"/>
      <c r="V1556" s="144"/>
      <c r="W1556" s="144"/>
      <c r="X1556" s="144"/>
      <c r="Y1556" s="144"/>
      <c r="Z1556" s="144"/>
      <c r="AA1556" s="144"/>
      <c r="AB1556" s="145">
        <v>0</v>
      </c>
      <c r="AC1556" s="145">
        <v>0</v>
      </c>
      <c r="AD1556" s="141"/>
      <c r="AE1556" s="79">
        <v>0</v>
      </c>
      <c r="AF1556" s="164">
        <f t="shared" si="25"/>
        <v>0</v>
      </c>
    </row>
    <row r="1557" spans="2:32" x14ac:dyDescent="0.15">
      <c r="B1557" s="143" t="s">
        <v>284</v>
      </c>
      <c r="C1557" s="143" t="s">
        <v>62</v>
      </c>
      <c r="D1557" s="143" t="s">
        <v>93</v>
      </c>
      <c r="E1557" s="146" t="s">
        <v>188</v>
      </c>
      <c r="F1557" s="143" t="s">
        <v>20</v>
      </c>
      <c r="G1557" s="144"/>
      <c r="H1557" s="144"/>
      <c r="I1557" s="144"/>
      <c r="J1557" s="144"/>
      <c r="K1557" s="144"/>
      <c r="L1557" s="144"/>
      <c r="M1557" s="144"/>
      <c r="N1557" s="144"/>
      <c r="O1557" s="144"/>
      <c r="P1557" s="144"/>
      <c r="Q1557" s="144"/>
      <c r="R1557" s="144"/>
      <c r="S1557" s="144"/>
      <c r="T1557" s="144"/>
      <c r="U1557" s="144"/>
      <c r="V1557" s="144"/>
      <c r="W1557" s="144"/>
      <c r="X1557" s="144"/>
      <c r="Y1557" s="144"/>
      <c r="Z1557" s="144"/>
      <c r="AA1557" s="144"/>
      <c r="AB1557" s="145">
        <v>0</v>
      </c>
      <c r="AC1557" s="145">
        <v>0</v>
      </c>
      <c r="AD1557" s="141"/>
      <c r="AE1557" s="79">
        <v>0</v>
      </c>
      <c r="AF1557" s="164">
        <f t="shared" si="25"/>
        <v>0</v>
      </c>
    </row>
    <row r="1558" spans="2:32" x14ac:dyDescent="0.15">
      <c r="B1558" s="143" t="s">
        <v>284</v>
      </c>
      <c r="C1558" s="143" t="s">
        <v>62</v>
      </c>
      <c r="D1558" s="143" t="s">
        <v>93</v>
      </c>
      <c r="E1558" s="146" t="s">
        <v>189</v>
      </c>
      <c r="F1558" s="143" t="s">
        <v>20</v>
      </c>
      <c r="G1558" s="144"/>
      <c r="H1558" s="144"/>
      <c r="I1558" s="144"/>
      <c r="J1558" s="144"/>
      <c r="K1558" s="144"/>
      <c r="L1558" s="144"/>
      <c r="M1558" s="144"/>
      <c r="N1558" s="144"/>
      <c r="O1558" s="144"/>
      <c r="P1558" s="144"/>
      <c r="Q1558" s="144"/>
      <c r="R1558" s="144"/>
      <c r="S1558" s="144"/>
      <c r="T1558" s="144"/>
      <c r="U1558" s="144"/>
      <c r="V1558" s="144"/>
      <c r="W1558" s="144"/>
      <c r="X1558" s="144"/>
      <c r="Y1558" s="144"/>
      <c r="Z1558" s="144"/>
      <c r="AA1558" s="144"/>
      <c r="AB1558" s="145">
        <v>0</v>
      </c>
      <c r="AC1558" s="145">
        <v>0</v>
      </c>
      <c r="AD1558" s="141"/>
      <c r="AE1558" s="79">
        <v>0</v>
      </c>
      <c r="AF1558" s="164">
        <f t="shared" si="25"/>
        <v>0</v>
      </c>
    </row>
    <row r="1559" spans="2:32" x14ac:dyDescent="0.15">
      <c r="B1559" s="143" t="s">
        <v>284</v>
      </c>
      <c r="C1559" s="143" t="s">
        <v>62</v>
      </c>
      <c r="D1559" s="143" t="s">
        <v>93</v>
      </c>
      <c r="E1559" s="146" t="s">
        <v>109</v>
      </c>
      <c r="F1559" s="143" t="s">
        <v>20</v>
      </c>
      <c r="G1559" s="144"/>
      <c r="H1559" s="144"/>
      <c r="I1559" s="144"/>
      <c r="J1559" s="144"/>
      <c r="K1559" s="144"/>
      <c r="L1559" s="144"/>
      <c r="M1559" s="144"/>
      <c r="N1559" s="144"/>
      <c r="O1559" s="144"/>
      <c r="P1559" s="144"/>
      <c r="Q1559" s="144"/>
      <c r="R1559" s="144"/>
      <c r="S1559" s="144"/>
      <c r="T1559" s="144"/>
      <c r="U1559" s="144"/>
      <c r="V1559" s="144"/>
      <c r="W1559" s="144"/>
      <c r="X1559" s="144"/>
      <c r="Y1559" s="144"/>
      <c r="Z1559" s="144"/>
      <c r="AA1559" s="144"/>
      <c r="AB1559" s="145">
        <v>0</v>
      </c>
      <c r="AC1559" s="145">
        <v>0</v>
      </c>
      <c r="AD1559" s="141"/>
      <c r="AE1559" s="79">
        <v>0</v>
      </c>
      <c r="AF1559" s="164">
        <f t="shared" si="25"/>
        <v>0</v>
      </c>
    </row>
    <row r="1560" spans="2:32" x14ac:dyDescent="0.15">
      <c r="B1560" s="143" t="s">
        <v>284</v>
      </c>
      <c r="C1560" s="143" t="s">
        <v>62</v>
      </c>
      <c r="D1560" s="143" t="s">
        <v>93</v>
      </c>
      <c r="E1560" s="146" t="s">
        <v>190</v>
      </c>
      <c r="F1560" s="143" t="s">
        <v>20</v>
      </c>
      <c r="G1560" s="144"/>
      <c r="H1560" s="144"/>
      <c r="I1560" s="144"/>
      <c r="J1560" s="144"/>
      <c r="K1560" s="144"/>
      <c r="L1560" s="144"/>
      <c r="M1560" s="144"/>
      <c r="N1560" s="144"/>
      <c r="O1560" s="144"/>
      <c r="P1560" s="144"/>
      <c r="Q1560" s="144"/>
      <c r="R1560" s="144"/>
      <c r="S1560" s="144"/>
      <c r="T1560" s="144"/>
      <c r="U1560" s="144"/>
      <c r="V1560" s="144"/>
      <c r="W1560" s="144"/>
      <c r="X1560" s="144"/>
      <c r="Y1560" s="144"/>
      <c r="Z1560" s="144"/>
      <c r="AA1560" s="144"/>
      <c r="AB1560" s="145">
        <v>0</v>
      </c>
      <c r="AC1560" s="145">
        <v>0</v>
      </c>
      <c r="AD1560" s="141"/>
      <c r="AE1560" s="79">
        <v>0</v>
      </c>
      <c r="AF1560" s="164">
        <f t="shared" si="25"/>
        <v>0</v>
      </c>
    </row>
    <row r="1561" spans="2:32" x14ac:dyDescent="0.15">
      <c r="B1561" s="143" t="s">
        <v>284</v>
      </c>
      <c r="C1561" s="143" t="s">
        <v>62</v>
      </c>
      <c r="D1561" s="143" t="s">
        <v>93</v>
      </c>
      <c r="E1561" s="146" t="s">
        <v>163</v>
      </c>
      <c r="F1561" s="143" t="s">
        <v>20</v>
      </c>
      <c r="G1561" s="144"/>
      <c r="H1561" s="144"/>
      <c r="I1561" s="144"/>
      <c r="J1561" s="144"/>
      <c r="K1561" s="144"/>
      <c r="L1561" s="144"/>
      <c r="M1561" s="144"/>
      <c r="N1561" s="144"/>
      <c r="O1561" s="144"/>
      <c r="P1561" s="144"/>
      <c r="Q1561" s="144"/>
      <c r="R1561" s="144"/>
      <c r="S1561" s="144"/>
      <c r="T1561" s="144"/>
      <c r="U1561" s="144"/>
      <c r="V1561" s="144"/>
      <c r="W1561" s="144"/>
      <c r="X1561" s="144"/>
      <c r="Y1561" s="144"/>
      <c r="Z1561" s="144"/>
      <c r="AA1561" s="144"/>
      <c r="AB1561" s="145">
        <v>0</v>
      </c>
      <c r="AC1561" s="145">
        <v>0</v>
      </c>
      <c r="AD1561" s="141"/>
      <c r="AE1561" s="79">
        <v>0</v>
      </c>
      <c r="AF1561" s="164">
        <f t="shared" si="25"/>
        <v>0</v>
      </c>
    </row>
    <row r="1562" spans="2:32" x14ac:dyDescent="0.15">
      <c r="B1562" s="147" t="s">
        <v>69</v>
      </c>
      <c r="C1562" s="147" t="s">
        <v>62</v>
      </c>
      <c r="D1562" s="147" t="s">
        <v>257</v>
      </c>
      <c r="E1562" s="147" t="s">
        <v>258</v>
      </c>
      <c r="F1562" s="147" t="s">
        <v>20</v>
      </c>
      <c r="G1562" s="148"/>
      <c r="H1562" s="148"/>
      <c r="I1562" s="148"/>
      <c r="J1562" s="148"/>
      <c r="K1562" s="148"/>
      <c r="L1562" s="148"/>
      <c r="M1562" s="148"/>
      <c r="N1562" s="148"/>
      <c r="O1562" s="148"/>
      <c r="P1562" s="148"/>
      <c r="Q1562" s="148"/>
      <c r="R1562" s="148"/>
      <c r="S1562" s="148"/>
      <c r="T1562" s="148"/>
      <c r="U1562" s="148"/>
      <c r="V1562" s="148"/>
      <c r="W1562" s="148"/>
      <c r="X1562" s="148"/>
      <c r="Y1562" s="148"/>
      <c r="Z1562" s="148"/>
      <c r="AA1562" s="148"/>
      <c r="AB1562" s="149">
        <v>0</v>
      </c>
      <c r="AC1562" s="149">
        <v>0</v>
      </c>
      <c r="AD1562" s="141"/>
      <c r="AE1562" s="79">
        <v>0</v>
      </c>
      <c r="AF1562" s="164">
        <f t="shared" si="25"/>
        <v>0</v>
      </c>
    </row>
    <row r="1563" spans="2:32" x14ac:dyDescent="0.15">
      <c r="B1563" s="147" t="s">
        <v>69</v>
      </c>
      <c r="C1563" s="147" t="s">
        <v>62</v>
      </c>
      <c r="D1563" s="147" t="s">
        <v>257</v>
      </c>
      <c r="E1563" s="147" t="s">
        <v>260</v>
      </c>
      <c r="F1563" s="147" t="s">
        <v>20</v>
      </c>
      <c r="G1563" s="148"/>
      <c r="H1563" s="148"/>
      <c r="I1563" s="148"/>
      <c r="J1563" s="148"/>
      <c r="K1563" s="148"/>
      <c r="L1563" s="148"/>
      <c r="M1563" s="148"/>
      <c r="N1563" s="148"/>
      <c r="O1563" s="148"/>
      <c r="P1563" s="148"/>
      <c r="Q1563" s="148"/>
      <c r="R1563" s="148"/>
      <c r="S1563" s="148"/>
      <c r="T1563" s="148"/>
      <c r="U1563" s="148"/>
      <c r="V1563" s="148"/>
      <c r="W1563" s="148"/>
      <c r="X1563" s="148"/>
      <c r="Y1563" s="148"/>
      <c r="Z1563" s="148"/>
      <c r="AA1563" s="148"/>
      <c r="AB1563" s="149">
        <v>1948.0318938000223</v>
      </c>
      <c r="AC1563" s="149">
        <v>2236.6944386681998</v>
      </c>
      <c r="AD1563" s="141"/>
      <c r="AE1563" s="79">
        <v>2236.6944386681998</v>
      </c>
      <c r="AF1563" s="164">
        <f t="shared" si="25"/>
        <v>0</v>
      </c>
    </row>
    <row r="1564" spans="2:32" x14ac:dyDescent="0.15">
      <c r="B1564" s="147" t="s">
        <v>69</v>
      </c>
      <c r="C1564" s="147" t="s">
        <v>62</v>
      </c>
      <c r="D1564" s="147" t="s">
        <v>257</v>
      </c>
      <c r="E1564" s="147" t="s">
        <v>261</v>
      </c>
      <c r="F1564" s="147" t="s">
        <v>20</v>
      </c>
      <c r="G1564" s="148"/>
      <c r="H1564" s="148"/>
      <c r="I1564" s="148"/>
      <c r="J1564" s="148"/>
      <c r="K1564" s="148"/>
      <c r="L1564" s="148"/>
      <c r="M1564" s="148"/>
      <c r="N1564" s="148"/>
      <c r="O1564" s="148"/>
      <c r="P1564" s="148"/>
      <c r="Q1564" s="148"/>
      <c r="R1564" s="148"/>
      <c r="S1564" s="148"/>
      <c r="T1564" s="148"/>
      <c r="U1564" s="148"/>
      <c r="V1564" s="148"/>
      <c r="W1564" s="148"/>
      <c r="X1564" s="148"/>
      <c r="Y1564" s="148"/>
      <c r="Z1564" s="148"/>
      <c r="AA1564" s="148"/>
      <c r="AB1564" s="149">
        <v>-445.47062501019843</v>
      </c>
      <c r="AC1564" s="149">
        <v>-607.60798838001438</v>
      </c>
      <c r="AD1564" s="141"/>
      <c r="AE1564" s="79">
        <v>-607.60798838001438</v>
      </c>
      <c r="AF1564" s="164">
        <f t="shared" si="25"/>
        <v>0</v>
      </c>
    </row>
    <row r="1565" spans="2:32" x14ac:dyDescent="0.15">
      <c r="B1565" s="147" t="s">
        <v>69</v>
      </c>
      <c r="C1565" s="147" t="s">
        <v>62</v>
      </c>
      <c r="D1565" s="147" t="s">
        <v>257</v>
      </c>
      <c r="E1565" s="147" t="s">
        <v>262</v>
      </c>
      <c r="F1565" s="147" t="s">
        <v>20</v>
      </c>
      <c r="G1565" s="148"/>
      <c r="H1565" s="148"/>
      <c r="I1565" s="148"/>
      <c r="J1565" s="148"/>
      <c r="K1565" s="148"/>
      <c r="L1565" s="148"/>
      <c r="M1565" s="148"/>
      <c r="N1565" s="148"/>
      <c r="O1565" s="148"/>
      <c r="P1565" s="148"/>
      <c r="Q1565" s="148"/>
      <c r="R1565" s="148"/>
      <c r="S1565" s="148"/>
      <c r="T1565" s="148"/>
      <c r="U1565" s="148"/>
      <c r="V1565" s="148"/>
      <c r="W1565" s="148"/>
      <c r="X1565" s="148"/>
      <c r="Y1565" s="148"/>
      <c r="Z1565" s="148"/>
      <c r="AA1565" s="148"/>
      <c r="AB1565" s="149">
        <v>1502.561268789824</v>
      </c>
      <c r="AC1565" s="149">
        <v>1629.0864502881852</v>
      </c>
      <c r="AD1565" s="141"/>
      <c r="AE1565" s="79">
        <v>1629.0864502881852</v>
      </c>
      <c r="AF1565" s="164">
        <f t="shared" si="25"/>
        <v>0</v>
      </c>
    </row>
    <row r="1566" spans="2:32" x14ac:dyDescent="0.15">
      <c r="B1566" s="147" t="s">
        <v>69</v>
      </c>
      <c r="C1566" s="147" t="s">
        <v>62</v>
      </c>
      <c r="D1566" s="147" t="s">
        <v>257</v>
      </c>
      <c r="E1566" s="147" t="s">
        <v>263</v>
      </c>
      <c r="F1566" s="147" t="s">
        <v>20</v>
      </c>
      <c r="G1566" s="148"/>
      <c r="H1566" s="148"/>
      <c r="I1566" s="148"/>
      <c r="J1566" s="148"/>
      <c r="K1566" s="148"/>
      <c r="L1566" s="148"/>
      <c r="M1566" s="148"/>
      <c r="N1566" s="148"/>
      <c r="O1566" s="148"/>
      <c r="P1566" s="148"/>
      <c r="Q1566" s="148"/>
      <c r="R1566" s="148"/>
      <c r="S1566" s="148"/>
      <c r="T1566" s="148"/>
      <c r="U1566" s="148"/>
      <c r="V1566" s="148"/>
      <c r="W1566" s="148"/>
      <c r="X1566" s="148"/>
      <c r="Y1566" s="148"/>
      <c r="Z1566" s="148"/>
      <c r="AA1566" s="148"/>
      <c r="AB1566" s="149">
        <v>0</v>
      </c>
      <c r="AC1566" s="149">
        <v>0</v>
      </c>
      <c r="AD1566" s="141"/>
      <c r="AE1566" s="79">
        <v>0</v>
      </c>
      <c r="AF1566" s="164">
        <f t="shared" si="25"/>
        <v>0</v>
      </c>
    </row>
    <row r="1567" spans="2:32" x14ac:dyDescent="0.15">
      <c r="B1567" s="147" t="s">
        <v>69</v>
      </c>
      <c r="C1567" s="147" t="s">
        <v>62</v>
      </c>
      <c r="D1567" s="147" t="s">
        <v>257</v>
      </c>
      <c r="E1567" s="147" t="s">
        <v>264</v>
      </c>
      <c r="F1567" s="147" t="s">
        <v>20</v>
      </c>
      <c r="G1567" s="148"/>
      <c r="H1567" s="148"/>
      <c r="I1567" s="148"/>
      <c r="J1567" s="148"/>
      <c r="K1567" s="148"/>
      <c r="L1567" s="148"/>
      <c r="M1567" s="148"/>
      <c r="N1567" s="148"/>
      <c r="O1567" s="148"/>
      <c r="P1567" s="148"/>
      <c r="Q1567" s="148"/>
      <c r="R1567" s="148"/>
      <c r="S1567" s="148"/>
      <c r="T1567" s="148"/>
      <c r="U1567" s="148"/>
      <c r="V1567" s="148"/>
      <c r="W1567" s="148"/>
      <c r="X1567" s="148"/>
      <c r="Y1567" s="148"/>
      <c r="Z1567" s="148"/>
      <c r="AA1567" s="148"/>
      <c r="AB1567" s="149">
        <v>0</v>
      </c>
      <c r="AC1567" s="149">
        <v>0</v>
      </c>
      <c r="AD1567" s="141"/>
      <c r="AE1567" s="79">
        <v>0</v>
      </c>
      <c r="AF1567" s="164">
        <f t="shared" si="25"/>
        <v>0</v>
      </c>
    </row>
    <row r="1568" spans="2:32" x14ac:dyDescent="0.15">
      <c r="B1568" s="147" t="s">
        <v>69</v>
      </c>
      <c r="C1568" s="147" t="s">
        <v>62</v>
      </c>
      <c r="D1568" s="147" t="s">
        <v>257</v>
      </c>
      <c r="E1568" s="147" t="s">
        <v>265</v>
      </c>
      <c r="F1568" s="147" t="s">
        <v>20</v>
      </c>
      <c r="G1568" s="148"/>
      <c r="H1568" s="148"/>
      <c r="I1568" s="148"/>
      <c r="J1568" s="148"/>
      <c r="K1568" s="148"/>
      <c r="L1568" s="148"/>
      <c r="M1568" s="148"/>
      <c r="N1568" s="148"/>
      <c r="O1568" s="148"/>
      <c r="P1568" s="148"/>
      <c r="Q1568" s="148"/>
      <c r="R1568" s="148"/>
      <c r="S1568" s="148"/>
      <c r="T1568" s="148"/>
      <c r="U1568" s="148"/>
      <c r="V1568" s="148"/>
      <c r="W1568" s="148"/>
      <c r="X1568" s="148"/>
      <c r="Y1568" s="148"/>
      <c r="Z1568" s="148"/>
      <c r="AA1568" s="148"/>
      <c r="AB1568" s="149">
        <v>0</v>
      </c>
      <c r="AC1568" s="149">
        <v>0</v>
      </c>
      <c r="AD1568" s="141"/>
      <c r="AE1568" s="79">
        <v>0</v>
      </c>
      <c r="AF1568" s="164">
        <f t="shared" si="25"/>
        <v>0</v>
      </c>
    </row>
    <row r="1569" spans="2:32" x14ac:dyDescent="0.15">
      <c r="B1569" s="147" t="s">
        <v>69</v>
      </c>
      <c r="C1569" s="147" t="s">
        <v>62</v>
      </c>
      <c r="D1569" s="147" t="s">
        <v>257</v>
      </c>
      <c r="E1569" s="147" t="s">
        <v>266</v>
      </c>
      <c r="F1569" s="147" t="s">
        <v>20</v>
      </c>
      <c r="G1569" s="148"/>
      <c r="H1569" s="148"/>
      <c r="I1569" s="148"/>
      <c r="J1569" s="148"/>
      <c r="K1569" s="148"/>
      <c r="L1569" s="148"/>
      <c r="M1569" s="148"/>
      <c r="N1569" s="148"/>
      <c r="O1569" s="148"/>
      <c r="P1569" s="148"/>
      <c r="Q1569" s="148"/>
      <c r="R1569" s="148"/>
      <c r="S1569" s="148"/>
      <c r="T1569" s="148"/>
      <c r="U1569" s="148"/>
      <c r="V1569" s="148"/>
      <c r="W1569" s="148"/>
      <c r="X1569" s="148"/>
      <c r="Y1569" s="148"/>
      <c r="Z1569" s="148"/>
      <c r="AA1569" s="148"/>
      <c r="AB1569" s="149"/>
      <c r="AC1569" s="149"/>
      <c r="AD1569" s="141"/>
      <c r="AF1569" s="164">
        <f t="shared" si="25"/>
        <v>0</v>
      </c>
    </row>
    <row r="1570" spans="2:32" x14ac:dyDescent="0.15">
      <c r="B1570" s="147" t="s">
        <v>69</v>
      </c>
      <c r="C1570" s="147" t="s">
        <v>62</v>
      </c>
      <c r="D1570" s="147" t="s">
        <v>257</v>
      </c>
      <c r="E1570" s="147" t="s">
        <v>267</v>
      </c>
      <c r="F1570" s="147" t="s">
        <v>20</v>
      </c>
      <c r="G1570" s="148"/>
      <c r="H1570" s="148"/>
      <c r="I1570" s="148"/>
      <c r="J1570" s="148"/>
      <c r="K1570" s="148"/>
      <c r="L1570" s="148"/>
      <c r="M1570" s="148"/>
      <c r="N1570" s="148"/>
      <c r="O1570" s="148"/>
      <c r="P1570" s="148"/>
      <c r="Q1570" s="148"/>
      <c r="R1570" s="148"/>
      <c r="S1570" s="148"/>
      <c r="T1570" s="148"/>
      <c r="U1570" s="148"/>
      <c r="V1570" s="148"/>
      <c r="W1570" s="148"/>
      <c r="X1570" s="148"/>
      <c r="Y1570" s="148"/>
      <c r="Z1570" s="148"/>
      <c r="AA1570" s="148"/>
      <c r="AB1570" s="149">
        <v>1502.561268789824</v>
      </c>
      <c r="AC1570" s="149">
        <v>1629.0864502881852</v>
      </c>
      <c r="AD1570" s="141"/>
      <c r="AE1570" s="79">
        <v>1629.0864502881852</v>
      </c>
      <c r="AF1570" s="164">
        <f t="shared" si="25"/>
        <v>0</v>
      </c>
    </row>
    <row r="1571" spans="2:32" x14ac:dyDescent="0.15">
      <c r="B1571" s="147" t="s">
        <v>69</v>
      </c>
      <c r="C1571" s="147" t="s">
        <v>62</v>
      </c>
      <c r="D1571" s="147" t="s">
        <v>268</v>
      </c>
      <c r="E1571" s="147" t="s">
        <v>269</v>
      </c>
      <c r="F1571" s="147" t="s">
        <v>20</v>
      </c>
      <c r="G1571" s="148"/>
      <c r="H1571" s="148"/>
      <c r="I1571" s="148"/>
      <c r="J1571" s="148"/>
      <c r="K1571" s="148"/>
      <c r="L1571" s="148"/>
      <c r="M1571" s="148"/>
      <c r="N1571" s="148"/>
      <c r="O1571" s="148"/>
      <c r="P1571" s="148"/>
      <c r="Q1571" s="148"/>
      <c r="R1571" s="148"/>
      <c r="S1571" s="148"/>
      <c r="T1571" s="148"/>
      <c r="U1571" s="148"/>
      <c r="V1571" s="148"/>
      <c r="W1571" s="148"/>
      <c r="X1571" s="148"/>
      <c r="Y1571" s="148"/>
      <c r="Z1571" s="148"/>
      <c r="AA1571" s="148"/>
      <c r="AB1571" s="149">
        <v>0</v>
      </c>
      <c r="AC1571" s="149">
        <v>0</v>
      </c>
      <c r="AD1571" s="141"/>
      <c r="AE1571" s="79">
        <v>0</v>
      </c>
      <c r="AF1571" s="164">
        <f t="shared" si="25"/>
        <v>0</v>
      </c>
    </row>
    <row r="1572" spans="2:32" x14ac:dyDescent="0.15">
      <c r="B1572" s="147" t="s">
        <v>69</v>
      </c>
      <c r="C1572" s="147" t="s">
        <v>62</v>
      </c>
      <c r="D1572" s="147" t="s">
        <v>268</v>
      </c>
      <c r="E1572" s="150" t="s">
        <v>270</v>
      </c>
      <c r="F1572" s="147" t="s">
        <v>20</v>
      </c>
      <c r="G1572" s="148"/>
      <c r="H1572" s="148"/>
      <c r="I1572" s="148"/>
      <c r="J1572" s="148"/>
      <c r="K1572" s="148"/>
      <c r="L1572" s="148"/>
      <c r="M1572" s="148"/>
      <c r="N1572" s="148"/>
      <c r="O1572" s="148"/>
      <c r="P1572" s="148"/>
      <c r="Q1572" s="148"/>
      <c r="R1572" s="148"/>
      <c r="S1572" s="148"/>
      <c r="T1572" s="148"/>
      <c r="U1572" s="148"/>
      <c r="V1572" s="148"/>
      <c r="W1572" s="148"/>
      <c r="X1572" s="148"/>
      <c r="Y1572" s="148"/>
      <c r="Z1572" s="148"/>
      <c r="AA1572" s="148"/>
      <c r="AB1572" s="149">
        <v>0</v>
      </c>
      <c r="AC1572" s="149">
        <v>0</v>
      </c>
      <c r="AD1572" s="141"/>
      <c r="AE1572" s="79">
        <v>0</v>
      </c>
      <c r="AF1572" s="164">
        <f t="shared" si="25"/>
        <v>0</v>
      </c>
    </row>
    <row r="1573" spans="2:32" x14ac:dyDescent="0.15">
      <c r="B1573" s="147" t="s">
        <v>69</v>
      </c>
      <c r="C1573" s="147" t="s">
        <v>62</v>
      </c>
      <c r="D1573" s="147" t="s">
        <v>268</v>
      </c>
      <c r="E1573" s="150" t="s">
        <v>271</v>
      </c>
      <c r="F1573" s="147" t="s">
        <v>20</v>
      </c>
      <c r="G1573" s="148"/>
      <c r="H1573" s="148"/>
      <c r="I1573" s="148"/>
      <c r="J1573" s="148"/>
      <c r="K1573" s="148"/>
      <c r="L1573" s="148"/>
      <c r="M1573" s="148"/>
      <c r="N1573" s="148"/>
      <c r="O1573" s="148"/>
      <c r="P1573" s="148"/>
      <c r="Q1573" s="148"/>
      <c r="R1573" s="148"/>
      <c r="S1573" s="148"/>
      <c r="T1573" s="148"/>
      <c r="U1573" s="148"/>
      <c r="V1573" s="148"/>
      <c r="W1573" s="148"/>
      <c r="X1573" s="148"/>
      <c r="Y1573" s="148"/>
      <c r="Z1573" s="148"/>
      <c r="AA1573" s="148"/>
      <c r="AB1573" s="149">
        <v>0</v>
      </c>
      <c r="AC1573" s="149">
        <v>0</v>
      </c>
      <c r="AD1573" s="141"/>
      <c r="AE1573" s="79">
        <v>0</v>
      </c>
      <c r="AF1573" s="164">
        <f t="shared" si="25"/>
        <v>0</v>
      </c>
    </row>
    <row r="1574" spans="2:32" x14ac:dyDescent="0.15">
      <c r="B1574" s="147" t="s">
        <v>69</v>
      </c>
      <c r="C1574" s="147" t="s">
        <v>62</v>
      </c>
      <c r="D1574" s="147" t="s">
        <v>268</v>
      </c>
      <c r="E1574" s="150" t="s">
        <v>272</v>
      </c>
      <c r="F1574" s="147" t="s">
        <v>20</v>
      </c>
      <c r="G1574" s="148"/>
      <c r="H1574" s="148"/>
      <c r="I1574" s="148"/>
      <c r="J1574" s="148"/>
      <c r="K1574" s="148"/>
      <c r="L1574" s="148"/>
      <c r="M1574" s="148"/>
      <c r="N1574" s="148"/>
      <c r="O1574" s="148"/>
      <c r="P1574" s="148"/>
      <c r="Q1574" s="148"/>
      <c r="R1574" s="148"/>
      <c r="S1574" s="148"/>
      <c r="T1574" s="148"/>
      <c r="U1574" s="148"/>
      <c r="V1574" s="148"/>
      <c r="W1574" s="148"/>
      <c r="X1574" s="148"/>
      <c r="Y1574" s="148"/>
      <c r="Z1574" s="148"/>
      <c r="AA1574" s="148"/>
      <c r="AB1574" s="149">
        <v>0</v>
      </c>
      <c r="AC1574" s="149">
        <v>0</v>
      </c>
      <c r="AD1574" s="141"/>
      <c r="AE1574" s="79">
        <v>0</v>
      </c>
      <c r="AF1574" s="164">
        <f t="shared" si="25"/>
        <v>0</v>
      </c>
    </row>
    <row r="1575" spans="2:32" x14ac:dyDescent="0.15">
      <c r="B1575" s="147" t="s">
        <v>69</v>
      </c>
      <c r="C1575" s="147" t="s">
        <v>62</v>
      </c>
      <c r="D1575" s="147" t="s">
        <v>268</v>
      </c>
      <c r="E1575" s="150" t="s">
        <v>273</v>
      </c>
      <c r="F1575" s="147" t="s">
        <v>20</v>
      </c>
      <c r="G1575" s="148"/>
      <c r="H1575" s="148"/>
      <c r="I1575" s="148"/>
      <c r="J1575" s="148"/>
      <c r="K1575" s="148"/>
      <c r="L1575" s="148"/>
      <c r="M1575" s="148"/>
      <c r="N1575" s="148"/>
      <c r="O1575" s="148"/>
      <c r="P1575" s="148"/>
      <c r="Q1575" s="148"/>
      <c r="R1575" s="148"/>
      <c r="S1575" s="148"/>
      <c r="T1575" s="148"/>
      <c r="U1575" s="148"/>
      <c r="V1575" s="148"/>
      <c r="W1575" s="148"/>
      <c r="X1575" s="148"/>
      <c r="Y1575" s="148"/>
      <c r="Z1575" s="148"/>
      <c r="AA1575" s="148"/>
      <c r="AB1575" s="149">
        <v>0</v>
      </c>
      <c r="AC1575" s="149">
        <v>0</v>
      </c>
      <c r="AD1575" s="141"/>
      <c r="AE1575" s="79">
        <v>0</v>
      </c>
      <c r="AF1575" s="164">
        <f t="shared" si="25"/>
        <v>0</v>
      </c>
    </row>
    <row r="1576" spans="2:32" x14ac:dyDescent="0.15">
      <c r="B1576" s="147" t="s">
        <v>69</v>
      </c>
      <c r="C1576" s="147" t="s">
        <v>62</v>
      </c>
      <c r="D1576" s="147" t="s">
        <v>268</v>
      </c>
      <c r="E1576" s="150" t="s">
        <v>274</v>
      </c>
      <c r="F1576" s="147" t="s">
        <v>20</v>
      </c>
      <c r="G1576" s="148"/>
      <c r="H1576" s="148"/>
      <c r="I1576" s="148"/>
      <c r="J1576" s="148"/>
      <c r="K1576" s="148"/>
      <c r="L1576" s="148"/>
      <c r="M1576" s="148"/>
      <c r="N1576" s="148"/>
      <c r="O1576" s="148"/>
      <c r="P1576" s="148"/>
      <c r="Q1576" s="148"/>
      <c r="R1576" s="148"/>
      <c r="S1576" s="148"/>
      <c r="T1576" s="148"/>
      <c r="U1576" s="148"/>
      <c r="V1576" s="148"/>
      <c r="W1576" s="148"/>
      <c r="X1576" s="148"/>
      <c r="Y1576" s="148"/>
      <c r="Z1576" s="148"/>
      <c r="AA1576" s="148"/>
      <c r="AB1576" s="149">
        <v>0</v>
      </c>
      <c r="AC1576" s="149">
        <v>0</v>
      </c>
      <c r="AD1576" s="141"/>
      <c r="AE1576" s="79">
        <v>0</v>
      </c>
      <c r="AF1576" s="164">
        <f t="shared" si="25"/>
        <v>0</v>
      </c>
    </row>
    <row r="1577" spans="2:32" x14ac:dyDescent="0.15">
      <c r="B1577" s="147" t="s">
        <v>69</v>
      </c>
      <c r="C1577" s="147" t="s">
        <v>62</v>
      </c>
      <c r="D1577" s="147" t="s">
        <v>268</v>
      </c>
      <c r="E1577" s="150" t="s">
        <v>275</v>
      </c>
      <c r="F1577" s="147" t="s">
        <v>20</v>
      </c>
      <c r="G1577" s="148"/>
      <c r="H1577" s="148"/>
      <c r="I1577" s="148"/>
      <c r="J1577" s="148"/>
      <c r="K1577" s="148"/>
      <c r="L1577" s="148"/>
      <c r="M1577" s="148"/>
      <c r="N1577" s="148"/>
      <c r="O1577" s="148"/>
      <c r="P1577" s="148"/>
      <c r="Q1577" s="148"/>
      <c r="R1577" s="148"/>
      <c r="S1577" s="148"/>
      <c r="T1577" s="148"/>
      <c r="U1577" s="148"/>
      <c r="V1577" s="148"/>
      <c r="W1577" s="148"/>
      <c r="X1577" s="148"/>
      <c r="Y1577" s="148"/>
      <c r="Z1577" s="148"/>
      <c r="AA1577" s="148"/>
      <c r="AB1577" s="149">
        <v>0</v>
      </c>
      <c r="AC1577" s="149">
        <v>0</v>
      </c>
      <c r="AD1577" s="141"/>
      <c r="AE1577" s="79">
        <v>0</v>
      </c>
      <c r="AF1577" s="164">
        <f t="shared" si="25"/>
        <v>0</v>
      </c>
    </row>
    <row r="1578" spans="2:32" x14ac:dyDescent="0.15">
      <c r="B1578" s="147" t="s">
        <v>69</v>
      </c>
      <c r="C1578" s="147" t="s">
        <v>62</v>
      </c>
      <c r="D1578" s="147" t="s">
        <v>268</v>
      </c>
      <c r="E1578" s="147" t="s">
        <v>276</v>
      </c>
      <c r="F1578" s="147" t="s">
        <v>20</v>
      </c>
      <c r="G1578" s="148"/>
      <c r="H1578" s="148"/>
      <c r="I1578" s="148"/>
      <c r="J1578" s="148"/>
      <c r="K1578" s="148"/>
      <c r="L1578" s="148"/>
      <c r="M1578" s="148"/>
      <c r="N1578" s="148"/>
      <c r="O1578" s="148"/>
      <c r="P1578" s="148"/>
      <c r="Q1578" s="148"/>
      <c r="R1578" s="148"/>
      <c r="S1578" s="148"/>
      <c r="T1578" s="148"/>
      <c r="U1578" s="148"/>
      <c r="V1578" s="148"/>
      <c r="W1578" s="148"/>
      <c r="X1578" s="148"/>
      <c r="Y1578" s="148"/>
      <c r="Z1578" s="148"/>
      <c r="AA1578" s="148"/>
      <c r="AB1578" s="149">
        <v>0</v>
      </c>
      <c r="AC1578" s="149">
        <v>0</v>
      </c>
      <c r="AD1578" s="141"/>
      <c r="AE1578" s="79">
        <v>0</v>
      </c>
      <c r="AF1578" s="164">
        <f t="shared" si="25"/>
        <v>0</v>
      </c>
    </row>
    <row r="1579" spans="2:32" x14ac:dyDescent="0.15">
      <c r="B1579" s="147" t="s">
        <v>69</v>
      </c>
      <c r="C1579" s="147" t="s">
        <v>62</v>
      </c>
      <c r="D1579" s="147" t="s">
        <v>268</v>
      </c>
      <c r="E1579" s="147" t="s">
        <v>277</v>
      </c>
      <c r="F1579" s="147" t="s">
        <v>20</v>
      </c>
      <c r="G1579" s="148"/>
      <c r="H1579" s="148"/>
      <c r="I1579" s="148"/>
      <c r="J1579" s="148"/>
      <c r="K1579" s="148"/>
      <c r="L1579" s="148"/>
      <c r="M1579" s="148"/>
      <c r="N1579" s="148"/>
      <c r="O1579" s="148"/>
      <c r="P1579" s="148"/>
      <c r="Q1579" s="148"/>
      <c r="R1579" s="148"/>
      <c r="S1579" s="148"/>
      <c r="T1579" s="148"/>
      <c r="U1579" s="148"/>
      <c r="V1579" s="148"/>
      <c r="W1579" s="148"/>
      <c r="X1579" s="148"/>
      <c r="Y1579" s="148"/>
      <c r="Z1579" s="148"/>
      <c r="AA1579" s="148"/>
      <c r="AB1579" s="149">
        <v>0</v>
      </c>
      <c r="AC1579" s="149">
        <v>0</v>
      </c>
      <c r="AD1579" s="141"/>
      <c r="AE1579" s="79">
        <v>0</v>
      </c>
      <c r="AF1579" s="164">
        <f t="shared" si="25"/>
        <v>0</v>
      </c>
    </row>
    <row r="1580" spans="2:32" x14ac:dyDescent="0.15">
      <c r="B1580" s="147" t="s">
        <v>69</v>
      </c>
      <c r="C1580" s="147" t="s">
        <v>62</v>
      </c>
      <c r="D1580" s="147" t="s">
        <v>268</v>
      </c>
      <c r="E1580" s="147" t="s">
        <v>278</v>
      </c>
      <c r="F1580" s="147" t="s">
        <v>20</v>
      </c>
      <c r="G1580" s="148"/>
      <c r="H1580" s="148"/>
      <c r="I1580" s="148"/>
      <c r="J1580" s="148"/>
      <c r="K1580" s="148"/>
      <c r="L1580" s="148"/>
      <c r="M1580" s="148"/>
      <c r="N1580" s="148"/>
      <c r="O1580" s="148"/>
      <c r="P1580" s="148"/>
      <c r="Q1580" s="148"/>
      <c r="R1580" s="148"/>
      <c r="S1580" s="148"/>
      <c r="T1580" s="148"/>
      <c r="U1580" s="148"/>
      <c r="V1580" s="148"/>
      <c r="W1580" s="148"/>
      <c r="X1580" s="148"/>
      <c r="Y1580" s="148"/>
      <c r="Z1580" s="148"/>
      <c r="AA1580" s="148"/>
      <c r="AB1580" s="149">
        <v>0</v>
      </c>
      <c r="AC1580" s="149">
        <v>0</v>
      </c>
      <c r="AD1580" s="141"/>
      <c r="AE1580" s="79">
        <v>0</v>
      </c>
      <c r="AF1580" s="164">
        <f t="shared" si="25"/>
        <v>0</v>
      </c>
    </row>
    <row r="1581" spans="2:32" x14ac:dyDescent="0.15">
      <c r="B1581" s="147" t="s">
        <v>69</v>
      </c>
      <c r="C1581" s="147" t="s">
        <v>62</v>
      </c>
      <c r="D1581" s="147" t="s">
        <v>93</v>
      </c>
      <c r="E1581" s="147" t="s">
        <v>279</v>
      </c>
      <c r="F1581" s="147" t="s">
        <v>20</v>
      </c>
      <c r="G1581" s="148"/>
      <c r="H1581" s="148"/>
      <c r="I1581" s="148"/>
      <c r="J1581" s="148"/>
      <c r="K1581" s="148"/>
      <c r="L1581" s="148"/>
      <c r="M1581" s="148"/>
      <c r="N1581" s="148"/>
      <c r="O1581" s="148"/>
      <c r="P1581" s="148"/>
      <c r="Q1581" s="148"/>
      <c r="R1581" s="148"/>
      <c r="S1581" s="148"/>
      <c r="T1581" s="148"/>
      <c r="U1581" s="148"/>
      <c r="V1581" s="148"/>
      <c r="W1581" s="148"/>
      <c r="X1581" s="148"/>
      <c r="Y1581" s="148"/>
      <c r="Z1581" s="148"/>
      <c r="AA1581" s="148"/>
      <c r="AB1581" s="149">
        <v>1502.561268789824</v>
      </c>
      <c r="AC1581" s="149">
        <v>1629.0864502881852</v>
      </c>
      <c r="AD1581" s="141"/>
      <c r="AE1581" s="79">
        <v>1629.0864502881852</v>
      </c>
      <c r="AF1581" s="164">
        <f t="shared" si="25"/>
        <v>0</v>
      </c>
    </row>
    <row r="1582" spans="2:32" x14ac:dyDescent="0.15">
      <c r="B1582" s="147" t="s">
        <v>69</v>
      </c>
      <c r="C1582" s="147" t="s">
        <v>62</v>
      </c>
      <c r="D1582" s="147" t="s">
        <v>93</v>
      </c>
      <c r="E1582" s="147" t="s">
        <v>280</v>
      </c>
      <c r="F1582" s="147" t="s">
        <v>20</v>
      </c>
      <c r="G1582" s="148"/>
      <c r="H1582" s="148"/>
      <c r="I1582" s="148"/>
      <c r="J1582" s="148"/>
      <c r="K1582" s="148"/>
      <c r="L1582" s="148"/>
      <c r="M1582" s="148"/>
      <c r="N1582" s="148"/>
      <c r="O1582" s="148"/>
      <c r="P1582" s="148"/>
      <c r="Q1582" s="148"/>
      <c r="R1582" s="148"/>
      <c r="S1582" s="148"/>
      <c r="T1582" s="148"/>
      <c r="U1582" s="148"/>
      <c r="V1582" s="148"/>
      <c r="W1582" s="148"/>
      <c r="X1582" s="148"/>
      <c r="Y1582" s="148"/>
      <c r="Z1582" s="148"/>
      <c r="AA1582" s="148"/>
      <c r="AB1582" s="149">
        <v>0</v>
      </c>
      <c r="AC1582" s="149">
        <v>0</v>
      </c>
      <c r="AD1582" s="141"/>
      <c r="AE1582" s="79">
        <v>0</v>
      </c>
      <c r="AF1582" s="164">
        <f t="shared" si="25"/>
        <v>0</v>
      </c>
    </row>
    <row r="1583" spans="2:32" x14ac:dyDescent="0.15">
      <c r="B1583" s="147" t="s">
        <v>69</v>
      </c>
      <c r="C1583" s="147" t="s">
        <v>62</v>
      </c>
      <c r="D1583" s="147" t="s">
        <v>93</v>
      </c>
      <c r="E1583" s="147" t="s">
        <v>281</v>
      </c>
      <c r="F1583" s="147" t="s">
        <v>20</v>
      </c>
      <c r="G1583" s="148"/>
      <c r="H1583" s="148"/>
      <c r="I1583" s="148"/>
      <c r="J1583" s="148"/>
      <c r="K1583" s="148"/>
      <c r="L1583" s="148"/>
      <c r="M1583" s="148"/>
      <c r="N1583" s="148"/>
      <c r="O1583" s="148"/>
      <c r="P1583" s="148"/>
      <c r="Q1583" s="148"/>
      <c r="R1583" s="148"/>
      <c r="S1583" s="148"/>
      <c r="T1583" s="148"/>
      <c r="U1583" s="148"/>
      <c r="V1583" s="148"/>
      <c r="W1583" s="148"/>
      <c r="X1583" s="148"/>
      <c r="Y1583" s="148"/>
      <c r="Z1583" s="148"/>
      <c r="AA1583" s="148"/>
      <c r="AB1583" s="149">
        <v>1502.561268789824</v>
      </c>
      <c r="AC1583" s="149">
        <v>1629.0864502881852</v>
      </c>
      <c r="AD1583" s="141"/>
      <c r="AE1583" s="79">
        <v>1629.0864502881852</v>
      </c>
      <c r="AF1583" s="164">
        <f t="shared" si="25"/>
        <v>0</v>
      </c>
    </row>
    <row r="1584" spans="2:32" x14ac:dyDescent="0.15">
      <c r="B1584" s="147" t="s">
        <v>69</v>
      </c>
      <c r="C1584" s="147" t="s">
        <v>62</v>
      </c>
      <c r="D1584" s="147" t="s">
        <v>93</v>
      </c>
      <c r="E1584" s="150" t="s">
        <v>187</v>
      </c>
      <c r="F1584" s="147" t="s">
        <v>20</v>
      </c>
      <c r="G1584" s="148"/>
      <c r="H1584" s="148"/>
      <c r="I1584" s="148"/>
      <c r="J1584" s="148"/>
      <c r="K1584" s="148"/>
      <c r="L1584" s="148"/>
      <c r="M1584" s="148"/>
      <c r="N1584" s="148"/>
      <c r="O1584" s="148"/>
      <c r="P1584" s="148"/>
      <c r="Q1584" s="148"/>
      <c r="R1584" s="148"/>
      <c r="S1584" s="148"/>
      <c r="T1584" s="148"/>
      <c r="U1584" s="148"/>
      <c r="V1584" s="148"/>
      <c r="W1584" s="148"/>
      <c r="X1584" s="148"/>
      <c r="Y1584" s="148"/>
      <c r="Z1584" s="148"/>
      <c r="AA1584" s="148"/>
      <c r="AB1584" s="149">
        <v>0</v>
      </c>
      <c r="AC1584" s="149">
        <v>0</v>
      </c>
      <c r="AD1584" s="141"/>
      <c r="AE1584" s="79">
        <v>0</v>
      </c>
      <c r="AF1584" s="164">
        <f t="shared" si="25"/>
        <v>0</v>
      </c>
    </row>
    <row r="1585" spans="2:32" x14ac:dyDescent="0.15">
      <c r="B1585" s="147" t="s">
        <v>69</v>
      </c>
      <c r="C1585" s="147" t="s">
        <v>62</v>
      </c>
      <c r="D1585" s="147" t="s">
        <v>93</v>
      </c>
      <c r="E1585" s="150" t="s">
        <v>105</v>
      </c>
      <c r="F1585" s="147" t="s">
        <v>20</v>
      </c>
      <c r="G1585" s="148"/>
      <c r="H1585" s="148"/>
      <c r="I1585" s="148"/>
      <c r="J1585" s="148"/>
      <c r="K1585" s="148"/>
      <c r="L1585" s="148"/>
      <c r="M1585" s="148"/>
      <c r="N1585" s="148"/>
      <c r="O1585" s="148"/>
      <c r="P1585" s="148"/>
      <c r="Q1585" s="148"/>
      <c r="R1585" s="148"/>
      <c r="S1585" s="148"/>
      <c r="T1585" s="148"/>
      <c r="U1585" s="148"/>
      <c r="V1585" s="148"/>
      <c r="W1585" s="148"/>
      <c r="X1585" s="148"/>
      <c r="Y1585" s="148"/>
      <c r="Z1585" s="148"/>
      <c r="AA1585" s="148"/>
      <c r="AB1585" s="149">
        <v>0</v>
      </c>
      <c r="AC1585" s="149">
        <v>0</v>
      </c>
      <c r="AD1585" s="141"/>
      <c r="AE1585" s="79">
        <v>0</v>
      </c>
      <c r="AF1585" s="164">
        <f t="shared" si="25"/>
        <v>0</v>
      </c>
    </row>
    <row r="1586" spans="2:32" x14ac:dyDescent="0.15">
      <c r="B1586" s="147" t="s">
        <v>69</v>
      </c>
      <c r="C1586" s="147" t="s">
        <v>62</v>
      </c>
      <c r="D1586" s="147" t="s">
        <v>93</v>
      </c>
      <c r="E1586" s="150" t="s">
        <v>106</v>
      </c>
      <c r="F1586" s="147" t="s">
        <v>20</v>
      </c>
      <c r="G1586" s="148"/>
      <c r="H1586" s="148"/>
      <c r="I1586" s="148"/>
      <c r="J1586" s="148"/>
      <c r="K1586" s="148"/>
      <c r="L1586" s="148"/>
      <c r="M1586" s="148"/>
      <c r="N1586" s="148"/>
      <c r="O1586" s="148"/>
      <c r="P1586" s="148"/>
      <c r="Q1586" s="148"/>
      <c r="R1586" s="148"/>
      <c r="S1586" s="148"/>
      <c r="T1586" s="148"/>
      <c r="U1586" s="148"/>
      <c r="V1586" s="148"/>
      <c r="W1586" s="148"/>
      <c r="X1586" s="148"/>
      <c r="Y1586" s="148"/>
      <c r="Z1586" s="148"/>
      <c r="AA1586" s="148"/>
      <c r="AB1586" s="149">
        <v>0</v>
      </c>
      <c r="AC1586" s="149">
        <v>0</v>
      </c>
      <c r="AD1586" s="141"/>
      <c r="AE1586" s="79">
        <v>0</v>
      </c>
      <c r="AF1586" s="164">
        <f t="shared" si="25"/>
        <v>0</v>
      </c>
    </row>
    <row r="1587" spans="2:32" x14ac:dyDescent="0.15">
      <c r="B1587" s="147" t="s">
        <v>69</v>
      </c>
      <c r="C1587" s="147" t="s">
        <v>62</v>
      </c>
      <c r="D1587" s="147" t="s">
        <v>93</v>
      </c>
      <c r="E1587" s="150" t="s">
        <v>188</v>
      </c>
      <c r="F1587" s="147" t="s">
        <v>20</v>
      </c>
      <c r="G1587" s="148"/>
      <c r="H1587" s="148"/>
      <c r="I1587" s="148"/>
      <c r="J1587" s="148"/>
      <c r="K1587" s="148"/>
      <c r="L1587" s="148"/>
      <c r="M1587" s="148"/>
      <c r="N1587" s="148"/>
      <c r="O1587" s="148"/>
      <c r="P1587" s="148"/>
      <c r="Q1587" s="148"/>
      <c r="R1587" s="148"/>
      <c r="S1587" s="148"/>
      <c r="T1587" s="148"/>
      <c r="U1587" s="148"/>
      <c r="V1587" s="148"/>
      <c r="W1587" s="148"/>
      <c r="X1587" s="148"/>
      <c r="Y1587" s="148"/>
      <c r="Z1587" s="148"/>
      <c r="AA1587" s="148"/>
      <c r="AB1587" s="149">
        <v>0</v>
      </c>
      <c r="AC1587" s="149">
        <v>0</v>
      </c>
      <c r="AD1587" s="141"/>
      <c r="AE1587" s="79">
        <v>0</v>
      </c>
      <c r="AF1587" s="164">
        <f t="shared" si="25"/>
        <v>0</v>
      </c>
    </row>
    <row r="1588" spans="2:32" x14ac:dyDescent="0.15">
      <c r="B1588" s="147" t="s">
        <v>69</v>
      </c>
      <c r="C1588" s="147" t="s">
        <v>62</v>
      </c>
      <c r="D1588" s="147" t="s">
        <v>93</v>
      </c>
      <c r="E1588" s="150" t="s">
        <v>189</v>
      </c>
      <c r="F1588" s="147" t="s">
        <v>20</v>
      </c>
      <c r="G1588" s="148"/>
      <c r="H1588" s="148"/>
      <c r="I1588" s="148"/>
      <c r="J1588" s="148"/>
      <c r="K1588" s="148"/>
      <c r="L1588" s="148"/>
      <c r="M1588" s="148"/>
      <c r="N1588" s="148"/>
      <c r="O1588" s="148"/>
      <c r="P1588" s="148"/>
      <c r="Q1588" s="148"/>
      <c r="R1588" s="148"/>
      <c r="S1588" s="148"/>
      <c r="T1588" s="148"/>
      <c r="U1588" s="148"/>
      <c r="V1588" s="148"/>
      <c r="W1588" s="148"/>
      <c r="X1588" s="148"/>
      <c r="Y1588" s="148"/>
      <c r="Z1588" s="148"/>
      <c r="AA1588" s="148"/>
      <c r="AB1588" s="149">
        <v>0</v>
      </c>
      <c r="AC1588" s="149">
        <v>0</v>
      </c>
      <c r="AD1588" s="141"/>
      <c r="AE1588" s="79">
        <v>0</v>
      </c>
      <c r="AF1588" s="164">
        <f t="shared" si="25"/>
        <v>0</v>
      </c>
    </row>
    <row r="1589" spans="2:32" x14ac:dyDescent="0.15">
      <c r="B1589" s="147" t="s">
        <v>69</v>
      </c>
      <c r="C1589" s="147" t="s">
        <v>62</v>
      </c>
      <c r="D1589" s="147" t="s">
        <v>93</v>
      </c>
      <c r="E1589" s="150" t="s">
        <v>109</v>
      </c>
      <c r="F1589" s="147" t="s">
        <v>20</v>
      </c>
      <c r="G1589" s="148"/>
      <c r="H1589" s="148"/>
      <c r="I1589" s="148"/>
      <c r="J1589" s="148"/>
      <c r="K1589" s="148"/>
      <c r="L1589" s="148"/>
      <c r="M1589" s="148"/>
      <c r="N1589" s="148"/>
      <c r="O1589" s="148"/>
      <c r="P1589" s="148"/>
      <c r="Q1589" s="148"/>
      <c r="R1589" s="148"/>
      <c r="S1589" s="148"/>
      <c r="T1589" s="148"/>
      <c r="U1589" s="148"/>
      <c r="V1589" s="148"/>
      <c r="W1589" s="148"/>
      <c r="X1589" s="148"/>
      <c r="Y1589" s="148"/>
      <c r="Z1589" s="148"/>
      <c r="AA1589" s="148"/>
      <c r="AB1589" s="149">
        <v>0</v>
      </c>
      <c r="AC1589" s="149">
        <v>0</v>
      </c>
      <c r="AD1589" s="141"/>
      <c r="AE1589" s="79">
        <v>0</v>
      </c>
      <c r="AF1589" s="164">
        <f t="shared" si="25"/>
        <v>0</v>
      </c>
    </row>
    <row r="1590" spans="2:32" x14ac:dyDescent="0.15">
      <c r="B1590" s="147" t="s">
        <v>69</v>
      </c>
      <c r="C1590" s="147" t="s">
        <v>62</v>
      </c>
      <c r="D1590" s="147" t="s">
        <v>93</v>
      </c>
      <c r="E1590" s="150" t="s">
        <v>190</v>
      </c>
      <c r="F1590" s="147" t="s">
        <v>20</v>
      </c>
      <c r="G1590" s="148"/>
      <c r="H1590" s="148"/>
      <c r="I1590" s="148"/>
      <c r="J1590" s="148"/>
      <c r="K1590" s="148"/>
      <c r="L1590" s="148"/>
      <c r="M1590" s="148"/>
      <c r="N1590" s="148"/>
      <c r="O1590" s="148"/>
      <c r="P1590" s="148"/>
      <c r="Q1590" s="148"/>
      <c r="R1590" s="148"/>
      <c r="S1590" s="148"/>
      <c r="T1590" s="148"/>
      <c r="U1590" s="148"/>
      <c r="V1590" s="148"/>
      <c r="W1590" s="148"/>
      <c r="X1590" s="148"/>
      <c r="Y1590" s="148"/>
      <c r="Z1590" s="148"/>
      <c r="AA1590" s="148"/>
      <c r="AB1590" s="149">
        <v>0</v>
      </c>
      <c r="AC1590" s="149">
        <v>0</v>
      </c>
      <c r="AD1590" s="141"/>
      <c r="AE1590" s="79">
        <v>0</v>
      </c>
      <c r="AF1590" s="164">
        <f t="shared" si="25"/>
        <v>0</v>
      </c>
    </row>
    <row r="1591" spans="2:32" x14ac:dyDescent="0.15">
      <c r="B1591" s="147" t="s">
        <v>69</v>
      </c>
      <c r="C1591" s="147" t="s">
        <v>62</v>
      </c>
      <c r="D1591" s="147" t="s">
        <v>93</v>
      </c>
      <c r="E1591" s="150" t="s">
        <v>163</v>
      </c>
      <c r="F1591" s="147" t="s">
        <v>20</v>
      </c>
      <c r="G1591" s="148"/>
      <c r="H1591" s="148"/>
      <c r="I1591" s="148"/>
      <c r="J1591" s="148"/>
      <c r="K1591" s="148"/>
      <c r="L1591" s="148"/>
      <c r="M1591" s="148"/>
      <c r="N1591" s="148"/>
      <c r="O1591" s="148"/>
      <c r="P1591" s="148"/>
      <c r="Q1591" s="148"/>
      <c r="R1591" s="148"/>
      <c r="S1591" s="148"/>
      <c r="T1591" s="148"/>
      <c r="U1591" s="148"/>
      <c r="V1591" s="148"/>
      <c r="W1591" s="148"/>
      <c r="X1591" s="148"/>
      <c r="Y1591" s="148"/>
      <c r="Z1591" s="148"/>
      <c r="AA1591" s="148"/>
      <c r="AB1591" s="149">
        <v>1502.561268789824</v>
      </c>
      <c r="AC1591" s="149">
        <v>1629.0864502881852</v>
      </c>
      <c r="AD1591" s="141"/>
      <c r="AE1591" s="79">
        <v>1629.0864502881852</v>
      </c>
      <c r="AF1591" s="164">
        <f t="shared" si="25"/>
        <v>0</v>
      </c>
    </row>
    <row r="1592" spans="2:32" x14ac:dyDescent="0.15">
      <c r="B1592" s="143" t="s">
        <v>65</v>
      </c>
      <c r="C1592" s="143" t="s">
        <v>62</v>
      </c>
      <c r="D1592" s="143" t="s">
        <v>257</v>
      </c>
      <c r="E1592" s="143" t="s">
        <v>258</v>
      </c>
      <c r="F1592" s="143" t="s">
        <v>20</v>
      </c>
      <c r="G1592" s="144"/>
      <c r="H1592" s="144"/>
      <c r="I1592" s="144"/>
      <c r="J1592" s="144"/>
      <c r="K1592" s="144"/>
      <c r="L1592" s="144"/>
      <c r="M1592" s="144"/>
      <c r="N1592" s="144"/>
      <c r="O1592" s="144"/>
      <c r="P1592" s="144"/>
      <c r="Q1592" s="144"/>
      <c r="R1592" s="144"/>
      <c r="S1592" s="144"/>
      <c r="T1592" s="144"/>
      <c r="U1592" s="144"/>
      <c r="V1592" s="144"/>
      <c r="W1592" s="144"/>
      <c r="X1592" s="144"/>
      <c r="Y1592" s="144"/>
      <c r="Z1592" s="144"/>
      <c r="AA1592" s="144"/>
      <c r="AB1592" s="145">
        <v>0</v>
      </c>
      <c r="AC1592" s="145">
        <v>0</v>
      </c>
      <c r="AD1592" s="141"/>
      <c r="AE1592" s="79">
        <v>0</v>
      </c>
      <c r="AF1592" s="164">
        <f t="shared" si="25"/>
        <v>0</v>
      </c>
    </row>
    <row r="1593" spans="2:32" x14ac:dyDescent="0.15">
      <c r="B1593" s="143" t="s">
        <v>65</v>
      </c>
      <c r="C1593" s="143" t="s">
        <v>62</v>
      </c>
      <c r="D1593" s="143" t="s">
        <v>257</v>
      </c>
      <c r="E1593" s="143" t="s">
        <v>260</v>
      </c>
      <c r="F1593" s="143" t="s">
        <v>20</v>
      </c>
      <c r="G1593" s="144"/>
      <c r="H1593" s="144"/>
      <c r="I1593" s="144"/>
      <c r="J1593" s="144"/>
      <c r="K1593" s="144"/>
      <c r="L1593" s="144"/>
      <c r="M1593" s="144"/>
      <c r="N1593" s="144"/>
      <c r="O1593" s="144"/>
      <c r="P1593" s="144"/>
      <c r="Q1593" s="144"/>
      <c r="R1593" s="144"/>
      <c r="S1593" s="144"/>
      <c r="T1593" s="144"/>
      <c r="U1593" s="144"/>
      <c r="V1593" s="144"/>
      <c r="W1593" s="144"/>
      <c r="X1593" s="144"/>
      <c r="Y1593" s="144"/>
      <c r="Z1593" s="144"/>
      <c r="AA1593" s="144"/>
      <c r="AB1593" s="145">
        <v>5.9891486269992731</v>
      </c>
      <c r="AC1593" s="145">
        <v>110.86460646545251</v>
      </c>
      <c r="AD1593" s="141"/>
      <c r="AE1593" s="79">
        <v>110.86460646545251</v>
      </c>
      <c r="AF1593" s="164">
        <f t="shared" si="25"/>
        <v>0</v>
      </c>
    </row>
    <row r="1594" spans="2:32" x14ac:dyDescent="0.15">
      <c r="B1594" s="143" t="s">
        <v>65</v>
      </c>
      <c r="C1594" s="143" t="s">
        <v>62</v>
      </c>
      <c r="D1594" s="143" t="s">
        <v>257</v>
      </c>
      <c r="E1594" s="143" t="s">
        <v>261</v>
      </c>
      <c r="F1594" s="143" t="s">
        <v>20</v>
      </c>
      <c r="G1594" s="144"/>
      <c r="H1594" s="144"/>
      <c r="I1594" s="144"/>
      <c r="J1594" s="144"/>
      <c r="K1594" s="144"/>
      <c r="L1594" s="144"/>
      <c r="M1594" s="144"/>
      <c r="N1594" s="144"/>
      <c r="O1594" s="144"/>
      <c r="P1594" s="144"/>
      <c r="Q1594" s="144"/>
      <c r="R1594" s="144"/>
      <c r="S1594" s="144"/>
      <c r="T1594" s="144"/>
      <c r="U1594" s="144"/>
      <c r="V1594" s="144"/>
      <c r="W1594" s="144"/>
      <c r="X1594" s="144"/>
      <c r="Y1594" s="144"/>
      <c r="Z1594" s="144"/>
      <c r="AA1594" s="144"/>
      <c r="AB1594" s="145">
        <v>0</v>
      </c>
      <c r="AC1594" s="145">
        <v>0</v>
      </c>
      <c r="AD1594" s="141"/>
      <c r="AE1594" s="79">
        <v>0</v>
      </c>
      <c r="AF1594" s="164">
        <f t="shared" si="25"/>
        <v>0</v>
      </c>
    </row>
    <row r="1595" spans="2:32" x14ac:dyDescent="0.15">
      <c r="B1595" s="143" t="s">
        <v>65</v>
      </c>
      <c r="C1595" s="143" t="s">
        <v>62</v>
      </c>
      <c r="D1595" s="143" t="s">
        <v>257</v>
      </c>
      <c r="E1595" s="143" t="s">
        <v>262</v>
      </c>
      <c r="F1595" s="143" t="s">
        <v>20</v>
      </c>
      <c r="G1595" s="144"/>
      <c r="H1595" s="144"/>
      <c r="I1595" s="144"/>
      <c r="J1595" s="144"/>
      <c r="K1595" s="144"/>
      <c r="L1595" s="144"/>
      <c r="M1595" s="144"/>
      <c r="N1595" s="144"/>
      <c r="O1595" s="144"/>
      <c r="P1595" s="144"/>
      <c r="Q1595" s="144"/>
      <c r="R1595" s="144"/>
      <c r="S1595" s="144"/>
      <c r="T1595" s="144"/>
      <c r="U1595" s="144"/>
      <c r="V1595" s="144"/>
      <c r="W1595" s="144"/>
      <c r="X1595" s="144"/>
      <c r="Y1595" s="144"/>
      <c r="Z1595" s="144"/>
      <c r="AA1595" s="144"/>
      <c r="AB1595" s="145">
        <v>5.9891486269992731</v>
      </c>
      <c r="AC1595" s="145">
        <v>110.86460646545251</v>
      </c>
      <c r="AD1595" s="141"/>
      <c r="AE1595" s="79">
        <v>110.86460646545251</v>
      </c>
      <c r="AF1595" s="164">
        <f t="shared" si="25"/>
        <v>0</v>
      </c>
    </row>
    <row r="1596" spans="2:32" x14ac:dyDescent="0.15">
      <c r="B1596" s="143" t="s">
        <v>65</v>
      </c>
      <c r="C1596" s="143" t="s">
        <v>62</v>
      </c>
      <c r="D1596" s="143" t="s">
        <v>257</v>
      </c>
      <c r="E1596" s="143" t="s">
        <v>263</v>
      </c>
      <c r="F1596" s="143" t="s">
        <v>20</v>
      </c>
      <c r="G1596" s="144"/>
      <c r="H1596" s="144"/>
      <c r="I1596" s="144"/>
      <c r="J1596" s="144"/>
      <c r="K1596" s="144"/>
      <c r="L1596" s="144"/>
      <c r="M1596" s="144"/>
      <c r="N1596" s="144"/>
      <c r="O1596" s="144"/>
      <c r="P1596" s="144"/>
      <c r="Q1596" s="144"/>
      <c r="R1596" s="144"/>
      <c r="S1596" s="144"/>
      <c r="T1596" s="144"/>
      <c r="U1596" s="144"/>
      <c r="V1596" s="144"/>
      <c r="W1596" s="144"/>
      <c r="X1596" s="144"/>
      <c r="Y1596" s="144"/>
      <c r="Z1596" s="144"/>
      <c r="AA1596" s="144"/>
      <c r="AB1596" s="145">
        <v>0</v>
      </c>
      <c r="AC1596" s="145">
        <v>0</v>
      </c>
      <c r="AD1596" s="141"/>
      <c r="AE1596" s="79">
        <v>0</v>
      </c>
      <c r="AF1596" s="164">
        <f t="shared" si="25"/>
        <v>0</v>
      </c>
    </row>
    <row r="1597" spans="2:32" x14ac:dyDescent="0.15">
      <c r="B1597" s="143" t="s">
        <v>65</v>
      </c>
      <c r="C1597" s="143" t="s">
        <v>62</v>
      </c>
      <c r="D1597" s="143" t="s">
        <v>257</v>
      </c>
      <c r="E1597" s="143" t="s">
        <v>264</v>
      </c>
      <c r="F1597" s="143" t="s">
        <v>20</v>
      </c>
      <c r="G1597" s="144"/>
      <c r="H1597" s="144"/>
      <c r="I1597" s="144"/>
      <c r="J1597" s="144"/>
      <c r="K1597" s="144"/>
      <c r="L1597" s="144"/>
      <c r="M1597" s="144"/>
      <c r="N1597" s="144"/>
      <c r="O1597" s="144"/>
      <c r="P1597" s="144"/>
      <c r="Q1597" s="144"/>
      <c r="R1597" s="144"/>
      <c r="S1597" s="144"/>
      <c r="T1597" s="144"/>
      <c r="U1597" s="144"/>
      <c r="V1597" s="144"/>
      <c r="W1597" s="144"/>
      <c r="X1597" s="144"/>
      <c r="Y1597" s="144"/>
      <c r="Z1597" s="144"/>
      <c r="AA1597" s="144"/>
      <c r="AB1597" s="145">
        <v>0</v>
      </c>
      <c r="AC1597" s="145">
        <v>0</v>
      </c>
      <c r="AD1597" s="141"/>
      <c r="AE1597" s="79">
        <v>0</v>
      </c>
      <c r="AF1597" s="164">
        <f t="shared" si="25"/>
        <v>0</v>
      </c>
    </row>
    <row r="1598" spans="2:32" x14ac:dyDescent="0.15">
      <c r="B1598" s="143" t="s">
        <v>65</v>
      </c>
      <c r="C1598" s="143" t="s">
        <v>62</v>
      </c>
      <c r="D1598" s="143" t="s">
        <v>257</v>
      </c>
      <c r="E1598" s="143" t="s">
        <v>265</v>
      </c>
      <c r="F1598" s="143" t="s">
        <v>20</v>
      </c>
      <c r="G1598" s="144"/>
      <c r="H1598" s="144"/>
      <c r="I1598" s="144"/>
      <c r="J1598" s="144"/>
      <c r="K1598" s="144"/>
      <c r="L1598" s="144"/>
      <c r="M1598" s="144"/>
      <c r="N1598" s="144"/>
      <c r="O1598" s="144"/>
      <c r="P1598" s="144"/>
      <c r="Q1598" s="144"/>
      <c r="R1598" s="144"/>
      <c r="S1598" s="144"/>
      <c r="T1598" s="144"/>
      <c r="U1598" s="144"/>
      <c r="V1598" s="144"/>
      <c r="W1598" s="144"/>
      <c r="X1598" s="144"/>
      <c r="Y1598" s="144"/>
      <c r="Z1598" s="144"/>
      <c r="AA1598" s="144"/>
      <c r="AB1598" s="145"/>
      <c r="AC1598" s="145"/>
      <c r="AD1598" s="141"/>
      <c r="AF1598" s="164">
        <f t="shared" si="25"/>
        <v>0</v>
      </c>
    </row>
    <row r="1599" spans="2:32" x14ac:dyDescent="0.15">
      <c r="B1599" s="143" t="s">
        <v>65</v>
      </c>
      <c r="C1599" s="143" t="s">
        <v>62</v>
      </c>
      <c r="D1599" s="143" t="s">
        <v>257</v>
      </c>
      <c r="E1599" s="143" t="s">
        <v>266</v>
      </c>
      <c r="F1599" s="143" t="s">
        <v>20</v>
      </c>
      <c r="G1599" s="144"/>
      <c r="H1599" s="144"/>
      <c r="I1599" s="144"/>
      <c r="J1599" s="144"/>
      <c r="K1599" s="144"/>
      <c r="L1599" s="144"/>
      <c r="M1599" s="144"/>
      <c r="N1599" s="144"/>
      <c r="O1599" s="144"/>
      <c r="P1599" s="144"/>
      <c r="Q1599" s="144"/>
      <c r="R1599" s="144"/>
      <c r="S1599" s="144"/>
      <c r="T1599" s="144"/>
      <c r="U1599" s="144"/>
      <c r="V1599" s="144"/>
      <c r="W1599" s="144"/>
      <c r="X1599" s="144"/>
      <c r="Y1599" s="144"/>
      <c r="Z1599" s="144"/>
      <c r="AA1599" s="144"/>
      <c r="AB1599" s="145"/>
      <c r="AC1599" s="145"/>
      <c r="AD1599" s="141"/>
      <c r="AF1599" s="164">
        <f t="shared" si="25"/>
        <v>0</v>
      </c>
    </row>
    <row r="1600" spans="2:32" x14ac:dyDescent="0.15">
      <c r="B1600" s="143" t="s">
        <v>65</v>
      </c>
      <c r="C1600" s="143" t="s">
        <v>62</v>
      </c>
      <c r="D1600" s="143" t="s">
        <v>257</v>
      </c>
      <c r="E1600" s="143" t="s">
        <v>267</v>
      </c>
      <c r="F1600" s="143" t="s">
        <v>20</v>
      </c>
      <c r="G1600" s="144"/>
      <c r="H1600" s="144"/>
      <c r="I1600" s="144"/>
      <c r="J1600" s="144"/>
      <c r="K1600" s="144"/>
      <c r="L1600" s="144"/>
      <c r="M1600" s="144"/>
      <c r="N1600" s="144"/>
      <c r="O1600" s="144"/>
      <c r="P1600" s="144"/>
      <c r="Q1600" s="144"/>
      <c r="R1600" s="144"/>
      <c r="S1600" s="144"/>
      <c r="T1600" s="144"/>
      <c r="U1600" s="144"/>
      <c r="V1600" s="144"/>
      <c r="W1600" s="144"/>
      <c r="X1600" s="144"/>
      <c r="Y1600" s="144"/>
      <c r="Z1600" s="144"/>
      <c r="AA1600" s="144"/>
      <c r="AB1600" s="145">
        <v>5.9891486269992731</v>
      </c>
      <c r="AC1600" s="145">
        <v>110.86460646545251</v>
      </c>
      <c r="AD1600" s="141"/>
      <c r="AE1600" s="79">
        <v>110.86460646545251</v>
      </c>
      <c r="AF1600" s="164">
        <f t="shared" si="25"/>
        <v>0</v>
      </c>
    </row>
    <row r="1601" spans="2:32" x14ac:dyDescent="0.15">
      <c r="B1601" s="143" t="s">
        <v>65</v>
      </c>
      <c r="C1601" s="143" t="s">
        <v>62</v>
      </c>
      <c r="D1601" s="143" t="s">
        <v>268</v>
      </c>
      <c r="E1601" s="143" t="s">
        <v>269</v>
      </c>
      <c r="F1601" s="143" t="s">
        <v>20</v>
      </c>
      <c r="G1601" s="144"/>
      <c r="H1601" s="144"/>
      <c r="I1601" s="144"/>
      <c r="J1601" s="144"/>
      <c r="K1601" s="144"/>
      <c r="L1601" s="144"/>
      <c r="M1601" s="144"/>
      <c r="N1601" s="144"/>
      <c r="O1601" s="144"/>
      <c r="P1601" s="144"/>
      <c r="Q1601" s="144"/>
      <c r="R1601" s="144"/>
      <c r="S1601" s="144"/>
      <c r="T1601" s="144"/>
      <c r="U1601" s="144"/>
      <c r="V1601" s="144"/>
      <c r="W1601" s="144"/>
      <c r="X1601" s="144"/>
      <c r="Y1601" s="144"/>
      <c r="Z1601" s="144"/>
      <c r="AA1601" s="144"/>
      <c r="AB1601" s="145">
        <v>5580.9863368505457</v>
      </c>
      <c r="AC1601" s="145">
        <v>5222.9875137239433</v>
      </c>
      <c r="AD1601" s="141"/>
      <c r="AE1601" s="79">
        <v>5222.9875137239433</v>
      </c>
      <c r="AF1601" s="164">
        <f t="shared" si="25"/>
        <v>0</v>
      </c>
    </row>
    <row r="1602" spans="2:32" x14ac:dyDescent="0.15">
      <c r="B1602" s="143" t="s">
        <v>65</v>
      </c>
      <c r="C1602" s="143" t="s">
        <v>62</v>
      </c>
      <c r="D1602" s="143" t="s">
        <v>268</v>
      </c>
      <c r="E1602" s="146" t="s">
        <v>270</v>
      </c>
      <c r="F1602" s="143" t="s">
        <v>20</v>
      </c>
      <c r="G1602" s="144"/>
      <c r="H1602" s="144"/>
      <c r="I1602" s="144"/>
      <c r="J1602" s="144"/>
      <c r="K1602" s="144"/>
      <c r="L1602" s="144"/>
      <c r="M1602" s="144"/>
      <c r="N1602" s="144"/>
      <c r="O1602" s="144"/>
      <c r="P1602" s="144"/>
      <c r="Q1602" s="144"/>
      <c r="R1602" s="144"/>
      <c r="S1602" s="144"/>
      <c r="T1602" s="144"/>
      <c r="U1602" s="144"/>
      <c r="V1602" s="144"/>
      <c r="W1602" s="144"/>
      <c r="X1602" s="144"/>
      <c r="Y1602" s="144"/>
      <c r="Z1602" s="144"/>
      <c r="AA1602" s="144"/>
      <c r="AB1602" s="145">
        <v>0</v>
      </c>
      <c r="AC1602" s="145">
        <v>0</v>
      </c>
      <c r="AD1602" s="141"/>
      <c r="AE1602" s="79">
        <v>0</v>
      </c>
      <c r="AF1602" s="164">
        <f t="shared" si="25"/>
        <v>0</v>
      </c>
    </row>
    <row r="1603" spans="2:32" x14ac:dyDescent="0.15">
      <c r="B1603" s="143" t="s">
        <v>65</v>
      </c>
      <c r="C1603" s="143" t="s">
        <v>62</v>
      </c>
      <c r="D1603" s="143" t="s">
        <v>268</v>
      </c>
      <c r="E1603" s="146" t="s">
        <v>271</v>
      </c>
      <c r="F1603" s="143" t="s">
        <v>20</v>
      </c>
      <c r="G1603" s="144"/>
      <c r="H1603" s="144"/>
      <c r="I1603" s="144"/>
      <c r="J1603" s="144"/>
      <c r="K1603" s="144"/>
      <c r="L1603" s="144"/>
      <c r="M1603" s="144"/>
      <c r="N1603" s="144"/>
      <c r="O1603" s="144"/>
      <c r="P1603" s="144"/>
      <c r="Q1603" s="144"/>
      <c r="R1603" s="144"/>
      <c r="S1603" s="144"/>
      <c r="T1603" s="144"/>
      <c r="U1603" s="144"/>
      <c r="V1603" s="144"/>
      <c r="W1603" s="144"/>
      <c r="X1603" s="144"/>
      <c r="Y1603" s="144"/>
      <c r="Z1603" s="144"/>
      <c r="AA1603" s="144"/>
      <c r="AB1603" s="145">
        <v>5580.9863368505457</v>
      </c>
      <c r="AC1603" s="145">
        <v>5222.9875137239433</v>
      </c>
      <c r="AD1603" s="141"/>
      <c r="AE1603" s="79">
        <v>5222.9875137239433</v>
      </c>
      <c r="AF1603" s="164">
        <f t="shared" si="25"/>
        <v>0</v>
      </c>
    </row>
    <row r="1604" spans="2:32" x14ac:dyDescent="0.15">
      <c r="B1604" s="143" t="s">
        <v>65</v>
      </c>
      <c r="C1604" s="143" t="s">
        <v>62</v>
      </c>
      <c r="D1604" s="143" t="s">
        <v>268</v>
      </c>
      <c r="E1604" s="146" t="s">
        <v>272</v>
      </c>
      <c r="F1604" s="143" t="s">
        <v>20</v>
      </c>
      <c r="G1604" s="144"/>
      <c r="H1604" s="144"/>
      <c r="I1604" s="144"/>
      <c r="J1604" s="144"/>
      <c r="K1604" s="144"/>
      <c r="L1604" s="144"/>
      <c r="M1604" s="144"/>
      <c r="N1604" s="144"/>
      <c r="O1604" s="144"/>
      <c r="P1604" s="144"/>
      <c r="Q1604" s="144"/>
      <c r="R1604" s="144"/>
      <c r="S1604" s="144"/>
      <c r="T1604" s="144"/>
      <c r="U1604" s="144"/>
      <c r="V1604" s="144"/>
      <c r="W1604" s="144"/>
      <c r="X1604" s="144"/>
      <c r="Y1604" s="144"/>
      <c r="Z1604" s="144"/>
      <c r="AA1604" s="144"/>
      <c r="AB1604" s="145">
        <v>0</v>
      </c>
      <c r="AC1604" s="145">
        <v>0</v>
      </c>
      <c r="AD1604" s="141"/>
      <c r="AE1604" s="79">
        <v>0</v>
      </c>
      <c r="AF1604" s="164">
        <f t="shared" si="25"/>
        <v>0</v>
      </c>
    </row>
    <row r="1605" spans="2:32" x14ac:dyDescent="0.15">
      <c r="B1605" s="143" t="s">
        <v>65</v>
      </c>
      <c r="C1605" s="143" t="s">
        <v>62</v>
      </c>
      <c r="D1605" s="143" t="s">
        <v>268</v>
      </c>
      <c r="E1605" s="146" t="s">
        <v>273</v>
      </c>
      <c r="F1605" s="143" t="s">
        <v>20</v>
      </c>
      <c r="G1605" s="144"/>
      <c r="H1605" s="144"/>
      <c r="I1605" s="144"/>
      <c r="J1605" s="144"/>
      <c r="K1605" s="144"/>
      <c r="L1605" s="144"/>
      <c r="M1605" s="144"/>
      <c r="N1605" s="144"/>
      <c r="O1605" s="144"/>
      <c r="P1605" s="144"/>
      <c r="Q1605" s="144"/>
      <c r="R1605" s="144"/>
      <c r="S1605" s="144"/>
      <c r="T1605" s="144"/>
      <c r="U1605" s="144"/>
      <c r="V1605" s="144"/>
      <c r="W1605" s="144"/>
      <c r="X1605" s="144"/>
      <c r="Y1605" s="144"/>
      <c r="Z1605" s="144"/>
      <c r="AA1605" s="144"/>
      <c r="AB1605" s="145">
        <v>0</v>
      </c>
      <c r="AC1605" s="145">
        <v>0</v>
      </c>
      <c r="AD1605" s="141"/>
      <c r="AE1605" s="79">
        <v>0</v>
      </c>
      <c r="AF1605" s="164">
        <f t="shared" si="25"/>
        <v>0</v>
      </c>
    </row>
    <row r="1606" spans="2:32" x14ac:dyDescent="0.15">
      <c r="B1606" s="143" t="s">
        <v>65</v>
      </c>
      <c r="C1606" s="143" t="s">
        <v>62</v>
      </c>
      <c r="D1606" s="143" t="s">
        <v>268</v>
      </c>
      <c r="E1606" s="146" t="s">
        <v>274</v>
      </c>
      <c r="F1606" s="143" t="s">
        <v>20</v>
      </c>
      <c r="G1606" s="144"/>
      <c r="H1606" s="144"/>
      <c r="I1606" s="144"/>
      <c r="J1606" s="144"/>
      <c r="K1606" s="144"/>
      <c r="L1606" s="144"/>
      <c r="M1606" s="144"/>
      <c r="N1606" s="144"/>
      <c r="O1606" s="144"/>
      <c r="P1606" s="144"/>
      <c r="Q1606" s="144"/>
      <c r="R1606" s="144"/>
      <c r="S1606" s="144"/>
      <c r="T1606" s="144"/>
      <c r="U1606" s="144"/>
      <c r="V1606" s="144"/>
      <c r="W1606" s="144"/>
      <c r="X1606" s="144"/>
      <c r="Y1606" s="144"/>
      <c r="Z1606" s="144"/>
      <c r="AA1606" s="144"/>
      <c r="AB1606" s="145">
        <v>0</v>
      </c>
      <c r="AC1606" s="145">
        <v>0</v>
      </c>
      <c r="AD1606" s="141"/>
      <c r="AE1606" s="79">
        <v>0</v>
      </c>
      <c r="AF1606" s="164">
        <f t="shared" si="25"/>
        <v>0</v>
      </c>
    </row>
    <row r="1607" spans="2:32" x14ac:dyDescent="0.15">
      <c r="B1607" s="143" t="s">
        <v>65</v>
      </c>
      <c r="C1607" s="143" t="s">
        <v>62</v>
      </c>
      <c r="D1607" s="143" t="s">
        <v>268</v>
      </c>
      <c r="E1607" s="146" t="s">
        <v>275</v>
      </c>
      <c r="F1607" s="143" t="s">
        <v>20</v>
      </c>
      <c r="G1607" s="144"/>
      <c r="H1607" s="144"/>
      <c r="I1607" s="144"/>
      <c r="J1607" s="144"/>
      <c r="K1607" s="144"/>
      <c r="L1607" s="144"/>
      <c r="M1607" s="144"/>
      <c r="N1607" s="144"/>
      <c r="O1607" s="144"/>
      <c r="P1607" s="144"/>
      <c r="Q1607" s="144"/>
      <c r="R1607" s="144"/>
      <c r="S1607" s="144"/>
      <c r="T1607" s="144"/>
      <c r="U1607" s="144"/>
      <c r="V1607" s="144"/>
      <c r="W1607" s="144"/>
      <c r="X1607" s="144"/>
      <c r="Y1607" s="144"/>
      <c r="Z1607" s="144"/>
      <c r="AA1607" s="144"/>
      <c r="AB1607" s="145">
        <v>0</v>
      </c>
      <c r="AC1607" s="145">
        <v>0</v>
      </c>
      <c r="AD1607" s="141"/>
      <c r="AE1607" s="79">
        <v>0</v>
      </c>
      <c r="AF1607" s="164">
        <f t="shared" si="25"/>
        <v>0</v>
      </c>
    </row>
    <row r="1608" spans="2:32" x14ac:dyDescent="0.15">
      <c r="B1608" s="143" t="s">
        <v>65</v>
      </c>
      <c r="C1608" s="143" t="s">
        <v>62</v>
      </c>
      <c r="D1608" s="143" t="s">
        <v>268</v>
      </c>
      <c r="E1608" s="143" t="s">
        <v>276</v>
      </c>
      <c r="F1608" s="143" t="s">
        <v>20</v>
      </c>
      <c r="G1608" s="144"/>
      <c r="H1608" s="144"/>
      <c r="I1608" s="144"/>
      <c r="J1608" s="144"/>
      <c r="K1608" s="144"/>
      <c r="L1608" s="144"/>
      <c r="M1608" s="144"/>
      <c r="N1608" s="144"/>
      <c r="O1608" s="144"/>
      <c r="P1608" s="144"/>
      <c r="Q1608" s="144"/>
      <c r="R1608" s="144"/>
      <c r="S1608" s="144"/>
      <c r="T1608" s="144"/>
      <c r="U1608" s="144"/>
      <c r="V1608" s="144"/>
      <c r="W1608" s="144"/>
      <c r="X1608" s="144"/>
      <c r="Y1608" s="144"/>
      <c r="Z1608" s="144"/>
      <c r="AA1608" s="144"/>
      <c r="AB1608" s="145">
        <v>0</v>
      </c>
      <c r="AC1608" s="145">
        <v>0</v>
      </c>
      <c r="AD1608" s="141"/>
      <c r="AE1608" s="79">
        <v>0</v>
      </c>
      <c r="AF1608" s="164">
        <f t="shared" si="25"/>
        <v>0</v>
      </c>
    </row>
    <row r="1609" spans="2:32" x14ac:dyDescent="0.15">
      <c r="B1609" s="143" t="s">
        <v>65</v>
      </c>
      <c r="C1609" s="143" t="s">
        <v>62</v>
      </c>
      <c r="D1609" s="143" t="s">
        <v>268</v>
      </c>
      <c r="E1609" s="143" t="s">
        <v>277</v>
      </c>
      <c r="F1609" s="143" t="s">
        <v>20</v>
      </c>
      <c r="G1609" s="144"/>
      <c r="H1609" s="144"/>
      <c r="I1609" s="144"/>
      <c r="J1609" s="144"/>
      <c r="K1609" s="144"/>
      <c r="L1609" s="144"/>
      <c r="M1609" s="144"/>
      <c r="N1609" s="144"/>
      <c r="O1609" s="144"/>
      <c r="P1609" s="144"/>
      <c r="Q1609" s="144"/>
      <c r="R1609" s="144"/>
      <c r="S1609" s="144"/>
      <c r="T1609" s="144"/>
      <c r="U1609" s="144"/>
      <c r="V1609" s="144"/>
      <c r="W1609" s="144"/>
      <c r="X1609" s="144"/>
      <c r="Y1609" s="144"/>
      <c r="Z1609" s="144"/>
      <c r="AA1609" s="144"/>
      <c r="AB1609" s="145">
        <v>0</v>
      </c>
      <c r="AC1609" s="145">
        <v>0</v>
      </c>
      <c r="AD1609" s="141"/>
      <c r="AE1609" s="79">
        <v>0</v>
      </c>
      <c r="AF1609" s="164">
        <f t="shared" si="25"/>
        <v>0</v>
      </c>
    </row>
    <row r="1610" spans="2:32" x14ac:dyDescent="0.15">
      <c r="B1610" s="143" t="s">
        <v>65</v>
      </c>
      <c r="C1610" s="143" t="s">
        <v>62</v>
      </c>
      <c r="D1610" s="143" t="s">
        <v>268</v>
      </c>
      <c r="E1610" s="143" t="s">
        <v>278</v>
      </c>
      <c r="F1610" s="143" t="s">
        <v>20</v>
      </c>
      <c r="G1610" s="144"/>
      <c r="H1610" s="144"/>
      <c r="I1610" s="144"/>
      <c r="J1610" s="144"/>
      <c r="K1610" s="144"/>
      <c r="L1610" s="144"/>
      <c r="M1610" s="144"/>
      <c r="N1610" s="144"/>
      <c r="O1610" s="144"/>
      <c r="P1610" s="144"/>
      <c r="Q1610" s="144"/>
      <c r="R1610" s="144"/>
      <c r="S1610" s="144"/>
      <c r="T1610" s="144"/>
      <c r="U1610" s="144"/>
      <c r="V1610" s="144"/>
      <c r="W1610" s="144"/>
      <c r="X1610" s="144"/>
      <c r="Y1610" s="144"/>
      <c r="Z1610" s="144"/>
      <c r="AA1610" s="144"/>
      <c r="AB1610" s="145">
        <v>0</v>
      </c>
      <c r="AC1610" s="145">
        <v>0</v>
      </c>
      <c r="AD1610" s="141"/>
      <c r="AE1610" s="79">
        <v>0</v>
      </c>
      <c r="AF1610" s="164">
        <f t="shared" si="25"/>
        <v>0</v>
      </c>
    </row>
    <row r="1611" spans="2:32" x14ac:dyDescent="0.15">
      <c r="B1611" s="143" t="s">
        <v>65</v>
      </c>
      <c r="C1611" s="143" t="s">
        <v>62</v>
      </c>
      <c r="D1611" s="143" t="s">
        <v>93</v>
      </c>
      <c r="E1611" s="143" t="s">
        <v>279</v>
      </c>
      <c r="F1611" s="143" t="s">
        <v>20</v>
      </c>
      <c r="G1611" s="144"/>
      <c r="H1611" s="144"/>
      <c r="I1611" s="144"/>
      <c r="J1611" s="144"/>
      <c r="K1611" s="144"/>
      <c r="L1611" s="144"/>
      <c r="M1611" s="144"/>
      <c r="N1611" s="144"/>
      <c r="O1611" s="144"/>
      <c r="P1611" s="144"/>
      <c r="Q1611" s="144"/>
      <c r="R1611" s="144"/>
      <c r="S1611" s="144"/>
      <c r="T1611" s="144"/>
      <c r="U1611" s="144"/>
      <c r="V1611" s="144"/>
      <c r="W1611" s="144"/>
      <c r="X1611" s="144"/>
      <c r="Y1611" s="144"/>
      <c r="Z1611" s="144"/>
      <c r="AA1611" s="144"/>
      <c r="AB1611" s="145">
        <v>5586.9754854775456</v>
      </c>
      <c r="AC1611" s="145">
        <v>5333.8521201893955</v>
      </c>
      <c r="AD1611" s="141"/>
      <c r="AE1611" s="79">
        <v>5333.8521201893955</v>
      </c>
      <c r="AF1611" s="164">
        <f t="shared" si="25"/>
        <v>0</v>
      </c>
    </row>
    <row r="1612" spans="2:32" x14ac:dyDescent="0.15">
      <c r="B1612" s="143" t="s">
        <v>65</v>
      </c>
      <c r="C1612" s="143" t="s">
        <v>62</v>
      </c>
      <c r="D1612" s="143" t="s">
        <v>93</v>
      </c>
      <c r="E1612" s="143" t="s">
        <v>280</v>
      </c>
      <c r="F1612" s="143" t="s">
        <v>20</v>
      </c>
      <c r="G1612" s="144"/>
      <c r="H1612" s="144"/>
      <c r="I1612" s="144"/>
      <c r="J1612" s="144"/>
      <c r="K1612" s="144"/>
      <c r="L1612" s="144"/>
      <c r="M1612" s="144"/>
      <c r="N1612" s="144"/>
      <c r="O1612" s="144"/>
      <c r="P1612" s="144"/>
      <c r="Q1612" s="144"/>
      <c r="R1612" s="144"/>
      <c r="S1612" s="144"/>
      <c r="T1612" s="144"/>
      <c r="U1612" s="144"/>
      <c r="V1612" s="144"/>
      <c r="W1612" s="144"/>
      <c r="X1612" s="144"/>
      <c r="Y1612" s="144"/>
      <c r="Z1612" s="144"/>
      <c r="AA1612" s="144"/>
      <c r="AB1612" s="145">
        <v>0</v>
      </c>
      <c r="AC1612" s="145">
        <v>0</v>
      </c>
      <c r="AD1612" s="141"/>
      <c r="AE1612" s="79">
        <v>0</v>
      </c>
      <c r="AF1612" s="164">
        <f t="shared" si="25"/>
        <v>0</v>
      </c>
    </row>
    <row r="1613" spans="2:32" x14ac:dyDescent="0.15">
      <c r="B1613" s="143" t="s">
        <v>65</v>
      </c>
      <c r="C1613" s="143" t="s">
        <v>62</v>
      </c>
      <c r="D1613" s="143" t="s">
        <v>93</v>
      </c>
      <c r="E1613" s="143" t="s">
        <v>281</v>
      </c>
      <c r="F1613" s="143" t="s">
        <v>20</v>
      </c>
      <c r="G1613" s="144"/>
      <c r="H1613" s="144"/>
      <c r="I1613" s="144"/>
      <c r="J1613" s="144"/>
      <c r="K1613" s="144"/>
      <c r="L1613" s="144"/>
      <c r="M1613" s="144"/>
      <c r="N1613" s="144"/>
      <c r="O1613" s="144"/>
      <c r="P1613" s="144"/>
      <c r="Q1613" s="144"/>
      <c r="R1613" s="144"/>
      <c r="S1613" s="144"/>
      <c r="T1613" s="144"/>
      <c r="U1613" s="144"/>
      <c r="V1613" s="144"/>
      <c r="W1613" s="144"/>
      <c r="X1613" s="144"/>
      <c r="Y1613" s="144"/>
      <c r="Z1613" s="144"/>
      <c r="AA1613" s="144"/>
      <c r="AB1613" s="145">
        <v>5586.9754854775456</v>
      </c>
      <c r="AC1613" s="145">
        <v>5333.8521201893955</v>
      </c>
      <c r="AD1613" s="141"/>
      <c r="AE1613" s="79">
        <v>5333.8521201893955</v>
      </c>
      <c r="AF1613" s="164">
        <f t="shared" si="25"/>
        <v>0</v>
      </c>
    </row>
    <row r="1614" spans="2:32" x14ac:dyDescent="0.15">
      <c r="B1614" s="143" t="s">
        <v>65</v>
      </c>
      <c r="C1614" s="143" t="s">
        <v>62</v>
      </c>
      <c r="D1614" s="143" t="s">
        <v>93</v>
      </c>
      <c r="E1614" s="146" t="s">
        <v>187</v>
      </c>
      <c r="F1614" s="143" t="s">
        <v>20</v>
      </c>
      <c r="G1614" s="144"/>
      <c r="H1614" s="144"/>
      <c r="I1614" s="144"/>
      <c r="J1614" s="144"/>
      <c r="K1614" s="144"/>
      <c r="L1614" s="144"/>
      <c r="M1614" s="144"/>
      <c r="N1614" s="144"/>
      <c r="O1614" s="144"/>
      <c r="P1614" s="144"/>
      <c r="Q1614" s="144"/>
      <c r="R1614" s="144"/>
      <c r="S1614" s="144"/>
      <c r="T1614" s="144"/>
      <c r="U1614" s="144"/>
      <c r="V1614" s="144"/>
      <c r="W1614" s="144"/>
      <c r="X1614" s="144"/>
      <c r="Y1614" s="144"/>
      <c r="Z1614" s="144"/>
      <c r="AA1614" s="144"/>
      <c r="AB1614" s="145">
        <v>3529.5754418495658</v>
      </c>
      <c r="AC1614" s="145">
        <v>3226.8636891555943</v>
      </c>
      <c r="AD1614" s="141"/>
      <c r="AE1614" s="79">
        <v>3226.8636891555943</v>
      </c>
      <c r="AF1614" s="164">
        <f t="shared" si="25"/>
        <v>0</v>
      </c>
    </row>
    <row r="1615" spans="2:32" x14ac:dyDescent="0.15">
      <c r="B1615" s="143" t="s">
        <v>65</v>
      </c>
      <c r="C1615" s="143" t="s">
        <v>62</v>
      </c>
      <c r="D1615" s="143" t="s">
        <v>93</v>
      </c>
      <c r="E1615" s="146" t="s">
        <v>105</v>
      </c>
      <c r="F1615" s="143" t="s">
        <v>20</v>
      </c>
      <c r="G1615" s="144"/>
      <c r="H1615" s="144"/>
      <c r="I1615" s="144"/>
      <c r="J1615" s="144"/>
      <c r="K1615" s="144"/>
      <c r="L1615" s="144"/>
      <c r="M1615" s="144"/>
      <c r="N1615" s="144"/>
      <c r="O1615" s="144"/>
      <c r="P1615" s="144"/>
      <c r="Q1615" s="144"/>
      <c r="R1615" s="144"/>
      <c r="S1615" s="144"/>
      <c r="T1615" s="144"/>
      <c r="U1615" s="144"/>
      <c r="V1615" s="144"/>
      <c r="W1615" s="144"/>
      <c r="X1615" s="144"/>
      <c r="Y1615" s="144"/>
      <c r="Z1615" s="144"/>
      <c r="AA1615" s="144"/>
      <c r="AB1615" s="145">
        <v>1122.3631647934219</v>
      </c>
      <c r="AC1615" s="145">
        <v>1000.7410073350567</v>
      </c>
      <c r="AD1615" s="141"/>
      <c r="AE1615" s="79">
        <v>1000.7410073350567</v>
      </c>
      <c r="AF1615" s="164">
        <f t="shared" si="25"/>
        <v>0</v>
      </c>
    </row>
    <row r="1616" spans="2:32" x14ac:dyDescent="0.15">
      <c r="B1616" s="143" t="s">
        <v>65</v>
      </c>
      <c r="C1616" s="143" t="s">
        <v>62</v>
      </c>
      <c r="D1616" s="143" t="s">
        <v>93</v>
      </c>
      <c r="E1616" s="146" t="s">
        <v>106</v>
      </c>
      <c r="F1616" s="143" t="s">
        <v>20</v>
      </c>
      <c r="G1616" s="144"/>
      <c r="H1616" s="144"/>
      <c r="I1616" s="144"/>
      <c r="J1616" s="144"/>
      <c r="K1616" s="144"/>
      <c r="L1616" s="144"/>
      <c r="M1616" s="144"/>
      <c r="N1616" s="144"/>
      <c r="O1616" s="144"/>
      <c r="P1616" s="144"/>
      <c r="Q1616" s="144"/>
      <c r="R1616" s="144"/>
      <c r="S1616" s="144"/>
      <c r="T1616" s="144"/>
      <c r="U1616" s="144"/>
      <c r="V1616" s="144"/>
      <c r="W1616" s="144"/>
      <c r="X1616" s="144"/>
      <c r="Y1616" s="144"/>
      <c r="Z1616" s="144"/>
      <c r="AA1616" s="144"/>
      <c r="AB1616" s="145">
        <v>0.56690420306627087</v>
      </c>
      <c r="AC1616" s="145">
        <v>0.57246844034202338</v>
      </c>
      <c r="AD1616" s="141"/>
      <c r="AE1616" s="79">
        <v>0.57246844034202338</v>
      </c>
      <c r="AF1616" s="164">
        <f t="shared" ref="AF1616:AF1679" si="26">+AE1616-AC1616</f>
        <v>0</v>
      </c>
    </row>
    <row r="1617" spans="2:32" x14ac:dyDescent="0.15">
      <c r="B1617" s="143" t="s">
        <v>65</v>
      </c>
      <c r="C1617" s="143" t="s">
        <v>62</v>
      </c>
      <c r="D1617" s="143" t="s">
        <v>93</v>
      </c>
      <c r="E1617" s="146" t="s">
        <v>188</v>
      </c>
      <c r="F1617" s="143" t="s">
        <v>20</v>
      </c>
      <c r="G1617" s="144"/>
      <c r="H1617" s="144"/>
      <c r="I1617" s="144"/>
      <c r="J1617" s="144"/>
      <c r="K1617" s="144"/>
      <c r="L1617" s="144"/>
      <c r="M1617" s="144"/>
      <c r="N1617" s="144"/>
      <c r="O1617" s="144"/>
      <c r="P1617" s="144"/>
      <c r="Q1617" s="144"/>
      <c r="R1617" s="144"/>
      <c r="S1617" s="144"/>
      <c r="T1617" s="144"/>
      <c r="U1617" s="144"/>
      <c r="V1617" s="144"/>
      <c r="W1617" s="144"/>
      <c r="X1617" s="144"/>
      <c r="Y1617" s="144"/>
      <c r="Z1617" s="144"/>
      <c r="AA1617" s="144"/>
      <c r="AB1617" s="145">
        <v>0</v>
      </c>
      <c r="AC1617" s="145">
        <v>0</v>
      </c>
      <c r="AD1617" s="141"/>
      <c r="AE1617" s="79">
        <v>0</v>
      </c>
      <c r="AF1617" s="164">
        <f t="shared" si="26"/>
        <v>0</v>
      </c>
    </row>
    <row r="1618" spans="2:32" x14ac:dyDescent="0.15">
      <c r="B1618" s="143" t="s">
        <v>65</v>
      </c>
      <c r="C1618" s="143" t="s">
        <v>62</v>
      </c>
      <c r="D1618" s="143" t="s">
        <v>93</v>
      </c>
      <c r="E1618" s="146" t="s">
        <v>189</v>
      </c>
      <c r="F1618" s="143" t="s">
        <v>20</v>
      </c>
      <c r="G1618" s="144"/>
      <c r="H1618" s="144"/>
      <c r="I1618" s="144"/>
      <c r="J1618" s="144"/>
      <c r="K1618" s="144"/>
      <c r="L1618" s="144"/>
      <c r="M1618" s="144"/>
      <c r="N1618" s="144"/>
      <c r="O1618" s="144"/>
      <c r="P1618" s="144"/>
      <c r="Q1618" s="144"/>
      <c r="R1618" s="144"/>
      <c r="S1618" s="144"/>
      <c r="T1618" s="144"/>
      <c r="U1618" s="144"/>
      <c r="V1618" s="144"/>
      <c r="W1618" s="144"/>
      <c r="X1618" s="144"/>
      <c r="Y1618" s="144"/>
      <c r="Z1618" s="144"/>
      <c r="AA1618" s="144"/>
      <c r="AB1618" s="145">
        <v>0.13289787560309504</v>
      </c>
      <c r="AC1618" s="145">
        <v>0.13053811165625986</v>
      </c>
      <c r="AD1618" s="141"/>
      <c r="AE1618" s="79">
        <v>0.13053811165625986</v>
      </c>
      <c r="AF1618" s="164">
        <f t="shared" si="26"/>
        <v>0</v>
      </c>
    </row>
    <row r="1619" spans="2:32" x14ac:dyDescent="0.15">
      <c r="B1619" s="143" t="s">
        <v>65</v>
      </c>
      <c r="C1619" s="143" t="s">
        <v>62</v>
      </c>
      <c r="D1619" s="143" t="s">
        <v>93</v>
      </c>
      <c r="E1619" s="146" t="s">
        <v>109</v>
      </c>
      <c r="F1619" s="143" t="s">
        <v>20</v>
      </c>
      <c r="G1619" s="144"/>
      <c r="H1619" s="144"/>
      <c r="I1619" s="144"/>
      <c r="J1619" s="144"/>
      <c r="K1619" s="144"/>
      <c r="L1619" s="144"/>
      <c r="M1619" s="144"/>
      <c r="N1619" s="144"/>
      <c r="O1619" s="144"/>
      <c r="P1619" s="144"/>
      <c r="Q1619" s="144"/>
      <c r="R1619" s="144"/>
      <c r="S1619" s="144"/>
      <c r="T1619" s="144"/>
      <c r="U1619" s="144"/>
      <c r="V1619" s="144"/>
      <c r="W1619" s="144"/>
      <c r="X1619" s="144"/>
      <c r="Y1619" s="144"/>
      <c r="Z1619" s="144"/>
      <c r="AA1619" s="144"/>
      <c r="AB1619" s="145">
        <v>0.15803316134764459</v>
      </c>
      <c r="AC1619" s="145">
        <v>0.15041168164466415</v>
      </c>
      <c r="AD1619" s="141"/>
      <c r="AE1619" s="79">
        <v>0.15041168164466415</v>
      </c>
      <c r="AF1619" s="164">
        <f t="shared" si="26"/>
        <v>0</v>
      </c>
    </row>
    <row r="1620" spans="2:32" x14ac:dyDescent="0.15">
      <c r="B1620" s="143" t="s">
        <v>65</v>
      </c>
      <c r="C1620" s="143" t="s">
        <v>62</v>
      </c>
      <c r="D1620" s="143" t="s">
        <v>93</v>
      </c>
      <c r="E1620" s="146" t="s">
        <v>190</v>
      </c>
      <c r="F1620" s="143" t="s">
        <v>20</v>
      </c>
      <c r="G1620" s="144"/>
      <c r="H1620" s="144"/>
      <c r="I1620" s="144"/>
      <c r="J1620" s="144"/>
      <c r="K1620" s="144"/>
      <c r="L1620" s="144"/>
      <c r="M1620" s="144"/>
      <c r="N1620" s="144"/>
      <c r="O1620" s="144"/>
      <c r="P1620" s="144"/>
      <c r="Q1620" s="144"/>
      <c r="R1620" s="144"/>
      <c r="S1620" s="144"/>
      <c r="T1620" s="144"/>
      <c r="U1620" s="144"/>
      <c r="V1620" s="144"/>
      <c r="W1620" s="144"/>
      <c r="X1620" s="144"/>
      <c r="Y1620" s="144"/>
      <c r="Z1620" s="144"/>
      <c r="AA1620" s="144"/>
      <c r="AB1620" s="145">
        <v>1.4345157846654082</v>
      </c>
      <c r="AC1620" s="145">
        <v>1.4824317180930509</v>
      </c>
      <c r="AD1620" s="141"/>
      <c r="AE1620" s="79">
        <v>1.4824317180930509</v>
      </c>
      <c r="AF1620" s="164">
        <f t="shared" si="26"/>
        <v>0</v>
      </c>
    </row>
    <row r="1621" spans="2:32" x14ac:dyDescent="0.15">
      <c r="B1621" s="143" t="s">
        <v>65</v>
      </c>
      <c r="C1621" s="143" t="s">
        <v>62</v>
      </c>
      <c r="D1621" s="143" t="s">
        <v>93</v>
      </c>
      <c r="E1621" s="146" t="s">
        <v>163</v>
      </c>
      <c r="F1621" s="143" t="s">
        <v>20</v>
      </c>
      <c r="G1621" s="144"/>
      <c r="H1621" s="144"/>
      <c r="I1621" s="144"/>
      <c r="J1621" s="144"/>
      <c r="K1621" s="144"/>
      <c r="L1621" s="144"/>
      <c r="M1621" s="144"/>
      <c r="N1621" s="144"/>
      <c r="O1621" s="144"/>
      <c r="P1621" s="144"/>
      <c r="Q1621" s="144"/>
      <c r="R1621" s="144"/>
      <c r="S1621" s="144"/>
      <c r="T1621" s="144"/>
      <c r="U1621" s="144"/>
      <c r="V1621" s="144"/>
      <c r="W1621" s="144"/>
      <c r="X1621" s="144"/>
      <c r="Y1621" s="144"/>
      <c r="Z1621" s="144"/>
      <c r="AA1621" s="144"/>
      <c r="AB1621" s="145">
        <v>932.7445278098761</v>
      </c>
      <c r="AC1621" s="145">
        <v>1103.9115737470095</v>
      </c>
      <c r="AD1621" s="141"/>
      <c r="AE1621" s="79">
        <v>1103.9115737470095</v>
      </c>
      <c r="AF1621" s="164">
        <f t="shared" si="26"/>
        <v>0</v>
      </c>
    </row>
    <row r="1622" spans="2:32" x14ac:dyDescent="0.15">
      <c r="B1622" s="147" t="s">
        <v>70</v>
      </c>
      <c r="C1622" s="147" t="s">
        <v>62</v>
      </c>
      <c r="D1622" s="147" t="s">
        <v>257</v>
      </c>
      <c r="E1622" s="147" t="s">
        <v>258</v>
      </c>
      <c r="F1622" s="147" t="s">
        <v>20</v>
      </c>
      <c r="G1622" s="148"/>
      <c r="H1622" s="148"/>
      <c r="I1622" s="148"/>
      <c r="J1622" s="148"/>
      <c r="K1622" s="148"/>
      <c r="L1622" s="148"/>
      <c r="M1622" s="148"/>
      <c r="N1622" s="148"/>
      <c r="O1622" s="148"/>
      <c r="P1622" s="148"/>
      <c r="Q1622" s="148"/>
      <c r="R1622" s="148"/>
      <c r="S1622" s="148"/>
      <c r="T1622" s="148"/>
      <c r="U1622" s="148"/>
      <c r="V1622" s="148"/>
      <c r="W1622" s="148"/>
      <c r="X1622" s="148"/>
      <c r="Y1622" s="148"/>
      <c r="Z1622" s="148"/>
      <c r="AA1622" s="148"/>
      <c r="AB1622" s="149">
        <v>0</v>
      </c>
      <c r="AC1622" s="149">
        <v>0</v>
      </c>
      <c r="AD1622" s="141"/>
      <c r="AE1622" s="79">
        <v>0</v>
      </c>
      <c r="AF1622" s="164">
        <f t="shared" si="26"/>
        <v>0</v>
      </c>
    </row>
    <row r="1623" spans="2:32" x14ac:dyDescent="0.15">
      <c r="B1623" s="147" t="s">
        <v>70</v>
      </c>
      <c r="C1623" s="147" t="s">
        <v>62</v>
      </c>
      <c r="D1623" s="147" t="s">
        <v>257</v>
      </c>
      <c r="E1623" s="147" t="s">
        <v>260</v>
      </c>
      <c r="F1623" s="147" t="s">
        <v>20</v>
      </c>
      <c r="G1623" s="148"/>
      <c r="H1623" s="148"/>
      <c r="I1623" s="148"/>
      <c r="J1623" s="148"/>
      <c r="K1623" s="148"/>
      <c r="L1623" s="148"/>
      <c r="M1623" s="148"/>
      <c r="N1623" s="148"/>
      <c r="O1623" s="148"/>
      <c r="P1623" s="148"/>
      <c r="Q1623" s="148"/>
      <c r="R1623" s="148"/>
      <c r="S1623" s="148"/>
      <c r="T1623" s="148"/>
      <c r="U1623" s="148"/>
      <c r="V1623" s="148"/>
      <c r="W1623" s="148"/>
      <c r="X1623" s="148"/>
      <c r="Y1623" s="148"/>
      <c r="Z1623" s="148"/>
      <c r="AA1623" s="148"/>
      <c r="AB1623" s="149">
        <v>24782.850087127095</v>
      </c>
      <c r="AC1623" s="149">
        <v>27088.214940683665</v>
      </c>
      <c r="AD1623" s="141"/>
      <c r="AE1623" s="79">
        <v>27088.214940683665</v>
      </c>
      <c r="AF1623" s="164">
        <f t="shared" si="26"/>
        <v>0</v>
      </c>
    </row>
    <row r="1624" spans="2:32" x14ac:dyDescent="0.15">
      <c r="B1624" s="147" t="s">
        <v>70</v>
      </c>
      <c r="C1624" s="147" t="s">
        <v>62</v>
      </c>
      <c r="D1624" s="147" t="s">
        <v>257</v>
      </c>
      <c r="E1624" s="147" t="s">
        <v>261</v>
      </c>
      <c r="F1624" s="147" t="s">
        <v>20</v>
      </c>
      <c r="G1624" s="148"/>
      <c r="H1624" s="148"/>
      <c r="I1624" s="148"/>
      <c r="J1624" s="148"/>
      <c r="K1624" s="148"/>
      <c r="L1624" s="148"/>
      <c r="M1624" s="148"/>
      <c r="N1624" s="148"/>
      <c r="O1624" s="148"/>
      <c r="P1624" s="148"/>
      <c r="Q1624" s="148"/>
      <c r="R1624" s="148"/>
      <c r="S1624" s="148"/>
      <c r="T1624" s="148"/>
      <c r="U1624" s="148"/>
      <c r="V1624" s="148"/>
      <c r="W1624" s="148"/>
      <c r="X1624" s="148"/>
      <c r="Y1624" s="148"/>
      <c r="Z1624" s="148"/>
      <c r="AA1624" s="148"/>
      <c r="AB1624" s="149">
        <v>27.517544560652734</v>
      </c>
      <c r="AC1624" s="149">
        <v>43.551890185045821</v>
      </c>
      <c r="AD1624" s="141"/>
      <c r="AE1624" s="79">
        <v>43.551890185045821</v>
      </c>
      <c r="AF1624" s="164">
        <f t="shared" si="26"/>
        <v>0</v>
      </c>
    </row>
    <row r="1625" spans="2:32" x14ac:dyDescent="0.15">
      <c r="B1625" s="147" t="s">
        <v>70</v>
      </c>
      <c r="C1625" s="147" t="s">
        <v>62</v>
      </c>
      <c r="D1625" s="147" t="s">
        <v>257</v>
      </c>
      <c r="E1625" s="147" t="s">
        <v>262</v>
      </c>
      <c r="F1625" s="147" t="s">
        <v>20</v>
      </c>
      <c r="G1625" s="148"/>
      <c r="H1625" s="148"/>
      <c r="I1625" s="148"/>
      <c r="J1625" s="148"/>
      <c r="K1625" s="148"/>
      <c r="L1625" s="148"/>
      <c r="M1625" s="148"/>
      <c r="N1625" s="148"/>
      <c r="O1625" s="148"/>
      <c r="P1625" s="148"/>
      <c r="Q1625" s="148"/>
      <c r="R1625" s="148"/>
      <c r="S1625" s="148"/>
      <c r="T1625" s="148"/>
      <c r="U1625" s="148"/>
      <c r="V1625" s="148"/>
      <c r="W1625" s="148"/>
      <c r="X1625" s="148"/>
      <c r="Y1625" s="148"/>
      <c r="Z1625" s="148"/>
      <c r="AA1625" s="148"/>
      <c r="AB1625" s="149">
        <v>24810.367631687746</v>
      </c>
      <c r="AC1625" s="149">
        <v>27131.766830868717</v>
      </c>
      <c r="AD1625" s="141"/>
      <c r="AE1625" s="79">
        <v>27131.766830868717</v>
      </c>
      <c r="AF1625" s="164">
        <f t="shared" si="26"/>
        <v>0</v>
      </c>
    </row>
    <row r="1626" spans="2:32" x14ac:dyDescent="0.15">
      <c r="B1626" s="147" t="s">
        <v>70</v>
      </c>
      <c r="C1626" s="147" t="s">
        <v>62</v>
      </c>
      <c r="D1626" s="147" t="s">
        <v>257</v>
      </c>
      <c r="E1626" s="147" t="s">
        <v>263</v>
      </c>
      <c r="F1626" s="147" t="s">
        <v>20</v>
      </c>
      <c r="G1626" s="148"/>
      <c r="H1626" s="148"/>
      <c r="I1626" s="148"/>
      <c r="J1626" s="148"/>
      <c r="K1626" s="148"/>
      <c r="L1626" s="148"/>
      <c r="M1626" s="148"/>
      <c r="N1626" s="148"/>
      <c r="O1626" s="148"/>
      <c r="P1626" s="148"/>
      <c r="Q1626" s="148"/>
      <c r="R1626" s="148"/>
      <c r="S1626" s="148"/>
      <c r="T1626" s="148"/>
      <c r="U1626" s="148"/>
      <c r="V1626" s="148"/>
      <c r="W1626" s="148"/>
      <c r="X1626" s="148"/>
      <c r="Y1626" s="148"/>
      <c r="Z1626" s="148"/>
      <c r="AA1626" s="148"/>
      <c r="AB1626" s="149">
        <v>0</v>
      </c>
      <c r="AC1626" s="149">
        <v>0</v>
      </c>
      <c r="AD1626" s="141"/>
      <c r="AE1626" s="79">
        <v>0</v>
      </c>
      <c r="AF1626" s="164">
        <f t="shared" si="26"/>
        <v>0</v>
      </c>
    </row>
    <row r="1627" spans="2:32" x14ac:dyDescent="0.15">
      <c r="B1627" s="147" t="s">
        <v>70</v>
      </c>
      <c r="C1627" s="147" t="s">
        <v>62</v>
      </c>
      <c r="D1627" s="147" t="s">
        <v>257</v>
      </c>
      <c r="E1627" s="147" t="s">
        <v>264</v>
      </c>
      <c r="F1627" s="147" t="s">
        <v>20</v>
      </c>
      <c r="G1627" s="148"/>
      <c r="H1627" s="148"/>
      <c r="I1627" s="148"/>
      <c r="J1627" s="148"/>
      <c r="K1627" s="148"/>
      <c r="L1627" s="148"/>
      <c r="M1627" s="148"/>
      <c r="N1627" s="148"/>
      <c r="O1627" s="148"/>
      <c r="P1627" s="148"/>
      <c r="Q1627" s="148"/>
      <c r="R1627" s="148"/>
      <c r="S1627" s="148"/>
      <c r="T1627" s="148"/>
      <c r="U1627" s="148"/>
      <c r="V1627" s="148"/>
      <c r="W1627" s="148"/>
      <c r="X1627" s="148"/>
      <c r="Y1627" s="148"/>
      <c r="Z1627" s="148"/>
      <c r="AA1627" s="148"/>
      <c r="AB1627" s="149">
        <v>0</v>
      </c>
      <c r="AC1627" s="149">
        <v>0</v>
      </c>
      <c r="AD1627" s="141"/>
      <c r="AE1627" s="79">
        <v>0</v>
      </c>
      <c r="AF1627" s="164">
        <f t="shared" si="26"/>
        <v>0</v>
      </c>
    </row>
    <row r="1628" spans="2:32" x14ac:dyDescent="0.15">
      <c r="B1628" s="147" t="s">
        <v>70</v>
      </c>
      <c r="C1628" s="147" t="s">
        <v>62</v>
      </c>
      <c r="D1628" s="147" t="s">
        <v>257</v>
      </c>
      <c r="E1628" s="147" t="s">
        <v>265</v>
      </c>
      <c r="F1628" s="147" t="s">
        <v>20</v>
      </c>
      <c r="G1628" s="148"/>
      <c r="H1628" s="148"/>
      <c r="I1628" s="148"/>
      <c r="J1628" s="148"/>
      <c r="K1628" s="148"/>
      <c r="L1628" s="148"/>
      <c r="M1628" s="148"/>
      <c r="N1628" s="148"/>
      <c r="O1628" s="148"/>
      <c r="P1628" s="148"/>
      <c r="Q1628" s="148"/>
      <c r="R1628" s="148"/>
      <c r="S1628" s="148"/>
      <c r="T1628" s="148"/>
      <c r="U1628" s="148"/>
      <c r="V1628" s="148"/>
      <c r="W1628" s="148"/>
      <c r="X1628" s="148"/>
      <c r="Y1628" s="148"/>
      <c r="Z1628" s="148"/>
      <c r="AA1628" s="148"/>
      <c r="AB1628" s="149">
        <v>0</v>
      </c>
      <c r="AC1628" s="149">
        <v>0</v>
      </c>
      <c r="AD1628" s="141"/>
      <c r="AE1628" s="79">
        <v>0</v>
      </c>
      <c r="AF1628" s="164">
        <f t="shared" si="26"/>
        <v>0</v>
      </c>
    </row>
    <row r="1629" spans="2:32" x14ac:dyDescent="0.15">
      <c r="B1629" s="147" t="s">
        <v>70</v>
      </c>
      <c r="C1629" s="147" t="s">
        <v>62</v>
      </c>
      <c r="D1629" s="147" t="s">
        <v>257</v>
      </c>
      <c r="E1629" s="147" t="s">
        <v>266</v>
      </c>
      <c r="F1629" s="147" t="s">
        <v>20</v>
      </c>
      <c r="G1629" s="148"/>
      <c r="H1629" s="148"/>
      <c r="I1629" s="148"/>
      <c r="J1629" s="148"/>
      <c r="K1629" s="148"/>
      <c r="L1629" s="148"/>
      <c r="M1629" s="148"/>
      <c r="N1629" s="148"/>
      <c r="O1629" s="148"/>
      <c r="P1629" s="148"/>
      <c r="Q1629" s="148"/>
      <c r="R1629" s="148"/>
      <c r="S1629" s="148"/>
      <c r="T1629" s="148"/>
      <c r="U1629" s="148"/>
      <c r="V1629" s="148"/>
      <c r="W1629" s="148"/>
      <c r="X1629" s="148"/>
      <c r="Y1629" s="148"/>
      <c r="Z1629" s="148"/>
      <c r="AA1629" s="148"/>
      <c r="AB1629" s="149">
        <v>0</v>
      </c>
      <c r="AC1629" s="149">
        <v>0</v>
      </c>
      <c r="AD1629" s="141"/>
      <c r="AE1629" s="79">
        <v>0</v>
      </c>
      <c r="AF1629" s="164">
        <f t="shared" si="26"/>
        <v>0</v>
      </c>
    </row>
    <row r="1630" spans="2:32" x14ac:dyDescent="0.15">
      <c r="B1630" s="147" t="s">
        <v>70</v>
      </c>
      <c r="C1630" s="147" t="s">
        <v>62</v>
      </c>
      <c r="D1630" s="147" t="s">
        <v>257</v>
      </c>
      <c r="E1630" s="147" t="s">
        <v>267</v>
      </c>
      <c r="F1630" s="147" t="s">
        <v>20</v>
      </c>
      <c r="G1630" s="148"/>
      <c r="H1630" s="148"/>
      <c r="I1630" s="148"/>
      <c r="J1630" s="148"/>
      <c r="K1630" s="148"/>
      <c r="L1630" s="148"/>
      <c r="M1630" s="148"/>
      <c r="N1630" s="148"/>
      <c r="O1630" s="148"/>
      <c r="P1630" s="148"/>
      <c r="Q1630" s="148"/>
      <c r="R1630" s="148"/>
      <c r="S1630" s="148"/>
      <c r="T1630" s="148"/>
      <c r="U1630" s="148"/>
      <c r="V1630" s="148"/>
      <c r="W1630" s="148"/>
      <c r="X1630" s="148"/>
      <c r="Y1630" s="148"/>
      <c r="Z1630" s="148"/>
      <c r="AA1630" s="148"/>
      <c r="AB1630" s="149">
        <v>24810.367631687746</v>
      </c>
      <c r="AC1630" s="149">
        <v>27131.766830868717</v>
      </c>
      <c r="AD1630" s="141"/>
      <c r="AE1630" s="79">
        <v>27131.766830868717</v>
      </c>
      <c r="AF1630" s="164">
        <f t="shared" si="26"/>
        <v>0</v>
      </c>
    </row>
    <row r="1631" spans="2:32" x14ac:dyDescent="0.15">
      <c r="B1631" s="147" t="s">
        <v>70</v>
      </c>
      <c r="C1631" s="147" t="s">
        <v>62</v>
      </c>
      <c r="D1631" s="147" t="s">
        <v>268</v>
      </c>
      <c r="E1631" s="147" t="s">
        <v>269</v>
      </c>
      <c r="F1631" s="147" t="s">
        <v>20</v>
      </c>
      <c r="G1631" s="148"/>
      <c r="H1631" s="148"/>
      <c r="I1631" s="148"/>
      <c r="J1631" s="148"/>
      <c r="K1631" s="148"/>
      <c r="L1631" s="148"/>
      <c r="M1631" s="148"/>
      <c r="N1631" s="148"/>
      <c r="O1631" s="148"/>
      <c r="P1631" s="148"/>
      <c r="Q1631" s="148"/>
      <c r="R1631" s="148"/>
      <c r="S1631" s="148"/>
      <c r="T1631" s="148"/>
      <c r="U1631" s="148"/>
      <c r="V1631" s="148"/>
      <c r="W1631" s="148"/>
      <c r="X1631" s="148"/>
      <c r="Y1631" s="148"/>
      <c r="Z1631" s="148"/>
      <c r="AA1631" s="148"/>
      <c r="AB1631" s="149">
        <v>63803.231027544549</v>
      </c>
      <c r="AC1631" s="149">
        <v>56931.671508252737</v>
      </c>
      <c r="AD1631" s="141"/>
      <c r="AE1631" s="79">
        <v>56931.671508252737</v>
      </c>
      <c r="AF1631" s="164">
        <f t="shared" si="26"/>
        <v>0</v>
      </c>
    </row>
    <row r="1632" spans="2:32" x14ac:dyDescent="0.15">
      <c r="B1632" s="147" t="s">
        <v>70</v>
      </c>
      <c r="C1632" s="147" t="s">
        <v>62</v>
      </c>
      <c r="D1632" s="147" t="s">
        <v>268</v>
      </c>
      <c r="E1632" s="150" t="s">
        <v>270</v>
      </c>
      <c r="F1632" s="147" t="s">
        <v>20</v>
      </c>
      <c r="G1632" s="148"/>
      <c r="H1632" s="148"/>
      <c r="I1632" s="148"/>
      <c r="J1632" s="148"/>
      <c r="K1632" s="148"/>
      <c r="L1632" s="148"/>
      <c r="M1632" s="148"/>
      <c r="N1632" s="148"/>
      <c r="O1632" s="148"/>
      <c r="P1632" s="148"/>
      <c r="Q1632" s="148"/>
      <c r="R1632" s="148"/>
      <c r="S1632" s="148"/>
      <c r="T1632" s="148"/>
      <c r="U1632" s="148"/>
      <c r="V1632" s="148"/>
      <c r="W1632" s="148"/>
      <c r="X1632" s="148"/>
      <c r="Y1632" s="148"/>
      <c r="Z1632" s="148"/>
      <c r="AA1632" s="148"/>
      <c r="AB1632" s="149">
        <v>0</v>
      </c>
      <c r="AC1632" s="149">
        <v>0</v>
      </c>
      <c r="AD1632" s="141"/>
      <c r="AE1632" s="79">
        <v>0</v>
      </c>
      <c r="AF1632" s="164">
        <f t="shared" si="26"/>
        <v>0</v>
      </c>
    </row>
    <row r="1633" spans="2:32" x14ac:dyDescent="0.15">
      <c r="B1633" s="147" t="s">
        <v>70</v>
      </c>
      <c r="C1633" s="147" t="s">
        <v>62</v>
      </c>
      <c r="D1633" s="147" t="s">
        <v>268</v>
      </c>
      <c r="E1633" s="150" t="s">
        <v>271</v>
      </c>
      <c r="F1633" s="147" t="s">
        <v>20</v>
      </c>
      <c r="G1633" s="148"/>
      <c r="H1633" s="148"/>
      <c r="I1633" s="148"/>
      <c r="J1633" s="148"/>
      <c r="K1633" s="148"/>
      <c r="L1633" s="148"/>
      <c r="M1633" s="148"/>
      <c r="N1633" s="148"/>
      <c r="O1633" s="148"/>
      <c r="P1633" s="148"/>
      <c r="Q1633" s="148"/>
      <c r="R1633" s="148"/>
      <c r="S1633" s="148"/>
      <c r="T1633" s="148"/>
      <c r="U1633" s="148"/>
      <c r="V1633" s="148"/>
      <c r="W1633" s="148"/>
      <c r="X1633" s="148"/>
      <c r="Y1633" s="148"/>
      <c r="Z1633" s="148"/>
      <c r="AA1633" s="148"/>
      <c r="AB1633" s="149">
        <v>0</v>
      </c>
      <c r="AC1633" s="149">
        <v>0</v>
      </c>
      <c r="AD1633" s="141"/>
      <c r="AE1633" s="79">
        <v>0</v>
      </c>
      <c r="AF1633" s="164">
        <f t="shared" si="26"/>
        <v>0</v>
      </c>
    </row>
    <row r="1634" spans="2:32" x14ac:dyDescent="0.15">
      <c r="B1634" s="147" t="s">
        <v>70</v>
      </c>
      <c r="C1634" s="147" t="s">
        <v>62</v>
      </c>
      <c r="D1634" s="147" t="s">
        <v>268</v>
      </c>
      <c r="E1634" s="150" t="s">
        <v>272</v>
      </c>
      <c r="F1634" s="147" t="s">
        <v>20</v>
      </c>
      <c r="G1634" s="148"/>
      <c r="H1634" s="148"/>
      <c r="I1634" s="148"/>
      <c r="J1634" s="148"/>
      <c r="K1634" s="148"/>
      <c r="L1634" s="148"/>
      <c r="M1634" s="148"/>
      <c r="N1634" s="148"/>
      <c r="O1634" s="148"/>
      <c r="P1634" s="148"/>
      <c r="Q1634" s="148"/>
      <c r="R1634" s="148"/>
      <c r="S1634" s="148"/>
      <c r="T1634" s="148"/>
      <c r="U1634" s="148"/>
      <c r="V1634" s="148"/>
      <c r="W1634" s="148"/>
      <c r="X1634" s="148"/>
      <c r="Y1634" s="148"/>
      <c r="Z1634" s="148"/>
      <c r="AA1634" s="148"/>
      <c r="AB1634" s="149">
        <v>3393.016986624169</v>
      </c>
      <c r="AC1634" s="149">
        <v>2305.5353909969517</v>
      </c>
      <c r="AD1634" s="141"/>
      <c r="AE1634" s="79">
        <v>2305.5353909969517</v>
      </c>
      <c r="AF1634" s="164">
        <f t="shared" si="26"/>
        <v>0</v>
      </c>
    </row>
    <row r="1635" spans="2:32" x14ac:dyDescent="0.15">
      <c r="B1635" s="147" t="s">
        <v>70</v>
      </c>
      <c r="C1635" s="147" t="s">
        <v>62</v>
      </c>
      <c r="D1635" s="147" t="s">
        <v>268</v>
      </c>
      <c r="E1635" s="150" t="s">
        <v>273</v>
      </c>
      <c r="F1635" s="147" t="s">
        <v>20</v>
      </c>
      <c r="G1635" s="148"/>
      <c r="H1635" s="148"/>
      <c r="I1635" s="148"/>
      <c r="J1635" s="148"/>
      <c r="K1635" s="148"/>
      <c r="L1635" s="148"/>
      <c r="M1635" s="148"/>
      <c r="N1635" s="148"/>
      <c r="O1635" s="148"/>
      <c r="P1635" s="148"/>
      <c r="Q1635" s="148"/>
      <c r="R1635" s="148"/>
      <c r="S1635" s="148"/>
      <c r="T1635" s="148"/>
      <c r="U1635" s="148"/>
      <c r="V1635" s="148"/>
      <c r="W1635" s="148"/>
      <c r="X1635" s="148"/>
      <c r="Y1635" s="148"/>
      <c r="Z1635" s="148"/>
      <c r="AA1635" s="148"/>
      <c r="AB1635" s="149">
        <v>60410.214040920386</v>
      </c>
      <c r="AC1635" s="149">
        <v>54626.136117255781</v>
      </c>
      <c r="AD1635" s="141"/>
      <c r="AE1635" s="79">
        <v>54626.136117255781</v>
      </c>
      <c r="AF1635" s="164">
        <f t="shared" si="26"/>
        <v>0</v>
      </c>
    </row>
    <row r="1636" spans="2:32" x14ac:dyDescent="0.15">
      <c r="B1636" s="147" t="s">
        <v>70</v>
      </c>
      <c r="C1636" s="147" t="s">
        <v>62</v>
      </c>
      <c r="D1636" s="147" t="s">
        <v>268</v>
      </c>
      <c r="E1636" s="150" t="s">
        <v>274</v>
      </c>
      <c r="F1636" s="147" t="s">
        <v>20</v>
      </c>
      <c r="G1636" s="148"/>
      <c r="H1636" s="148"/>
      <c r="I1636" s="148"/>
      <c r="J1636" s="148"/>
      <c r="K1636" s="148"/>
      <c r="L1636" s="148"/>
      <c r="M1636" s="148"/>
      <c r="N1636" s="148"/>
      <c r="O1636" s="148"/>
      <c r="P1636" s="148"/>
      <c r="Q1636" s="148"/>
      <c r="R1636" s="148"/>
      <c r="S1636" s="148"/>
      <c r="T1636" s="148"/>
      <c r="U1636" s="148"/>
      <c r="V1636" s="148"/>
      <c r="W1636" s="148"/>
      <c r="X1636" s="148"/>
      <c r="Y1636" s="148"/>
      <c r="Z1636" s="148"/>
      <c r="AA1636" s="148"/>
      <c r="AB1636" s="149">
        <v>0</v>
      </c>
      <c r="AC1636" s="149">
        <v>0</v>
      </c>
      <c r="AD1636" s="141"/>
      <c r="AE1636" s="79">
        <v>0</v>
      </c>
      <c r="AF1636" s="164">
        <f t="shared" si="26"/>
        <v>0</v>
      </c>
    </row>
    <row r="1637" spans="2:32" x14ac:dyDescent="0.15">
      <c r="B1637" s="147" t="s">
        <v>70</v>
      </c>
      <c r="C1637" s="147" t="s">
        <v>62</v>
      </c>
      <c r="D1637" s="147" t="s">
        <v>268</v>
      </c>
      <c r="E1637" s="150" t="s">
        <v>275</v>
      </c>
      <c r="F1637" s="147" t="s">
        <v>20</v>
      </c>
      <c r="G1637" s="148"/>
      <c r="H1637" s="148"/>
      <c r="I1637" s="148"/>
      <c r="J1637" s="148"/>
      <c r="K1637" s="148"/>
      <c r="L1637" s="148"/>
      <c r="M1637" s="148"/>
      <c r="N1637" s="148"/>
      <c r="O1637" s="148"/>
      <c r="P1637" s="148"/>
      <c r="Q1637" s="148"/>
      <c r="R1637" s="148"/>
      <c r="S1637" s="148"/>
      <c r="T1637" s="148"/>
      <c r="U1637" s="148"/>
      <c r="V1637" s="148"/>
      <c r="W1637" s="148"/>
      <c r="X1637" s="148"/>
      <c r="Y1637" s="148"/>
      <c r="Z1637" s="148"/>
      <c r="AA1637" s="148"/>
      <c r="AB1637" s="149">
        <v>0</v>
      </c>
      <c r="AC1637" s="149">
        <v>0</v>
      </c>
      <c r="AD1637" s="141"/>
      <c r="AE1637" s="79">
        <v>0</v>
      </c>
      <c r="AF1637" s="164">
        <f t="shared" si="26"/>
        <v>0</v>
      </c>
    </row>
    <row r="1638" spans="2:32" x14ac:dyDescent="0.15">
      <c r="B1638" s="147" t="s">
        <v>70</v>
      </c>
      <c r="C1638" s="147" t="s">
        <v>62</v>
      </c>
      <c r="D1638" s="147" t="s">
        <v>268</v>
      </c>
      <c r="E1638" s="147" t="s">
        <v>276</v>
      </c>
      <c r="F1638" s="147" t="s">
        <v>20</v>
      </c>
      <c r="G1638" s="148"/>
      <c r="H1638" s="148"/>
      <c r="I1638" s="148"/>
      <c r="J1638" s="148"/>
      <c r="K1638" s="148"/>
      <c r="L1638" s="148"/>
      <c r="M1638" s="148"/>
      <c r="N1638" s="148"/>
      <c r="O1638" s="148"/>
      <c r="P1638" s="148"/>
      <c r="Q1638" s="148"/>
      <c r="R1638" s="148"/>
      <c r="S1638" s="148"/>
      <c r="T1638" s="148"/>
      <c r="U1638" s="148"/>
      <c r="V1638" s="148"/>
      <c r="W1638" s="148"/>
      <c r="X1638" s="148"/>
      <c r="Y1638" s="148"/>
      <c r="Z1638" s="148"/>
      <c r="AA1638" s="148"/>
      <c r="AB1638" s="149">
        <v>0</v>
      </c>
      <c r="AC1638" s="149">
        <v>0</v>
      </c>
      <c r="AD1638" s="141"/>
      <c r="AE1638" s="79">
        <v>0</v>
      </c>
      <c r="AF1638" s="164">
        <f t="shared" si="26"/>
        <v>0</v>
      </c>
    </row>
    <row r="1639" spans="2:32" x14ac:dyDescent="0.15">
      <c r="B1639" s="147" t="s">
        <v>70</v>
      </c>
      <c r="C1639" s="147" t="s">
        <v>62</v>
      </c>
      <c r="D1639" s="147" t="s">
        <v>268</v>
      </c>
      <c r="E1639" s="147" t="s">
        <v>277</v>
      </c>
      <c r="F1639" s="147" t="s">
        <v>20</v>
      </c>
      <c r="G1639" s="148"/>
      <c r="H1639" s="148"/>
      <c r="I1639" s="148"/>
      <c r="J1639" s="148"/>
      <c r="K1639" s="148"/>
      <c r="L1639" s="148"/>
      <c r="M1639" s="148"/>
      <c r="N1639" s="148"/>
      <c r="O1639" s="148"/>
      <c r="P1639" s="148"/>
      <c r="Q1639" s="148"/>
      <c r="R1639" s="148"/>
      <c r="S1639" s="148"/>
      <c r="T1639" s="148"/>
      <c r="U1639" s="148"/>
      <c r="V1639" s="148"/>
      <c r="W1639" s="148"/>
      <c r="X1639" s="148"/>
      <c r="Y1639" s="148"/>
      <c r="Z1639" s="148"/>
      <c r="AA1639" s="148"/>
      <c r="AB1639" s="149">
        <v>0</v>
      </c>
      <c r="AC1639" s="149">
        <v>0</v>
      </c>
      <c r="AD1639" s="141"/>
      <c r="AE1639" s="79">
        <v>0</v>
      </c>
      <c r="AF1639" s="164">
        <f t="shared" si="26"/>
        <v>0</v>
      </c>
    </row>
    <row r="1640" spans="2:32" x14ac:dyDescent="0.15">
      <c r="B1640" s="147" t="s">
        <v>70</v>
      </c>
      <c r="C1640" s="147" t="s">
        <v>62</v>
      </c>
      <c r="D1640" s="147" t="s">
        <v>268</v>
      </c>
      <c r="E1640" s="147" t="s">
        <v>278</v>
      </c>
      <c r="F1640" s="147" t="s">
        <v>20</v>
      </c>
      <c r="G1640" s="148"/>
      <c r="H1640" s="148"/>
      <c r="I1640" s="148"/>
      <c r="J1640" s="148"/>
      <c r="K1640" s="148"/>
      <c r="L1640" s="148"/>
      <c r="M1640" s="148"/>
      <c r="N1640" s="148"/>
      <c r="O1640" s="148"/>
      <c r="P1640" s="148"/>
      <c r="Q1640" s="148"/>
      <c r="R1640" s="148"/>
      <c r="S1640" s="148"/>
      <c r="T1640" s="148"/>
      <c r="U1640" s="148"/>
      <c r="V1640" s="148"/>
      <c r="W1640" s="148"/>
      <c r="X1640" s="148"/>
      <c r="Y1640" s="148"/>
      <c r="Z1640" s="148"/>
      <c r="AA1640" s="148"/>
      <c r="AB1640" s="149">
        <v>-2196.0265042090837</v>
      </c>
      <c r="AC1640" s="149">
        <v>-8792.8815562288692</v>
      </c>
      <c r="AD1640" s="141"/>
      <c r="AE1640" s="79">
        <v>-8792.8815562288692</v>
      </c>
      <c r="AF1640" s="164">
        <f t="shared" si="26"/>
        <v>0</v>
      </c>
    </row>
    <row r="1641" spans="2:32" x14ac:dyDescent="0.15">
      <c r="B1641" s="147" t="s">
        <v>70</v>
      </c>
      <c r="C1641" s="147" t="s">
        <v>62</v>
      </c>
      <c r="D1641" s="147" t="s">
        <v>93</v>
      </c>
      <c r="E1641" s="147" t="s">
        <v>279</v>
      </c>
      <c r="F1641" s="147" t="s">
        <v>20</v>
      </c>
      <c r="G1641" s="148"/>
      <c r="H1641" s="148"/>
      <c r="I1641" s="148"/>
      <c r="J1641" s="148"/>
      <c r="K1641" s="148"/>
      <c r="L1641" s="148"/>
      <c r="M1641" s="148"/>
      <c r="N1641" s="148"/>
      <c r="O1641" s="148"/>
      <c r="P1641" s="148"/>
      <c r="Q1641" s="148"/>
      <c r="R1641" s="148"/>
      <c r="S1641" s="148"/>
      <c r="T1641" s="148"/>
      <c r="U1641" s="148"/>
      <c r="V1641" s="148"/>
      <c r="W1641" s="148"/>
      <c r="X1641" s="148"/>
      <c r="Y1641" s="148"/>
      <c r="Z1641" s="148"/>
      <c r="AA1641" s="148"/>
      <c r="AB1641" s="149">
        <v>90809.625163441233</v>
      </c>
      <c r="AC1641" s="149">
        <v>92856.319895350462</v>
      </c>
      <c r="AD1641" s="141"/>
      <c r="AE1641" s="79">
        <v>92856.319895350462</v>
      </c>
      <c r="AF1641" s="164">
        <f t="shared" si="26"/>
        <v>0</v>
      </c>
    </row>
    <row r="1642" spans="2:32" x14ac:dyDescent="0.15">
      <c r="B1642" s="147" t="s">
        <v>70</v>
      </c>
      <c r="C1642" s="147" t="s">
        <v>62</v>
      </c>
      <c r="D1642" s="147" t="s">
        <v>93</v>
      </c>
      <c r="E1642" s="147" t="s">
        <v>280</v>
      </c>
      <c r="F1642" s="147" t="s">
        <v>20</v>
      </c>
      <c r="G1642" s="148"/>
      <c r="H1642" s="148"/>
      <c r="I1642" s="148"/>
      <c r="J1642" s="148"/>
      <c r="K1642" s="148"/>
      <c r="L1642" s="148"/>
      <c r="M1642" s="148"/>
      <c r="N1642" s="148"/>
      <c r="O1642" s="148"/>
      <c r="P1642" s="148"/>
      <c r="Q1642" s="148"/>
      <c r="R1642" s="148"/>
      <c r="S1642" s="148"/>
      <c r="T1642" s="148"/>
      <c r="U1642" s="148"/>
      <c r="V1642" s="148"/>
      <c r="W1642" s="148"/>
      <c r="X1642" s="148"/>
      <c r="Y1642" s="148"/>
      <c r="Z1642" s="148"/>
      <c r="AA1642" s="148"/>
      <c r="AB1642" s="149">
        <v>0</v>
      </c>
      <c r="AC1642" s="149">
        <v>0</v>
      </c>
      <c r="AD1642" s="141"/>
      <c r="AE1642" s="79">
        <v>0</v>
      </c>
      <c r="AF1642" s="164">
        <f t="shared" si="26"/>
        <v>0</v>
      </c>
    </row>
    <row r="1643" spans="2:32" x14ac:dyDescent="0.15">
      <c r="B1643" s="147" t="s">
        <v>70</v>
      </c>
      <c r="C1643" s="147" t="s">
        <v>62</v>
      </c>
      <c r="D1643" s="147" t="s">
        <v>93</v>
      </c>
      <c r="E1643" s="147" t="s">
        <v>281</v>
      </c>
      <c r="F1643" s="147" t="s">
        <v>20</v>
      </c>
      <c r="G1643" s="148"/>
      <c r="H1643" s="148"/>
      <c r="I1643" s="148"/>
      <c r="J1643" s="148"/>
      <c r="K1643" s="148"/>
      <c r="L1643" s="148"/>
      <c r="M1643" s="148"/>
      <c r="N1643" s="148"/>
      <c r="O1643" s="148"/>
      <c r="P1643" s="148"/>
      <c r="Q1643" s="148"/>
      <c r="R1643" s="148"/>
      <c r="S1643" s="148"/>
      <c r="T1643" s="148"/>
      <c r="U1643" s="148"/>
      <c r="V1643" s="148"/>
      <c r="W1643" s="148"/>
      <c r="X1643" s="148"/>
      <c r="Y1643" s="148"/>
      <c r="Z1643" s="148"/>
      <c r="AA1643" s="148"/>
      <c r="AB1643" s="149">
        <v>90809.625163441233</v>
      </c>
      <c r="AC1643" s="149">
        <v>92856.319895350462</v>
      </c>
      <c r="AD1643" s="141"/>
      <c r="AE1643" s="79">
        <v>92856.319895350462</v>
      </c>
      <c r="AF1643" s="164">
        <f t="shared" si="26"/>
        <v>0</v>
      </c>
    </row>
    <row r="1644" spans="2:32" x14ac:dyDescent="0.15">
      <c r="B1644" s="147" t="s">
        <v>70</v>
      </c>
      <c r="C1644" s="147" t="s">
        <v>62</v>
      </c>
      <c r="D1644" s="147" t="s">
        <v>93</v>
      </c>
      <c r="E1644" s="150" t="s">
        <v>187</v>
      </c>
      <c r="F1644" s="147" t="s">
        <v>20</v>
      </c>
      <c r="G1644" s="148"/>
      <c r="H1644" s="148"/>
      <c r="I1644" s="148"/>
      <c r="J1644" s="148"/>
      <c r="K1644" s="148"/>
      <c r="L1644" s="148"/>
      <c r="M1644" s="148"/>
      <c r="N1644" s="148"/>
      <c r="O1644" s="148"/>
      <c r="P1644" s="148"/>
      <c r="Q1644" s="148"/>
      <c r="R1644" s="148"/>
      <c r="S1644" s="148"/>
      <c r="T1644" s="148"/>
      <c r="U1644" s="148"/>
      <c r="V1644" s="148"/>
      <c r="W1644" s="148"/>
      <c r="X1644" s="148"/>
      <c r="Y1644" s="148"/>
      <c r="Z1644" s="148"/>
      <c r="AA1644" s="148"/>
      <c r="AB1644" s="149">
        <v>38174.073187757866</v>
      </c>
      <c r="AC1644" s="149">
        <v>37664.587984702164</v>
      </c>
      <c r="AD1644" s="141"/>
      <c r="AE1644" s="79">
        <v>37664.587984702164</v>
      </c>
      <c r="AF1644" s="164">
        <f t="shared" si="26"/>
        <v>0</v>
      </c>
    </row>
    <row r="1645" spans="2:32" x14ac:dyDescent="0.15">
      <c r="B1645" s="147" t="s">
        <v>70</v>
      </c>
      <c r="C1645" s="147" t="s">
        <v>62</v>
      </c>
      <c r="D1645" s="147" t="s">
        <v>93</v>
      </c>
      <c r="E1645" s="150" t="s">
        <v>105</v>
      </c>
      <c r="F1645" s="147" t="s">
        <v>20</v>
      </c>
      <c r="G1645" s="148"/>
      <c r="H1645" s="148"/>
      <c r="I1645" s="148"/>
      <c r="J1645" s="148"/>
      <c r="K1645" s="148"/>
      <c r="L1645" s="148"/>
      <c r="M1645" s="148"/>
      <c r="N1645" s="148"/>
      <c r="O1645" s="148"/>
      <c r="P1645" s="148"/>
      <c r="Q1645" s="148"/>
      <c r="R1645" s="148"/>
      <c r="S1645" s="148"/>
      <c r="T1645" s="148"/>
      <c r="U1645" s="148"/>
      <c r="V1645" s="148"/>
      <c r="W1645" s="148"/>
      <c r="X1645" s="148"/>
      <c r="Y1645" s="148"/>
      <c r="Z1645" s="148"/>
      <c r="AA1645" s="148"/>
      <c r="AB1645" s="149">
        <v>3876.1399651618026</v>
      </c>
      <c r="AC1645" s="149">
        <v>3700.5103623110572</v>
      </c>
      <c r="AD1645" s="141"/>
      <c r="AE1645" s="79">
        <v>3700.5103623110572</v>
      </c>
      <c r="AF1645" s="164">
        <f t="shared" si="26"/>
        <v>0</v>
      </c>
    </row>
    <row r="1646" spans="2:32" x14ac:dyDescent="0.15">
      <c r="B1646" s="147" t="s">
        <v>70</v>
      </c>
      <c r="C1646" s="147" t="s">
        <v>62</v>
      </c>
      <c r="D1646" s="147" t="s">
        <v>93</v>
      </c>
      <c r="E1646" s="150" t="s">
        <v>106</v>
      </c>
      <c r="F1646" s="147" t="s">
        <v>20</v>
      </c>
      <c r="G1646" s="148"/>
      <c r="H1646" s="148"/>
      <c r="I1646" s="148"/>
      <c r="J1646" s="148"/>
      <c r="K1646" s="148"/>
      <c r="L1646" s="148"/>
      <c r="M1646" s="148"/>
      <c r="N1646" s="148"/>
      <c r="O1646" s="148"/>
      <c r="P1646" s="148"/>
      <c r="Q1646" s="148"/>
      <c r="R1646" s="148"/>
      <c r="S1646" s="148"/>
      <c r="T1646" s="148"/>
      <c r="U1646" s="148"/>
      <c r="V1646" s="148"/>
      <c r="W1646" s="148"/>
      <c r="X1646" s="148"/>
      <c r="Y1646" s="148"/>
      <c r="Z1646" s="148"/>
      <c r="AA1646" s="148"/>
      <c r="AB1646" s="149">
        <v>65.184239401340577</v>
      </c>
      <c r="AC1646" s="149">
        <v>62.691581125067813</v>
      </c>
      <c r="AD1646" s="141"/>
      <c r="AE1646" s="79">
        <v>62.691581125067813</v>
      </c>
      <c r="AF1646" s="164">
        <f t="shared" si="26"/>
        <v>0</v>
      </c>
    </row>
    <row r="1647" spans="2:32" x14ac:dyDescent="0.15">
      <c r="B1647" s="147" t="s">
        <v>70</v>
      </c>
      <c r="C1647" s="147" t="s">
        <v>62</v>
      </c>
      <c r="D1647" s="147" t="s">
        <v>93</v>
      </c>
      <c r="E1647" s="150" t="s">
        <v>188</v>
      </c>
      <c r="F1647" s="147" t="s">
        <v>20</v>
      </c>
      <c r="G1647" s="148"/>
      <c r="H1647" s="148"/>
      <c r="I1647" s="148"/>
      <c r="J1647" s="148"/>
      <c r="K1647" s="148"/>
      <c r="L1647" s="148"/>
      <c r="M1647" s="148"/>
      <c r="N1647" s="148"/>
      <c r="O1647" s="148"/>
      <c r="P1647" s="148"/>
      <c r="Q1647" s="148"/>
      <c r="R1647" s="148"/>
      <c r="S1647" s="148"/>
      <c r="T1647" s="148"/>
      <c r="U1647" s="148"/>
      <c r="V1647" s="148"/>
      <c r="W1647" s="148"/>
      <c r="X1647" s="148"/>
      <c r="Y1647" s="148"/>
      <c r="Z1647" s="148"/>
      <c r="AA1647" s="148"/>
      <c r="AB1647" s="149">
        <v>31226.35459697407</v>
      </c>
      <c r="AC1647" s="149">
        <v>34639.091811396931</v>
      </c>
      <c r="AD1647" s="141"/>
      <c r="AE1647" s="79">
        <v>34639.091811396931</v>
      </c>
      <c r="AF1647" s="164">
        <f t="shared" si="26"/>
        <v>0</v>
      </c>
    </row>
    <row r="1648" spans="2:32" x14ac:dyDescent="0.15">
      <c r="B1648" s="147" t="s">
        <v>70</v>
      </c>
      <c r="C1648" s="147" t="s">
        <v>62</v>
      </c>
      <c r="D1648" s="147" t="s">
        <v>93</v>
      </c>
      <c r="E1648" s="150" t="s">
        <v>189</v>
      </c>
      <c r="F1648" s="147" t="s">
        <v>20</v>
      </c>
      <c r="G1648" s="148"/>
      <c r="H1648" s="148"/>
      <c r="I1648" s="148"/>
      <c r="J1648" s="148"/>
      <c r="K1648" s="148"/>
      <c r="L1648" s="148"/>
      <c r="M1648" s="148"/>
      <c r="N1648" s="148"/>
      <c r="O1648" s="148"/>
      <c r="P1648" s="148"/>
      <c r="Q1648" s="148"/>
      <c r="R1648" s="148"/>
      <c r="S1648" s="148"/>
      <c r="T1648" s="148"/>
      <c r="U1648" s="148"/>
      <c r="V1648" s="148"/>
      <c r="W1648" s="148"/>
      <c r="X1648" s="148"/>
      <c r="Y1648" s="148"/>
      <c r="Z1648" s="148"/>
      <c r="AA1648" s="148"/>
      <c r="AB1648" s="149">
        <v>139.16267458694219</v>
      </c>
      <c r="AC1648" s="149">
        <v>154.13140955314421</v>
      </c>
      <c r="AD1648" s="141"/>
      <c r="AE1648" s="79">
        <v>154.13140955314421</v>
      </c>
      <c r="AF1648" s="164">
        <f t="shared" si="26"/>
        <v>0</v>
      </c>
    </row>
    <row r="1649" spans="2:32" x14ac:dyDescent="0.15">
      <c r="B1649" s="147" t="s">
        <v>70</v>
      </c>
      <c r="C1649" s="147" t="s">
        <v>62</v>
      </c>
      <c r="D1649" s="147" t="s">
        <v>93</v>
      </c>
      <c r="E1649" s="150" t="s">
        <v>109</v>
      </c>
      <c r="F1649" s="147" t="s">
        <v>20</v>
      </c>
      <c r="G1649" s="148"/>
      <c r="H1649" s="148"/>
      <c r="I1649" s="148"/>
      <c r="J1649" s="148"/>
      <c r="K1649" s="148"/>
      <c r="L1649" s="148"/>
      <c r="M1649" s="148"/>
      <c r="N1649" s="148"/>
      <c r="O1649" s="148"/>
      <c r="P1649" s="148"/>
      <c r="Q1649" s="148"/>
      <c r="R1649" s="148"/>
      <c r="S1649" s="148"/>
      <c r="T1649" s="148"/>
      <c r="U1649" s="148"/>
      <c r="V1649" s="148"/>
      <c r="W1649" s="148"/>
      <c r="X1649" s="148"/>
      <c r="Y1649" s="148"/>
      <c r="Z1649" s="148"/>
      <c r="AA1649" s="148"/>
      <c r="AB1649" s="149">
        <v>17.71758921849003</v>
      </c>
      <c r="AC1649" s="149">
        <v>14.779453879144564</v>
      </c>
      <c r="AD1649" s="141"/>
      <c r="AE1649" s="79">
        <v>14.779453879144564</v>
      </c>
      <c r="AF1649" s="164">
        <f t="shared" si="26"/>
        <v>0</v>
      </c>
    </row>
    <row r="1650" spans="2:32" x14ac:dyDescent="0.15">
      <c r="B1650" s="147" t="s">
        <v>70</v>
      </c>
      <c r="C1650" s="147" t="s">
        <v>62</v>
      </c>
      <c r="D1650" s="147" t="s">
        <v>93</v>
      </c>
      <c r="E1650" s="150" t="s">
        <v>190</v>
      </c>
      <c r="F1650" s="147" t="s">
        <v>20</v>
      </c>
      <c r="G1650" s="148"/>
      <c r="H1650" s="148"/>
      <c r="I1650" s="148"/>
      <c r="J1650" s="148"/>
      <c r="K1650" s="148"/>
      <c r="L1650" s="148"/>
      <c r="M1650" s="148"/>
      <c r="N1650" s="148"/>
      <c r="O1650" s="148"/>
      <c r="P1650" s="148"/>
      <c r="Q1650" s="148"/>
      <c r="R1650" s="148"/>
      <c r="S1650" s="148"/>
      <c r="T1650" s="148"/>
      <c r="U1650" s="148"/>
      <c r="V1650" s="148"/>
      <c r="W1650" s="148"/>
      <c r="X1650" s="148"/>
      <c r="Y1650" s="148"/>
      <c r="Z1650" s="148"/>
      <c r="AA1650" s="148"/>
      <c r="AB1650" s="149">
        <v>1849.0823950158922</v>
      </c>
      <c r="AC1650" s="149">
        <v>1901.8136655397414</v>
      </c>
      <c r="AD1650" s="141"/>
      <c r="AE1650" s="79">
        <v>1901.8136655397414</v>
      </c>
      <c r="AF1650" s="164">
        <f t="shared" si="26"/>
        <v>0</v>
      </c>
    </row>
    <row r="1651" spans="2:32" x14ac:dyDescent="0.15">
      <c r="B1651" s="147" t="s">
        <v>70</v>
      </c>
      <c r="C1651" s="147" t="s">
        <v>62</v>
      </c>
      <c r="D1651" s="147" t="s">
        <v>93</v>
      </c>
      <c r="E1651" s="150" t="s">
        <v>163</v>
      </c>
      <c r="F1651" s="147" t="s">
        <v>20</v>
      </c>
      <c r="G1651" s="148"/>
      <c r="H1651" s="148"/>
      <c r="I1651" s="148"/>
      <c r="J1651" s="148"/>
      <c r="K1651" s="148"/>
      <c r="L1651" s="148"/>
      <c r="M1651" s="148"/>
      <c r="N1651" s="148"/>
      <c r="O1651" s="148"/>
      <c r="P1651" s="148"/>
      <c r="Q1651" s="148"/>
      <c r="R1651" s="148"/>
      <c r="S1651" s="148"/>
      <c r="T1651" s="148"/>
      <c r="U1651" s="148"/>
      <c r="V1651" s="148"/>
      <c r="W1651" s="148"/>
      <c r="X1651" s="148"/>
      <c r="Y1651" s="148"/>
      <c r="Z1651" s="148"/>
      <c r="AA1651" s="148"/>
      <c r="AB1651" s="149">
        <v>15461.910515324847</v>
      </c>
      <c r="AC1651" s="149">
        <v>14718.713626843197</v>
      </c>
      <c r="AD1651" s="141"/>
      <c r="AE1651" s="79">
        <v>14718.713626843197</v>
      </c>
      <c r="AF1651" s="164">
        <f t="shared" si="26"/>
        <v>0</v>
      </c>
    </row>
    <row r="1652" spans="2:32" x14ac:dyDescent="0.15">
      <c r="B1652" s="143" t="s">
        <v>71</v>
      </c>
      <c r="C1652" s="143" t="s">
        <v>62</v>
      </c>
      <c r="D1652" s="143" t="s">
        <v>257</v>
      </c>
      <c r="E1652" s="143" t="s">
        <v>258</v>
      </c>
      <c r="F1652" s="143" t="s">
        <v>20</v>
      </c>
      <c r="G1652" s="144"/>
      <c r="H1652" s="144"/>
      <c r="I1652" s="144"/>
      <c r="J1652" s="144"/>
      <c r="K1652" s="144"/>
      <c r="L1652" s="144"/>
      <c r="M1652" s="144"/>
      <c r="N1652" s="144"/>
      <c r="O1652" s="144"/>
      <c r="P1652" s="144"/>
      <c r="Q1652" s="144"/>
      <c r="R1652" s="144"/>
      <c r="S1652" s="144"/>
      <c r="T1652" s="144"/>
      <c r="U1652" s="144"/>
      <c r="V1652" s="144"/>
      <c r="W1652" s="144"/>
      <c r="X1652" s="144"/>
      <c r="Y1652" s="144"/>
      <c r="Z1652" s="144"/>
      <c r="AA1652" s="144"/>
      <c r="AB1652" s="145">
        <v>0</v>
      </c>
      <c r="AC1652" s="145">
        <v>0</v>
      </c>
      <c r="AD1652" s="141"/>
      <c r="AE1652" s="79">
        <v>0</v>
      </c>
      <c r="AF1652" s="164">
        <f t="shared" si="26"/>
        <v>0</v>
      </c>
    </row>
    <row r="1653" spans="2:32" x14ac:dyDescent="0.15">
      <c r="B1653" s="143" t="s">
        <v>71</v>
      </c>
      <c r="C1653" s="143" t="s">
        <v>62</v>
      </c>
      <c r="D1653" s="143" t="s">
        <v>257</v>
      </c>
      <c r="E1653" s="143" t="s">
        <v>260</v>
      </c>
      <c r="F1653" s="143" t="s">
        <v>20</v>
      </c>
      <c r="G1653" s="144"/>
      <c r="H1653" s="144"/>
      <c r="I1653" s="144"/>
      <c r="J1653" s="144"/>
      <c r="K1653" s="144"/>
      <c r="L1653" s="144"/>
      <c r="M1653" s="144"/>
      <c r="N1653" s="144"/>
      <c r="O1653" s="144"/>
      <c r="P1653" s="144"/>
      <c r="Q1653" s="144"/>
      <c r="R1653" s="144"/>
      <c r="S1653" s="144"/>
      <c r="T1653" s="144"/>
      <c r="U1653" s="144"/>
      <c r="V1653" s="144"/>
      <c r="W1653" s="144"/>
      <c r="X1653" s="144"/>
      <c r="Y1653" s="144"/>
      <c r="Z1653" s="144"/>
      <c r="AA1653" s="144"/>
      <c r="AB1653" s="145">
        <v>3848.4335396800175</v>
      </c>
      <c r="AC1653" s="145">
        <v>3579.8190116841433</v>
      </c>
      <c r="AD1653" s="141"/>
      <c r="AE1653" s="79">
        <v>3579.8190116841433</v>
      </c>
      <c r="AF1653" s="164">
        <f t="shared" si="26"/>
        <v>0</v>
      </c>
    </row>
    <row r="1654" spans="2:32" x14ac:dyDescent="0.15">
      <c r="B1654" s="143" t="s">
        <v>71</v>
      </c>
      <c r="C1654" s="143" t="s">
        <v>62</v>
      </c>
      <c r="D1654" s="143" t="s">
        <v>257</v>
      </c>
      <c r="E1654" s="143" t="s">
        <v>261</v>
      </c>
      <c r="F1654" s="143" t="s">
        <v>20</v>
      </c>
      <c r="G1654" s="144"/>
      <c r="H1654" s="144"/>
      <c r="I1654" s="144"/>
      <c r="J1654" s="144"/>
      <c r="K1654" s="144"/>
      <c r="L1654" s="144"/>
      <c r="M1654" s="144"/>
      <c r="N1654" s="144"/>
      <c r="O1654" s="144"/>
      <c r="P1654" s="144"/>
      <c r="Q1654" s="144"/>
      <c r="R1654" s="144"/>
      <c r="S1654" s="144"/>
      <c r="T1654" s="144"/>
      <c r="U1654" s="144"/>
      <c r="V1654" s="144"/>
      <c r="W1654" s="144"/>
      <c r="X1654" s="144"/>
      <c r="Y1654" s="144"/>
      <c r="Z1654" s="144"/>
      <c r="AA1654" s="144"/>
      <c r="AB1654" s="145">
        <v>345.78874743163607</v>
      </c>
      <c r="AC1654" s="145">
        <v>595.00548291867824</v>
      </c>
      <c r="AD1654" s="141"/>
      <c r="AE1654" s="79">
        <v>595.00548291867824</v>
      </c>
      <c r="AF1654" s="164">
        <f t="shared" si="26"/>
        <v>0</v>
      </c>
    </row>
    <row r="1655" spans="2:32" x14ac:dyDescent="0.15">
      <c r="B1655" s="143" t="s">
        <v>71</v>
      </c>
      <c r="C1655" s="143" t="s">
        <v>62</v>
      </c>
      <c r="D1655" s="143" t="s">
        <v>257</v>
      </c>
      <c r="E1655" s="143" t="s">
        <v>262</v>
      </c>
      <c r="F1655" s="143" t="s">
        <v>20</v>
      </c>
      <c r="G1655" s="144"/>
      <c r="H1655" s="144"/>
      <c r="I1655" s="144"/>
      <c r="J1655" s="144"/>
      <c r="K1655" s="144"/>
      <c r="L1655" s="144"/>
      <c r="M1655" s="144"/>
      <c r="N1655" s="144"/>
      <c r="O1655" s="144"/>
      <c r="P1655" s="144"/>
      <c r="Q1655" s="144"/>
      <c r="R1655" s="144"/>
      <c r="S1655" s="144"/>
      <c r="T1655" s="144"/>
      <c r="U1655" s="144"/>
      <c r="V1655" s="144"/>
      <c r="W1655" s="144"/>
      <c r="X1655" s="144"/>
      <c r="Y1655" s="144"/>
      <c r="Z1655" s="144"/>
      <c r="AA1655" s="144"/>
      <c r="AB1655" s="145">
        <v>4194.2222871116537</v>
      </c>
      <c r="AC1655" s="145">
        <v>4174.8244946028217</v>
      </c>
      <c r="AD1655" s="141"/>
      <c r="AE1655" s="79">
        <v>4174.8244946028217</v>
      </c>
      <c r="AF1655" s="164">
        <f t="shared" si="26"/>
        <v>0</v>
      </c>
    </row>
    <row r="1656" spans="2:32" x14ac:dyDescent="0.15">
      <c r="B1656" s="143" t="s">
        <v>71</v>
      </c>
      <c r="C1656" s="143" t="s">
        <v>62</v>
      </c>
      <c r="D1656" s="143" t="s">
        <v>257</v>
      </c>
      <c r="E1656" s="143" t="s">
        <v>263</v>
      </c>
      <c r="F1656" s="143" t="s">
        <v>20</v>
      </c>
      <c r="G1656" s="144"/>
      <c r="H1656" s="144"/>
      <c r="I1656" s="144"/>
      <c r="J1656" s="144"/>
      <c r="K1656" s="144"/>
      <c r="L1656" s="144"/>
      <c r="M1656" s="144"/>
      <c r="N1656" s="144"/>
      <c r="O1656" s="144"/>
      <c r="P1656" s="144"/>
      <c r="Q1656" s="144"/>
      <c r="R1656" s="144"/>
      <c r="S1656" s="144"/>
      <c r="T1656" s="144"/>
      <c r="U1656" s="144"/>
      <c r="V1656" s="144"/>
      <c r="W1656" s="144"/>
      <c r="X1656" s="144"/>
      <c r="Y1656" s="144"/>
      <c r="Z1656" s="144"/>
      <c r="AA1656" s="144"/>
      <c r="AB1656" s="145">
        <v>0</v>
      </c>
      <c r="AC1656" s="145">
        <v>0</v>
      </c>
      <c r="AD1656" s="141"/>
      <c r="AE1656" s="79">
        <v>0</v>
      </c>
      <c r="AF1656" s="164">
        <f t="shared" si="26"/>
        <v>0</v>
      </c>
    </row>
    <row r="1657" spans="2:32" x14ac:dyDescent="0.15">
      <c r="B1657" s="143" t="s">
        <v>71</v>
      </c>
      <c r="C1657" s="143" t="s">
        <v>62</v>
      </c>
      <c r="D1657" s="143" t="s">
        <v>257</v>
      </c>
      <c r="E1657" s="143" t="s">
        <v>264</v>
      </c>
      <c r="F1657" s="143" t="s">
        <v>20</v>
      </c>
      <c r="G1657" s="144"/>
      <c r="H1657" s="144"/>
      <c r="I1657" s="144"/>
      <c r="J1657" s="144"/>
      <c r="K1657" s="144"/>
      <c r="L1657" s="144"/>
      <c r="M1657" s="144"/>
      <c r="N1657" s="144"/>
      <c r="O1657" s="144"/>
      <c r="P1657" s="144"/>
      <c r="Q1657" s="144"/>
      <c r="R1657" s="144"/>
      <c r="S1657" s="144"/>
      <c r="T1657" s="144"/>
      <c r="U1657" s="144"/>
      <c r="V1657" s="144"/>
      <c r="W1657" s="144"/>
      <c r="X1657" s="144"/>
      <c r="Y1657" s="144"/>
      <c r="Z1657" s="144"/>
      <c r="AA1657" s="144"/>
      <c r="AB1657" s="145">
        <v>0</v>
      </c>
      <c r="AC1657" s="145">
        <v>0</v>
      </c>
      <c r="AD1657" s="141"/>
      <c r="AE1657" s="79">
        <v>0</v>
      </c>
      <c r="AF1657" s="164">
        <f t="shared" si="26"/>
        <v>0</v>
      </c>
    </row>
    <row r="1658" spans="2:32" x14ac:dyDescent="0.15">
      <c r="B1658" s="143" t="s">
        <v>71</v>
      </c>
      <c r="C1658" s="143" t="s">
        <v>62</v>
      </c>
      <c r="D1658" s="143" t="s">
        <v>257</v>
      </c>
      <c r="E1658" s="143" t="s">
        <v>265</v>
      </c>
      <c r="F1658" s="143" t="s">
        <v>20</v>
      </c>
      <c r="G1658" s="144"/>
      <c r="H1658" s="144"/>
      <c r="I1658" s="144"/>
      <c r="J1658" s="144"/>
      <c r="K1658" s="144"/>
      <c r="L1658" s="144"/>
      <c r="M1658" s="144"/>
      <c r="N1658" s="144"/>
      <c r="O1658" s="144"/>
      <c r="P1658" s="144"/>
      <c r="Q1658" s="144"/>
      <c r="R1658" s="144"/>
      <c r="S1658" s="144"/>
      <c r="T1658" s="144"/>
      <c r="U1658" s="144"/>
      <c r="V1658" s="144"/>
      <c r="W1658" s="144"/>
      <c r="X1658" s="144"/>
      <c r="Y1658" s="144"/>
      <c r="Z1658" s="144"/>
      <c r="AA1658" s="144"/>
      <c r="AB1658" s="145">
        <v>-4324.672428085225</v>
      </c>
      <c r="AC1658" s="145">
        <v>-4329.9422376061275</v>
      </c>
      <c r="AD1658" s="141"/>
      <c r="AE1658" s="79">
        <v>-4329.9422376061275</v>
      </c>
      <c r="AF1658" s="164">
        <f t="shared" si="26"/>
        <v>0</v>
      </c>
    </row>
    <row r="1659" spans="2:32" x14ac:dyDescent="0.15">
      <c r="B1659" s="143" t="s">
        <v>71</v>
      </c>
      <c r="C1659" s="143" t="s">
        <v>62</v>
      </c>
      <c r="D1659" s="143" t="s">
        <v>257</v>
      </c>
      <c r="E1659" s="143" t="s">
        <v>266</v>
      </c>
      <c r="F1659" s="143" t="s">
        <v>20</v>
      </c>
      <c r="G1659" s="144"/>
      <c r="H1659" s="144"/>
      <c r="I1659" s="144"/>
      <c r="J1659" s="144"/>
      <c r="K1659" s="144"/>
      <c r="L1659" s="144"/>
      <c r="M1659" s="144"/>
      <c r="N1659" s="144"/>
      <c r="O1659" s="144"/>
      <c r="P1659" s="144"/>
      <c r="Q1659" s="144"/>
      <c r="R1659" s="144"/>
      <c r="S1659" s="144"/>
      <c r="T1659" s="144"/>
      <c r="U1659" s="144"/>
      <c r="V1659" s="144"/>
      <c r="W1659" s="144"/>
      <c r="X1659" s="144"/>
      <c r="Y1659" s="144"/>
      <c r="Z1659" s="144"/>
      <c r="AA1659" s="144"/>
      <c r="AB1659" s="145">
        <v>0</v>
      </c>
      <c r="AC1659" s="145">
        <v>0</v>
      </c>
      <c r="AD1659" s="141"/>
      <c r="AE1659" s="79">
        <v>0</v>
      </c>
      <c r="AF1659" s="164">
        <f t="shared" si="26"/>
        <v>0</v>
      </c>
    </row>
    <row r="1660" spans="2:32" x14ac:dyDescent="0.15">
      <c r="B1660" s="143" t="s">
        <v>71</v>
      </c>
      <c r="C1660" s="143" t="s">
        <v>62</v>
      </c>
      <c r="D1660" s="143" t="s">
        <v>257</v>
      </c>
      <c r="E1660" s="143" t="s">
        <v>267</v>
      </c>
      <c r="F1660" s="143" t="s">
        <v>20</v>
      </c>
      <c r="G1660" s="144"/>
      <c r="H1660" s="144"/>
      <c r="I1660" s="144"/>
      <c r="J1660" s="144"/>
      <c r="K1660" s="144"/>
      <c r="L1660" s="144"/>
      <c r="M1660" s="144"/>
      <c r="N1660" s="144"/>
      <c r="O1660" s="144"/>
      <c r="P1660" s="144"/>
      <c r="Q1660" s="144"/>
      <c r="R1660" s="144"/>
      <c r="S1660" s="144"/>
      <c r="T1660" s="144"/>
      <c r="U1660" s="144"/>
      <c r="V1660" s="144"/>
      <c r="W1660" s="144"/>
      <c r="X1660" s="144"/>
      <c r="Y1660" s="144"/>
      <c r="Z1660" s="144"/>
      <c r="AA1660" s="144"/>
      <c r="AB1660" s="145">
        <v>-130.45014097357139</v>
      </c>
      <c r="AC1660" s="145">
        <v>-155.11774300330578</v>
      </c>
      <c r="AD1660" s="141"/>
      <c r="AE1660" s="79">
        <v>-155.11774300330578</v>
      </c>
      <c r="AF1660" s="164">
        <f t="shared" si="26"/>
        <v>0</v>
      </c>
    </row>
    <row r="1661" spans="2:32" x14ac:dyDescent="0.15">
      <c r="B1661" s="143" t="s">
        <v>71</v>
      </c>
      <c r="C1661" s="143" t="s">
        <v>62</v>
      </c>
      <c r="D1661" s="143" t="s">
        <v>268</v>
      </c>
      <c r="E1661" s="143" t="s">
        <v>269</v>
      </c>
      <c r="F1661" s="143" t="s">
        <v>20</v>
      </c>
      <c r="G1661" s="144"/>
      <c r="H1661" s="144"/>
      <c r="I1661" s="144"/>
      <c r="J1661" s="144"/>
      <c r="K1661" s="144"/>
      <c r="L1661" s="144"/>
      <c r="M1661" s="144"/>
      <c r="N1661" s="144"/>
      <c r="O1661" s="144"/>
      <c r="P1661" s="144"/>
      <c r="Q1661" s="144"/>
      <c r="R1661" s="144"/>
      <c r="S1661" s="144"/>
      <c r="T1661" s="144"/>
      <c r="U1661" s="144"/>
      <c r="V1661" s="144"/>
      <c r="W1661" s="144"/>
      <c r="X1661" s="144"/>
      <c r="Y1661" s="144"/>
      <c r="Z1661" s="144"/>
      <c r="AA1661" s="144"/>
      <c r="AB1661" s="145">
        <v>-130.45014097357139</v>
      </c>
      <c r="AC1661" s="145">
        <v>-155.11774300330578</v>
      </c>
      <c r="AD1661" s="141"/>
      <c r="AE1661" s="79">
        <v>-155.11774300330578</v>
      </c>
      <c r="AF1661" s="164">
        <f t="shared" si="26"/>
        <v>0</v>
      </c>
    </row>
    <row r="1662" spans="2:32" x14ac:dyDescent="0.15">
      <c r="B1662" s="143" t="s">
        <v>71</v>
      </c>
      <c r="C1662" s="143" t="s">
        <v>62</v>
      </c>
      <c r="D1662" s="143" t="s">
        <v>268</v>
      </c>
      <c r="E1662" s="146" t="s">
        <v>270</v>
      </c>
      <c r="F1662" s="143" t="s">
        <v>20</v>
      </c>
      <c r="G1662" s="144"/>
      <c r="H1662" s="144"/>
      <c r="I1662" s="144"/>
      <c r="J1662" s="144"/>
      <c r="K1662" s="144"/>
      <c r="L1662" s="144"/>
      <c r="M1662" s="144"/>
      <c r="N1662" s="144"/>
      <c r="O1662" s="144"/>
      <c r="P1662" s="144"/>
      <c r="Q1662" s="144"/>
      <c r="R1662" s="144"/>
      <c r="S1662" s="144"/>
      <c r="T1662" s="144"/>
      <c r="U1662" s="144"/>
      <c r="V1662" s="144"/>
      <c r="W1662" s="144"/>
      <c r="X1662" s="144"/>
      <c r="Y1662" s="144"/>
      <c r="Z1662" s="144"/>
      <c r="AA1662" s="144"/>
      <c r="AB1662" s="145">
        <v>0</v>
      </c>
      <c r="AC1662" s="145">
        <v>0</v>
      </c>
      <c r="AD1662" s="141"/>
      <c r="AE1662" s="79">
        <v>0</v>
      </c>
      <c r="AF1662" s="164">
        <f t="shared" si="26"/>
        <v>0</v>
      </c>
    </row>
    <row r="1663" spans="2:32" x14ac:dyDescent="0.15">
      <c r="B1663" s="143" t="s">
        <v>71</v>
      </c>
      <c r="C1663" s="143" t="s">
        <v>62</v>
      </c>
      <c r="D1663" s="143" t="s">
        <v>268</v>
      </c>
      <c r="E1663" s="146" t="s">
        <v>271</v>
      </c>
      <c r="F1663" s="143" t="s">
        <v>20</v>
      </c>
      <c r="G1663" s="144"/>
      <c r="H1663" s="144"/>
      <c r="I1663" s="144"/>
      <c r="J1663" s="144"/>
      <c r="K1663" s="144"/>
      <c r="L1663" s="144"/>
      <c r="M1663" s="144"/>
      <c r="N1663" s="144"/>
      <c r="O1663" s="144"/>
      <c r="P1663" s="144"/>
      <c r="Q1663" s="144"/>
      <c r="R1663" s="144"/>
      <c r="S1663" s="144"/>
      <c r="T1663" s="144"/>
      <c r="U1663" s="144"/>
      <c r="V1663" s="144"/>
      <c r="W1663" s="144"/>
      <c r="X1663" s="144"/>
      <c r="Y1663" s="144"/>
      <c r="Z1663" s="144"/>
      <c r="AA1663" s="144"/>
      <c r="AB1663" s="145">
        <v>0</v>
      </c>
      <c r="AC1663" s="145">
        <v>0</v>
      </c>
      <c r="AD1663" s="141"/>
      <c r="AE1663" s="79">
        <v>0</v>
      </c>
      <c r="AF1663" s="164">
        <f t="shared" si="26"/>
        <v>0</v>
      </c>
    </row>
    <row r="1664" spans="2:32" x14ac:dyDescent="0.15">
      <c r="B1664" s="143" t="s">
        <v>71</v>
      </c>
      <c r="C1664" s="143" t="s">
        <v>62</v>
      </c>
      <c r="D1664" s="143" t="s">
        <v>268</v>
      </c>
      <c r="E1664" s="146" t="s">
        <v>272</v>
      </c>
      <c r="F1664" s="143" t="s">
        <v>20</v>
      </c>
      <c r="G1664" s="144"/>
      <c r="H1664" s="144"/>
      <c r="I1664" s="144"/>
      <c r="J1664" s="144"/>
      <c r="K1664" s="144"/>
      <c r="L1664" s="144"/>
      <c r="M1664" s="144"/>
      <c r="N1664" s="144"/>
      <c r="O1664" s="144"/>
      <c r="P1664" s="144"/>
      <c r="Q1664" s="144"/>
      <c r="R1664" s="144"/>
      <c r="S1664" s="144"/>
      <c r="T1664" s="144"/>
      <c r="U1664" s="144"/>
      <c r="V1664" s="144"/>
      <c r="W1664" s="144"/>
      <c r="X1664" s="144"/>
      <c r="Y1664" s="144"/>
      <c r="Z1664" s="144"/>
      <c r="AA1664" s="144"/>
      <c r="AB1664" s="145">
        <v>-130.45014097357139</v>
      </c>
      <c r="AC1664" s="145">
        <v>-155.11774300330578</v>
      </c>
      <c r="AD1664" s="141"/>
      <c r="AE1664" s="79">
        <v>-155.11774300330578</v>
      </c>
      <c r="AF1664" s="164">
        <f t="shared" si="26"/>
        <v>0</v>
      </c>
    </row>
    <row r="1665" spans="2:32" x14ac:dyDescent="0.15">
      <c r="B1665" s="143" t="s">
        <v>71</v>
      </c>
      <c r="C1665" s="143" t="s">
        <v>62</v>
      </c>
      <c r="D1665" s="143" t="s">
        <v>268</v>
      </c>
      <c r="E1665" s="146" t="s">
        <v>273</v>
      </c>
      <c r="F1665" s="143" t="s">
        <v>20</v>
      </c>
      <c r="G1665" s="144"/>
      <c r="H1665" s="144"/>
      <c r="I1665" s="144"/>
      <c r="J1665" s="144"/>
      <c r="K1665" s="144"/>
      <c r="L1665" s="144"/>
      <c r="M1665" s="144"/>
      <c r="N1665" s="144"/>
      <c r="O1665" s="144"/>
      <c r="P1665" s="144"/>
      <c r="Q1665" s="144"/>
      <c r="R1665" s="144"/>
      <c r="S1665" s="144"/>
      <c r="T1665" s="144"/>
      <c r="U1665" s="144"/>
      <c r="V1665" s="144"/>
      <c r="W1665" s="144"/>
      <c r="X1665" s="144"/>
      <c r="Y1665" s="144"/>
      <c r="Z1665" s="144"/>
      <c r="AA1665" s="144"/>
      <c r="AB1665" s="145">
        <v>0</v>
      </c>
      <c r="AC1665" s="145">
        <v>0</v>
      </c>
      <c r="AD1665" s="141"/>
      <c r="AE1665" s="79">
        <v>0</v>
      </c>
      <c r="AF1665" s="164">
        <f t="shared" si="26"/>
        <v>0</v>
      </c>
    </row>
    <row r="1666" spans="2:32" x14ac:dyDescent="0.15">
      <c r="B1666" s="143" t="s">
        <v>71</v>
      </c>
      <c r="C1666" s="143" t="s">
        <v>62</v>
      </c>
      <c r="D1666" s="143" t="s">
        <v>268</v>
      </c>
      <c r="E1666" s="146" t="s">
        <v>274</v>
      </c>
      <c r="F1666" s="143" t="s">
        <v>20</v>
      </c>
      <c r="G1666" s="144"/>
      <c r="H1666" s="144"/>
      <c r="I1666" s="144"/>
      <c r="J1666" s="144"/>
      <c r="K1666" s="144"/>
      <c r="L1666" s="144"/>
      <c r="M1666" s="144"/>
      <c r="N1666" s="144"/>
      <c r="O1666" s="144"/>
      <c r="P1666" s="144"/>
      <c r="Q1666" s="144"/>
      <c r="R1666" s="144"/>
      <c r="S1666" s="144"/>
      <c r="T1666" s="144"/>
      <c r="U1666" s="144"/>
      <c r="V1666" s="144"/>
      <c r="W1666" s="144"/>
      <c r="X1666" s="144"/>
      <c r="Y1666" s="144"/>
      <c r="Z1666" s="144"/>
      <c r="AA1666" s="144"/>
      <c r="AB1666" s="145">
        <v>0</v>
      </c>
      <c r="AC1666" s="145">
        <v>0</v>
      </c>
      <c r="AD1666" s="141"/>
      <c r="AE1666" s="79">
        <v>0</v>
      </c>
      <c r="AF1666" s="164">
        <f t="shared" si="26"/>
        <v>0</v>
      </c>
    </row>
    <row r="1667" spans="2:32" x14ac:dyDescent="0.15">
      <c r="B1667" s="143" t="s">
        <v>71</v>
      </c>
      <c r="C1667" s="143" t="s">
        <v>62</v>
      </c>
      <c r="D1667" s="143" t="s">
        <v>268</v>
      </c>
      <c r="E1667" s="146" t="s">
        <v>275</v>
      </c>
      <c r="F1667" s="143" t="s">
        <v>20</v>
      </c>
      <c r="G1667" s="144"/>
      <c r="H1667" s="144"/>
      <c r="I1667" s="144"/>
      <c r="J1667" s="144"/>
      <c r="K1667" s="144"/>
      <c r="L1667" s="144"/>
      <c r="M1667" s="144"/>
      <c r="N1667" s="144"/>
      <c r="O1667" s="144"/>
      <c r="P1667" s="144"/>
      <c r="Q1667" s="144"/>
      <c r="R1667" s="144"/>
      <c r="S1667" s="144"/>
      <c r="T1667" s="144"/>
      <c r="U1667" s="144"/>
      <c r="V1667" s="144"/>
      <c r="W1667" s="144"/>
      <c r="X1667" s="144"/>
      <c r="Y1667" s="144"/>
      <c r="Z1667" s="144"/>
      <c r="AA1667" s="144"/>
      <c r="AB1667" s="145">
        <v>0</v>
      </c>
      <c r="AC1667" s="145">
        <v>0</v>
      </c>
      <c r="AD1667" s="141"/>
      <c r="AE1667" s="79">
        <v>0</v>
      </c>
      <c r="AF1667" s="164">
        <f t="shared" si="26"/>
        <v>0</v>
      </c>
    </row>
    <row r="1668" spans="2:32" x14ac:dyDescent="0.15">
      <c r="B1668" s="143" t="s">
        <v>71</v>
      </c>
      <c r="C1668" s="143" t="s">
        <v>62</v>
      </c>
      <c r="D1668" s="143" t="s">
        <v>268</v>
      </c>
      <c r="E1668" s="143" t="s">
        <v>276</v>
      </c>
      <c r="F1668" s="143" t="s">
        <v>20</v>
      </c>
      <c r="G1668" s="144"/>
      <c r="H1668" s="144"/>
      <c r="I1668" s="144"/>
      <c r="J1668" s="144"/>
      <c r="K1668" s="144"/>
      <c r="L1668" s="144"/>
      <c r="M1668" s="144"/>
      <c r="N1668" s="144"/>
      <c r="O1668" s="144"/>
      <c r="P1668" s="144"/>
      <c r="Q1668" s="144"/>
      <c r="R1668" s="144"/>
      <c r="S1668" s="144"/>
      <c r="T1668" s="144"/>
      <c r="U1668" s="144"/>
      <c r="V1668" s="144"/>
      <c r="W1668" s="144"/>
      <c r="X1668" s="144"/>
      <c r="Y1668" s="144"/>
      <c r="Z1668" s="144"/>
      <c r="AA1668" s="144"/>
      <c r="AB1668" s="145">
        <v>0</v>
      </c>
      <c r="AC1668" s="145">
        <v>0</v>
      </c>
      <c r="AD1668" s="141"/>
      <c r="AE1668" s="79">
        <v>0</v>
      </c>
      <c r="AF1668" s="164">
        <f t="shared" si="26"/>
        <v>0</v>
      </c>
    </row>
    <row r="1669" spans="2:32" x14ac:dyDescent="0.15">
      <c r="B1669" s="143" t="s">
        <v>71</v>
      </c>
      <c r="C1669" s="143" t="s">
        <v>62</v>
      </c>
      <c r="D1669" s="143" t="s">
        <v>268</v>
      </c>
      <c r="E1669" s="143" t="s">
        <v>277</v>
      </c>
      <c r="F1669" s="143" t="s">
        <v>20</v>
      </c>
      <c r="G1669" s="144"/>
      <c r="H1669" s="144"/>
      <c r="I1669" s="144"/>
      <c r="J1669" s="144"/>
      <c r="K1669" s="144"/>
      <c r="L1669" s="144"/>
      <c r="M1669" s="144"/>
      <c r="N1669" s="144"/>
      <c r="O1669" s="144"/>
      <c r="P1669" s="144"/>
      <c r="Q1669" s="144"/>
      <c r="R1669" s="144"/>
      <c r="S1669" s="144"/>
      <c r="T1669" s="144"/>
      <c r="U1669" s="144"/>
      <c r="V1669" s="144"/>
      <c r="W1669" s="144"/>
      <c r="X1669" s="144"/>
      <c r="Y1669" s="144"/>
      <c r="Z1669" s="144"/>
      <c r="AA1669" s="144"/>
      <c r="AB1669" s="145">
        <v>0</v>
      </c>
      <c r="AC1669" s="145">
        <v>0</v>
      </c>
      <c r="AD1669" s="141"/>
      <c r="AE1669" s="79">
        <v>0</v>
      </c>
      <c r="AF1669" s="164">
        <f t="shared" si="26"/>
        <v>0</v>
      </c>
    </row>
    <row r="1670" spans="2:32" x14ac:dyDescent="0.15">
      <c r="B1670" s="143" t="s">
        <v>71</v>
      </c>
      <c r="C1670" s="143" t="s">
        <v>62</v>
      </c>
      <c r="D1670" s="143" t="s">
        <v>268</v>
      </c>
      <c r="E1670" s="143" t="s">
        <v>278</v>
      </c>
      <c r="F1670" s="143" t="s">
        <v>20</v>
      </c>
      <c r="G1670" s="144"/>
      <c r="H1670" s="144"/>
      <c r="I1670" s="144"/>
      <c r="J1670" s="144"/>
      <c r="K1670" s="144"/>
      <c r="L1670" s="144"/>
      <c r="M1670" s="144"/>
      <c r="N1670" s="144"/>
      <c r="O1670" s="144"/>
      <c r="P1670" s="144"/>
      <c r="Q1670" s="144"/>
      <c r="R1670" s="144"/>
      <c r="S1670" s="144"/>
      <c r="T1670" s="144"/>
      <c r="U1670" s="144"/>
      <c r="V1670" s="144"/>
      <c r="W1670" s="144"/>
      <c r="X1670" s="144"/>
      <c r="Y1670" s="144"/>
      <c r="Z1670" s="144"/>
      <c r="AA1670" s="144"/>
      <c r="AB1670" s="145">
        <v>0</v>
      </c>
      <c r="AC1670" s="145">
        <v>0</v>
      </c>
      <c r="AD1670" s="141"/>
      <c r="AE1670" s="79">
        <v>0</v>
      </c>
      <c r="AF1670" s="164">
        <f t="shared" si="26"/>
        <v>0</v>
      </c>
    </row>
    <row r="1671" spans="2:32" x14ac:dyDescent="0.15">
      <c r="B1671" s="143" t="s">
        <v>71</v>
      </c>
      <c r="C1671" s="143" t="s">
        <v>62</v>
      </c>
      <c r="D1671" s="143" t="s">
        <v>93</v>
      </c>
      <c r="E1671" s="143" t="s">
        <v>279</v>
      </c>
      <c r="F1671" s="143" t="s">
        <v>20</v>
      </c>
      <c r="G1671" s="144"/>
      <c r="H1671" s="144"/>
      <c r="I1671" s="144"/>
      <c r="J1671" s="144"/>
      <c r="K1671" s="144"/>
      <c r="L1671" s="144"/>
      <c r="M1671" s="144"/>
      <c r="N1671" s="144"/>
      <c r="O1671" s="144"/>
      <c r="P1671" s="144"/>
      <c r="Q1671" s="144"/>
      <c r="R1671" s="144"/>
      <c r="S1671" s="144"/>
      <c r="T1671" s="144"/>
      <c r="U1671" s="144"/>
      <c r="V1671" s="144"/>
      <c r="W1671" s="144"/>
      <c r="X1671" s="144"/>
      <c r="Y1671" s="144"/>
      <c r="Z1671" s="144"/>
      <c r="AA1671" s="144"/>
      <c r="AB1671" s="145">
        <v>0</v>
      </c>
      <c r="AC1671" s="145">
        <v>0</v>
      </c>
      <c r="AD1671" s="141"/>
      <c r="AE1671" s="79">
        <v>0</v>
      </c>
      <c r="AF1671" s="164">
        <f t="shared" si="26"/>
        <v>0</v>
      </c>
    </row>
    <row r="1672" spans="2:32" x14ac:dyDescent="0.15">
      <c r="B1672" s="143" t="s">
        <v>71</v>
      </c>
      <c r="C1672" s="143" t="s">
        <v>62</v>
      </c>
      <c r="D1672" s="143" t="s">
        <v>93</v>
      </c>
      <c r="E1672" s="143" t="s">
        <v>280</v>
      </c>
      <c r="F1672" s="143" t="s">
        <v>20</v>
      </c>
      <c r="G1672" s="144"/>
      <c r="H1672" s="144"/>
      <c r="I1672" s="144"/>
      <c r="J1672" s="144"/>
      <c r="K1672" s="144"/>
      <c r="L1672" s="144"/>
      <c r="M1672" s="144"/>
      <c r="N1672" s="144"/>
      <c r="O1672" s="144"/>
      <c r="P1672" s="144"/>
      <c r="Q1672" s="144"/>
      <c r="R1672" s="144"/>
      <c r="S1672" s="144"/>
      <c r="T1672" s="144"/>
      <c r="U1672" s="144"/>
      <c r="V1672" s="144"/>
      <c r="W1672" s="144"/>
      <c r="X1672" s="144"/>
      <c r="Y1672" s="144"/>
      <c r="Z1672" s="144"/>
      <c r="AA1672" s="144"/>
      <c r="AB1672" s="145">
        <v>0</v>
      </c>
      <c r="AC1672" s="145">
        <v>0</v>
      </c>
      <c r="AD1672" s="141"/>
      <c r="AE1672" s="79">
        <v>0</v>
      </c>
      <c r="AF1672" s="164">
        <f t="shared" si="26"/>
        <v>0</v>
      </c>
    </row>
    <row r="1673" spans="2:32" x14ac:dyDescent="0.15">
      <c r="B1673" s="143" t="s">
        <v>71</v>
      </c>
      <c r="C1673" s="143" t="s">
        <v>62</v>
      </c>
      <c r="D1673" s="143" t="s">
        <v>93</v>
      </c>
      <c r="E1673" s="143" t="s">
        <v>281</v>
      </c>
      <c r="F1673" s="143" t="s">
        <v>20</v>
      </c>
      <c r="G1673" s="144"/>
      <c r="H1673" s="144"/>
      <c r="I1673" s="144"/>
      <c r="J1673" s="144"/>
      <c r="K1673" s="144"/>
      <c r="L1673" s="144"/>
      <c r="M1673" s="144"/>
      <c r="N1673" s="144"/>
      <c r="O1673" s="144"/>
      <c r="P1673" s="144"/>
      <c r="Q1673" s="144"/>
      <c r="R1673" s="144"/>
      <c r="S1673" s="144"/>
      <c r="T1673" s="144"/>
      <c r="U1673" s="144"/>
      <c r="V1673" s="144"/>
      <c r="W1673" s="144"/>
      <c r="X1673" s="144"/>
      <c r="Y1673" s="144"/>
      <c r="Z1673" s="144"/>
      <c r="AA1673" s="144"/>
      <c r="AB1673" s="145">
        <v>0</v>
      </c>
      <c r="AC1673" s="145">
        <v>0</v>
      </c>
      <c r="AD1673" s="141"/>
      <c r="AE1673" s="79">
        <v>0</v>
      </c>
      <c r="AF1673" s="164">
        <f t="shared" si="26"/>
        <v>0</v>
      </c>
    </row>
    <row r="1674" spans="2:32" x14ac:dyDescent="0.15">
      <c r="B1674" s="143" t="s">
        <v>71</v>
      </c>
      <c r="C1674" s="143" t="s">
        <v>62</v>
      </c>
      <c r="D1674" s="143" t="s">
        <v>93</v>
      </c>
      <c r="E1674" s="146" t="s">
        <v>187</v>
      </c>
      <c r="F1674" s="143" t="s">
        <v>20</v>
      </c>
      <c r="G1674" s="144"/>
      <c r="H1674" s="144"/>
      <c r="I1674" s="144"/>
      <c r="J1674" s="144"/>
      <c r="K1674" s="144"/>
      <c r="L1674" s="144"/>
      <c r="M1674" s="144"/>
      <c r="N1674" s="144"/>
      <c r="O1674" s="144"/>
      <c r="P1674" s="144"/>
      <c r="Q1674" s="144"/>
      <c r="R1674" s="144"/>
      <c r="S1674" s="144"/>
      <c r="T1674" s="144"/>
      <c r="U1674" s="144"/>
      <c r="V1674" s="144"/>
      <c r="W1674" s="144"/>
      <c r="X1674" s="144"/>
      <c r="Y1674" s="144"/>
      <c r="Z1674" s="144"/>
      <c r="AA1674" s="144"/>
      <c r="AB1674" s="145">
        <v>0</v>
      </c>
      <c r="AC1674" s="145">
        <v>0</v>
      </c>
      <c r="AD1674" s="141"/>
      <c r="AE1674" s="79">
        <v>0</v>
      </c>
      <c r="AF1674" s="164">
        <f t="shared" si="26"/>
        <v>0</v>
      </c>
    </row>
    <row r="1675" spans="2:32" x14ac:dyDescent="0.15">
      <c r="B1675" s="143" t="s">
        <v>71</v>
      </c>
      <c r="C1675" s="143" t="s">
        <v>62</v>
      </c>
      <c r="D1675" s="143" t="s">
        <v>93</v>
      </c>
      <c r="E1675" s="146" t="s">
        <v>105</v>
      </c>
      <c r="F1675" s="143" t="s">
        <v>20</v>
      </c>
      <c r="G1675" s="144"/>
      <c r="H1675" s="144"/>
      <c r="I1675" s="144"/>
      <c r="J1675" s="144"/>
      <c r="K1675" s="144"/>
      <c r="L1675" s="144"/>
      <c r="M1675" s="144"/>
      <c r="N1675" s="144"/>
      <c r="O1675" s="144"/>
      <c r="P1675" s="144"/>
      <c r="Q1675" s="144"/>
      <c r="R1675" s="144"/>
      <c r="S1675" s="144"/>
      <c r="T1675" s="144"/>
      <c r="U1675" s="144"/>
      <c r="V1675" s="144"/>
      <c r="W1675" s="144"/>
      <c r="X1675" s="144"/>
      <c r="Y1675" s="144"/>
      <c r="Z1675" s="144"/>
      <c r="AA1675" s="144"/>
      <c r="AB1675" s="145">
        <v>0</v>
      </c>
      <c r="AC1675" s="145">
        <v>0</v>
      </c>
      <c r="AD1675" s="141"/>
      <c r="AE1675" s="79">
        <v>0</v>
      </c>
      <c r="AF1675" s="164">
        <f t="shared" si="26"/>
        <v>0</v>
      </c>
    </row>
    <row r="1676" spans="2:32" x14ac:dyDescent="0.15">
      <c r="B1676" s="143" t="s">
        <v>71</v>
      </c>
      <c r="C1676" s="143" t="s">
        <v>62</v>
      </c>
      <c r="D1676" s="143" t="s">
        <v>93</v>
      </c>
      <c r="E1676" s="146" t="s">
        <v>106</v>
      </c>
      <c r="F1676" s="143" t="s">
        <v>20</v>
      </c>
      <c r="G1676" s="144"/>
      <c r="H1676" s="144"/>
      <c r="I1676" s="144"/>
      <c r="J1676" s="144"/>
      <c r="K1676" s="144"/>
      <c r="L1676" s="144"/>
      <c r="M1676" s="144"/>
      <c r="N1676" s="144"/>
      <c r="O1676" s="144"/>
      <c r="P1676" s="144"/>
      <c r="Q1676" s="144"/>
      <c r="R1676" s="144"/>
      <c r="S1676" s="144"/>
      <c r="T1676" s="144"/>
      <c r="U1676" s="144"/>
      <c r="V1676" s="144"/>
      <c r="W1676" s="144"/>
      <c r="X1676" s="144"/>
      <c r="Y1676" s="144"/>
      <c r="Z1676" s="144"/>
      <c r="AA1676" s="144"/>
      <c r="AB1676" s="145">
        <v>0</v>
      </c>
      <c r="AC1676" s="145">
        <v>0</v>
      </c>
      <c r="AD1676" s="141"/>
      <c r="AE1676" s="79">
        <v>0</v>
      </c>
      <c r="AF1676" s="164">
        <f t="shared" si="26"/>
        <v>0</v>
      </c>
    </row>
    <row r="1677" spans="2:32" x14ac:dyDescent="0.15">
      <c r="B1677" s="143" t="s">
        <v>71</v>
      </c>
      <c r="C1677" s="143" t="s">
        <v>62</v>
      </c>
      <c r="D1677" s="143" t="s">
        <v>93</v>
      </c>
      <c r="E1677" s="146" t="s">
        <v>188</v>
      </c>
      <c r="F1677" s="143" t="s">
        <v>20</v>
      </c>
      <c r="G1677" s="144"/>
      <c r="H1677" s="144"/>
      <c r="I1677" s="144"/>
      <c r="J1677" s="144"/>
      <c r="K1677" s="144"/>
      <c r="L1677" s="144"/>
      <c r="M1677" s="144"/>
      <c r="N1677" s="144"/>
      <c r="O1677" s="144"/>
      <c r="P1677" s="144"/>
      <c r="Q1677" s="144"/>
      <c r="R1677" s="144"/>
      <c r="S1677" s="144"/>
      <c r="T1677" s="144"/>
      <c r="U1677" s="144"/>
      <c r="V1677" s="144"/>
      <c r="W1677" s="144"/>
      <c r="X1677" s="144"/>
      <c r="Y1677" s="144"/>
      <c r="Z1677" s="144"/>
      <c r="AA1677" s="144"/>
      <c r="AB1677" s="145">
        <v>0</v>
      </c>
      <c r="AC1677" s="145">
        <v>0</v>
      </c>
      <c r="AD1677" s="141"/>
      <c r="AE1677" s="79">
        <v>0</v>
      </c>
      <c r="AF1677" s="164">
        <f t="shared" si="26"/>
        <v>0</v>
      </c>
    </row>
    <row r="1678" spans="2:32" x14ac:dyDescent="0.15">
      <c r="B1678" s="143" t="s">
        <v>71</v>
      </c>
      <c r="C1678" s="143" t="s">
        <v>62</v>
      </c>
      <c r="D1678" s="143" t="s">
        <v>93</v>
      </c>
      <c r="E1678" s="146" t="s">
        <v>189</v>
      </c>
      <c r="F1678" s="143" t="s">
        <v>20</v>
      </c>
      <c r="G1678" s="144"/>
      <c r="H1678" s="144"/>
      <c r="I1678" s="144"/>
      <c r="J1678" s="144"/>
      <c r="K1678" s="144"/>
      <c r="L1678" s="144"/>
      <c r="M1678" s="144"/>
      <c r="N1678" s="144"/>
      <c r="O1678" s="144"/>
      <c r="P1678" s="144"/>
      <c r="Q1678" s="144"/>
      <c r="R1678" s="144"/>
      <c r="S1678" s="144"/>
      <c r="T1678" s="144"/>
      <c r="U1678" s="144"/>
      <c r="V1678" s="144"/>
      <c r="W1678" s="144"/>
      <c r="X1678" s="144"/>
      <c r="Y1678" s="144"/>
      <c r="Z1678" s="144"/>
      <c r="AA1678" s="144"/>
      <c r="AB1678" s="145">
        <v>0</v>
      </c>
      <c r="AC1678" s="145">
        <v>0</v>
      </c>
      <c r="AD1678" s="141"/>
      <c r="AE1678" s="79">
        <v>0</v>
      </c>
      <c r="AF1678" s="164">
        <f t="shared" si="26"/>
        <v>0</v>
      </c>
    </row>
    <row r="1679" spans="2:32" x14ac:dyDescent="0.15">
      <c r="B1679" s="143" t="s">
        <v>71</v>
      </c>
      <c r="C1679" s="143" t="s">
        <v>62</v>
      </c>
      <c r="D1679" s="143" t="s">
        <v>93</v>
      </c>
      <c r="E1679" s="146" t="s">
        <v>109</v>
      </c>
      <c r="F1679" s="143" t="s">
        <v>20</v>
      </c>
      <c r="G1679" s="144"/>
      <c r="H1679" s="144"/>
      <c r="I1679" s="144"/>
      <c r="J1679" s="144"/>
      <c r="K1679" s="144"/>
      <c r="L1679" s="144"/>
      <c r="M1679" s="144"/>
      <c r="N1679" s="144"/>
      <c r="O1679" s="144"/>
      <c r="P1679" s="144"/>
      <c r="Q1679" s="144"/>
      <c r="R1679" s="144"/>
      <c r="S1679" s="144"/>
      <c r="T1679" s="144"/>
      <c r="U1679" s="144"/>
      <c r="V1679" s="144"/>
      <c r="W1679" s="144"/>
      <c r="X1679" s="144"/>
      <c r="Y1679" s="144"/>
      <c r="Z1679" s="144"/>
      <c r="AA1679" s="144"/>
      <c r="AB1679" s="145">
        <v>0</v>
      </c>
      <c r="AC1679" s="145">
        <v>0</v>
      </c>
      <c r="AD1679" s="141"/>
      <c r="AE1679" s="79">
        <v>0</v>
      </c>
      <c r="AF1679" s="164">
        <f t="shared" si="26"/>
        <v>0</v>
      </c>
    </row>
    <row r="1680" spans="2:32" x14ac:dyDescent="0.15">
      <c r="B1680" s="143" t="s">
        <v>71</v>
      </c>
      <c r="C1680" s="143" t="s">
        <v>62</v>
      </c>
      <c r="D1680" s="143" t="s">
        <v>93</v>
      </c>
      <c r="E1680" s="146" t="s">
        <v>190</v>
      </c>
      <c r="F1680" s="143" t="s">
        <v>20</v>
      </c>
      <c r="G1680" s="144"/>
      <c r="H1680" s="144"/>
      <c r="I1680" s="144"/>
      <c r="J1680" s="144"/>
      <c r="K1680" s="144"/>
      <c r="L1680" s="144"/>
      <c r="M1680" s="144"/>
      <c r="N1680" s="144"/>
      <c r="O1680" s="144"/>
      <c r="P1680" s="144"/>
      <c r="Q1680" s="144"/>
      <c r="R1680" s="144"/>
      <c r="S1680" s="144"/>
      <c r="T1680" s="144"/>
      <c r="U1680" s="144"/>
      <c r="V1680" s="144"/>
      <c r="W1680" s="144"/>
      <c r="X1680" s="144"/>
      <c r="Y1680" s="144"/>
      <c r="Z1680" s="144"/>
      <c r="AA1680" s="144"/>
      <c r="AB1680" s="145">
        <v>0</v>
      </c>
      <c r="AC1680" s="145">
        <v>0</v>
      </c>
      <c r="AD1680" s="141"/>
      <c r="AE1680" s="79">
        <v>0</v>
      </c>
      <c r="AF1680" s="164">
        <f t="shared" ref="AF1680:AF1743" si="27">+AE1680-AC1680</f>
        <v>0</v>
      </c>
    </row>
    <row r="1681" spans="2:32" x14ac:dyDescent="0.15">
      <c r="B1681" s="143" t="s">
        <v>71</v>
      </c>
      <c r="C1681" s="143" t="s">
        <v>62</v>
      </c>
      <c r="D1681" s="143" t="s">
        <v>93</v>
      </c>
      <c r="E1681" s="146" t="s">
        <v>163</v>
      </c>
      <c r="F1681" s="143" t="s">
        <v>20</v>
      </c>
      <c r="G1681" s="144"/>
      <c r="H1681" s="144"/>
      <c r="I1681" s="144"/>
      <c r="J1681" s="144"/>
      <c r="K1681" s="144"/>
      <c r="L1681" s="144"/>
      <c r="M1681" s="144"/>
      <c r="N1681" s="144"/>
      <c r="O1681" s="144"/>
      <c r="P1681" s="144"/>
      <c r="Q1681" s="144"/>
      <c r="R1681" s="144"/>
      <c r="S1681" s="144"/>
      <c r="T1681" s="144"/>
      <c r="U1681" s="144"/>
      <c r="V1681" s="144"/>
      <c r="W1681" s="144"/>
      <c r="X1681" s="144"/>
      <c r="Y1681" s="144"/>
      <c r="Z1681" s="144"/>
      <c r="AA1681" s="144"/>
      <c r="AB1681" s="145">
        <v>0</v>
      </c>
      <c r="AC1681" s="145">
        <v>0</v>
      </c>
      <c r="AD1681" s="141"/>
      <c r="AE1681" s="79">
        <v>0</v>
      </c>
      <c r="AF1681" s="164">
        <f t="shared" si="27"/>
        <v>0</v>
      </c>
    </row>
    <row r="1682" spans="2:32" x14ac:dyDescent="0.15">
      <c r="B1682" s="147" t="s">
        <v>72</v>
      </c>
      <c r="C1682" s="147" t="s">
        <v>62</v>
      </c>
      <c r="D1682" s="147" t="s">
        <v>257</v>
      </c>
      <c r="E1682" s="147" t="s">
        <v>258</v>
      </c>
      <c r="F1682" s="147" t="s">
        <v>20</v>
      </c>
      <c r="G1682" s="148"/>
      <c r="H1682" s="148"/>
      <c r="I1682" s="148"/>
      <c r="J1682" s="148"/>
      <c r="K1682" s="148"/>
      <c r="L1682" s="148"/>
      <c r="M1682" s="148"/>
      <c r="N1682" s="148"/>
      <c r="O1682" s="148"/>
      <c r="P1682" s="148"/>
      <c r="Q1682" s="148"/>
      <c r="R1682" s="148"/>
      <c r="S1682" s="148"/>
      <c r="T1682" s="148"/>
      <c r="U1682" s="148"/>
      <c r="V1682" s="148"/>
      <c r="W1682" s="148"/>
      <c r="X1682" s="148"/>
      <c r="Y1682" s="148"/>
      <c r="Z1682" s="148"/>
      <c r="AA1682" s="148"/>
      <c r="AB1682" s="149">
        <v>0</v>
      </c>
      <c r="AC1682" s="149">
        <v>0</v>
      </c>
      <c r="AD1682" s="141"/>
      <c r="AE1682" s="79">
        <v>0</v>
      </c>
      <c r="AF1682" s="164">
        <f t="shared" si="27"/>
        <v>0</v>
      </c>
    </row>
    <row r="1683" spans="2:32" x14ac:dyDescent="0.15">
      <c r="B1683" s="147" t="s">
        <v>72</v>
      </c>
      <c r="C1683" s="147" t="s">
        <v>62</v>
      </c>
      <c r="D1683" s="147" t="s">
        <v>257</v>
      </c>
      <c r="E1683" s="147" t="s">
        <v>260</v>
      </c>
      <c r="F1683" s="147" t="s">
        <v>20</v>
      </c>
      <c r="G1683" s="148"/>
      <c r="H1683" s="148"/>
      <c r="I1683" s="148"/>
      <c r="J1683" s="148"/>
      <c r="K1683" s="148"/>
      <c r="L1683" s="148"/>
      <c r="M1683" s="148"/>
      <c r="N1683" s="148"/>
      <c r="O1683" s="148"/>
      <c r="P1683" s="148"/>
      <c r="Q1683" s="148"/>
      <c r="R1683" s="148"/>
      <c r="S1683" s="148"/>
      <c r="T1683" s="148"/>
      <c r="U1683" s="148"/>
      <c r="V1683" s="148"/>
      <c r="W1683" s="148"/>
      <c r="X1683" s="148"/>
      <c r="Y1683" s="148"/>
      <c r="Z1683" s="148"/>
      <c r="AA1683" s="148"/>
      <c r="AB1683" s="149">
        <v>0</v>
      </c>
      <c r="AC1683" s="149">
        <v>0</v>
      </c>
      <c r="AD1683" s="141"/>
      <c r="AE1683" s="79">
        <v>0</v>
      </c>
      <c r="AF1683" s="164">
        <f t="shared" si="27"/>
        <v>0</v>
      </c>
    </row>
    <row r="1684" spans="2:32" x14ac:dyDescent="0.15">
      <c r="B1684" s="147" t="s">
        <v>72</v>
      </c>
      <c r="C1684" s="147" t="s">
        <v>62</v>
      </c>
      <c r="D1684" s="147" t="s">
        <v>257</v>
      </c>
      <c r="E1684" s="147" t="s">
        <v>261</v>
      </c>
      <c r="F1684" s="147" t="s">
        <v>20</v>
      </c>
      <c r="G1684" s="148"/>
      <c r="H1684" s="148"/>
      <c r="I1684" s="148"/>
      <c r="J1684" s="148"/>
      <c r="K1684" s="148"/>
      <c r="L1684" s="148"/>
      <c r="M1684" s="148"/>
      <c r="N1684" s="148"/>
      <c r="O1684" s="148"/>
      <c r="P1684" s="148"/>
      <c r="Q1684" s="148"/>
      <c r="R1684" s="148"/>
      <c r="S1684" s="148"/>
      <c r="T1684" s="148"/>
      <c r="U1684" s="148"/>
      <c r="V1684" s="148"/>
      <c r="W1684" s="148"/>
      <c r="X1684" s="148"/>
      <c r="Y1684" s="148"/>
      <c r="Z1684" s="148"/>
      <c r="AA1684" s="148"/>
      <c r="AB1684" s="149">
        <v>0</v>
      </c>
      <c r="AC1684" s="149">
        <v>0</v>
      </c>
      <c r="AD1684" s="141"/>
      <c r="AE1684" s="79">
        <v>0</v>
      </c>
      <c r="AF1684" s="164">
        <f t="shared" si="27"/>
        <v>0</v>
      </c>
    </row>
    <row r="1685" spans="2:32" x14ac:dyDescent="0.15">
      <c r="B1685" s="147" t="s">
        <v>72</v>
      </c>
      <c r="C1685" s="147" t="s">
        <v>62</v>
      </c>
      <c r="D1685" s="147" t="s">
        <v>257</v>
      </c>
      <c r="E1685" s="147" t="s">
        <v>262</v>
      </c>
      <c r="F1685" s="147" t="s">
        <v>20</v>
      </c>
      <c r="G1685" s="148"/>
      <c r="H1685" s="148"/>
      <c r="I1685" s="148"/>
      <c r="J1685" s="148"/>
      <c r="K1685" s="148"/>
      <c r="L1685" s="148"/>
      <c r="M1685" s="148"/>
      <c r="N1685" s="148"/>
      <c r="O1685" s="148"/>
      <c r="P1685" s="148"/>
      <c r="Q1685" s="148"/>
      <c r="R1685" s="148"/>
      <c r="S1685" s="148"/>
      <c r="T1685" s="148"/>
      <c r="U1685" s="148"/>
      <c r="V1685" s="148"/>
      <c r="W1685" s="148"/>
      <c r="X1685" s="148"/>
      <c r="Y1685" s="148"/>
      <c r="Z1685" s="148"/>
      <c r="AA1685" s="148"/>
      <c r="AB1685" s="149">
        <v>0</v>
      </c>
      <c r="AC1685" s="149">
        <v>0</v>
      </c>
      <c r="AD1685" s="141"/>
      <c r="AE1685" s="79">
        <v>0</v>
      </c>
      <c r="AF1685" s="164">
        <f t="shared" si="27"/>
        <v>0</v>
      </c>
    </row>
    <row r="1686" spans="2:32" x14ac:dyDescent="0.15">
      <c r="B1686" s="147" t="s">
        <v>72</v>
      </c>
      <c r="C1686" s="147" t="s">
        <v>62</v>
      </c>
      <c r="D1686" s="147" t="s">
        <v>257</v>
      </c>
      <c r="E1686" s="147" t="s">
        <v>263</v>
      </c>
      <c r="F1686" s="147" t="s">
        <v>20</v>
      </c>
      <c r="G1686" s="148"/>
      <c r="H1686" s="148"/>
      <c r="I1686" s="148"/>
      <c r="J1686" s="148"/>
      <c r="K1686" s="148"/>
      <c r="L1686" s="148"/>
      <c r="M1686" s="148"/>
      <c r="N1686" s="148"/>
      <c r="O1686" s="148"/>
      <c r="P1686" s="148"/>
      <c r="Q1686" s="148"/>
      <c r="R1686" s="148"/>
      <c r="S1686" s="148"/>
      <c r="T1686" s="148"/>
      <c r="U1686" s="148"/>
      <c r="V1686" s="148"/>
      <c r="W1686" s="148"/>
      <c r="X1686" s="148"/>
      <c r="Y1686" s="148"/>
      <c r="Z1686" s="148"/>
      <c r="AA1686" s="148"/>
      <c r="AB1686" s="149">
        <v>0</v>
      </c>
      <c r="AC1686" s="149">
        <v>0</v>
      </c>
      <c r="AD1686" s="141"/>
      <c r="AE1686" s="79">
        <v>0</v>
      </c>
      <c r="AF1686" s="164">
        <f t="shared" si="27"/>
        <v>0</v>
      </c>
    </row>
    <row r="1687" spans="2:32" x14ac:dyDescent="0.15">
      <c r="B1687" s="147" t="s">
        <v>72</v>
      </c>
      <c r="C1687" s="147" t="s">
        <v>62</v>
      </c>
      <c r="D1687" s="147" t="s">
        <v>257</v>
      </c>
      <c r="E1687" s="147" t="s">
        <v>264</v>
      </c>
      <c r="F1687" s="147" t="s">
        <v>20</v>
      </c>
      <c r="G1687" s="148"/>
      <c r="H1687" s="148"/>
      <c r="I1687" s="148"/>
      <c r="J1687" s="148"/>
      <c r="K1687" s="148"/>
      <c r="L1687" s="148"/>
      <c r="M1687" s="148"/>
      <c r="N1687" s="148"/>
      <c r="O1687" s="148"/>
      <c r="P1687" s="148"/>
      <c r="Q1687" s="148"/>
      <c r="R1687" s="148"/>
      <c r="S1687" s="148"/>
      <c r="T1687" s="148"/>
      <c r="U1687" s="148"/>
      <c r="V1687" s="148"/>
      <c r="W1687" s="148"/>
      <c r="X1687" s="148"/>
      <c r="Y1687" s="148"/>
      <c r="Z1687" s="148"/>
      <c r="AA1687" s="148"/>
      <c r="AB1687" s="149">
        <v>0</v>
      </c>
      <c r="AC1687" s="149">
        <v>0</v>
      </c>
      <c r="AD1687" s="141"/>
      <c r="AE1687" s="79">
        <v>0</v>
      </c>
      <c r="AF1687" s="164">
        <f t="shared" si="27"/>
        <v>0</v>
      </c>
    </row>
    <row r="1688" spans="2:32" x14ac:dyDescent="0.15">
      <c r="B1688" s="147" t="s">
        <v>72</v>
      </c>
      <c r="C1688" s="147" t="s">
        <v>62</v>
      </c>
      <c r="D1688" s="147" t="s">
        <v>257</v>
      </c>
      <c r="E1688" s="147" t="s">
        <v>265</v>
      </c>
      <c r="F1688" s="147" t="s">
        <v>20</v>
      </c>
      <c r="G1688" s="148"/>
      <c r="H1688" s="148"/>
      <c r="I1688" s="148"/>
      <c r="J1688" s="148"/>
      <c r="K1688" s="148"/>
      <c r="L1688" s="148"/>
      <c r="M1688" s="148"/>
      <c r="N1688" s="148"/>
      <c r="O1688" s="148"/>
      <c r="P1688" s="148"/>
      <c r="Q1688" s="148"/>
      <c r="R1688" s="148"/>
      <c r="S1688" s="148"/>
      <c r="T1688" s="148"/>
      <c r="U1688" s="148"/>
      <c r="V1688" s="148"/>
      <c r="W1688" s="148"/>
      <c r="X1688" s="148"/>
      <c r="Y1688" s="148"/>
      <c r="Z1688" s="148"/>
      <c r="AA1688" s="148"/>
      <c r="AB1688" s="149">
        <v>39048.966442799276</v>
      </c>
      <c r="AC1688" s="149">
        <v>34982.961644090326</v>
      </c>
      <c r="AD1688" s="141"/>
      <c r="AE1688" s="79">
        <v>34982.961644090326</v>
      </c>
      <c r="AF1688" s="164">
        <f t="shared" si="27"/>
        <v>0</v>
      </c>
    </row>
    <row r="1689" spans="2:32" x14ac:dyDescent="0.15">
      <c r="B1689" s="147" t="s">
        <v>72</v>
      </c>
      <c r="C1689" s="147" t="s">
        <v>62</v>
      </c>
      <c r="D1689" s="147" t="s">
        <v>257</v>
      </c>
      <c r="E1689" s="147" t="s">
        <v>266</v>
      </c>
      <c r="F1689" s="147" t="s">
        <v>20</v>
      </c>
      <c r="G1689" s="148"/>
      <c r="H1689" s="148"/>
      <c r="I1689" s="148"/>
      <c r="J1689" s="148"/>
      <c r="K1689" s="148"/>
      <c r="L1689" s="148"/>
      <c r="M1689" s="148"/>
      <c r="N1689" s="148"/>
      <c r="O1689" s="148"/>
      <c r="P1689" s="148"/>
      <c r="Q1689" s="148"/>
      <c r="R1689" s="148"/>
      <c r="S1689" s="148"/>
      <c r="T1689" s="148"/>
      <c r="U1689" s="148"/>
      <c r="V1689" s="148"/>
      <c r="W1689" s="148"/>
      <c r="X1689" s="148"/>
      <c r="Y1689" s="148"/>
      <c r="Z1689" s="148"/>
      <c r="AA1689" s="148"/>
      <c r="AB1689" s="149">
        <v>0</v>
      </c>
      <c r="AC1689" s="149">
        <v>0</v>
      </c>
      <c r="AD1689" s="141"/>
      <c r="AE1689" s="79">
        <v>0</v>
      </c>
      <c r="AF1689" s="164">
        <f t="shared" si="27"/>
        <v>0</v>
      </c>
    </row>
    <row r="1690" spans="2:32" x14ac:dyDescent="0.15">
      <c r="B1690" s="147" t="s">
        <v>72</v>
      </c>
      <c r="C1690" s="147" t="s">
        <v>62</v>
      </c>
      <c r="D1690" s="147" t="s">
        <v>257</v>
      </c>
      <c r="E1690" s="147" t="s">
        <v>267</v>
      </c>
      <c r="F1690" s="147" t="s">
        <v>20</v>
      </c>
      <c r="G1690" s="148"/>
      <c r="H1690" s="148"/>
      <c r="I1690" s="148"/>
      <c r="J1690" s="148"/>
      <c r="K1690" s="148"/>
      <c r="L1690" s="148"/>
      <c r="M1690" s="148"/>
      <c r="N1690" s="148"/>
      <c r="O1690" s="148"/>
      <c r="P1690" s="148"/>
      <c r="Q1690" s="148"/>
      <c r="R1690" s="148"/>
      <c r="S1690" s="148"/>
      <c r="T1690" s="148"/>
      <c r="U1690" s="148"/>
      <c r="V1690" s="148"/>
      <c r="W1690" s="148"/>
      <c r="X1690" s="148"/>
      <c r="Y1690" s="148"/>
      <c r="Z1690" s="148"/>
      <c r="AA1690" s="148"/>
      <c r="AB1690" s="149">
        <v>39048.966442799276</v>
      </c>
      <c r="AC1690" s="149">
        <v>34982.961644090326</v>
      </c>
      <c r="AD1690" s="141"/>
      <c r="AE1690" s="79">
        <v>34982.961644090326</v>
      </c>
      <c r="AF1690" s="164">
        <f t="shared" si="27"/>
        <v>0</v>
      </c>
    </row>
    <row r="1691" spans="2:32" x14ac:dyDescent="0.15">
      <c r="B1691" s="147" t="s">
        <v>72</v>
      </c>
      <c r="C1691" s="147" t="s">
        <v>62</v>
      </c>
      <c r="D1691" s="147" t="s">
        <v>268</v>
      </c>
      <c r="E1691" s="147" t="s">
        <v>269</v>
      </c>
      <c r="F1691" s="147" t="s">
        <v>20</v>
      </c>
      <c r="G1691" s="148"/>
      <c r="H1691" s="148"/>
      <c r="I1691" s="148"/>
      <c r="J1691" s="148"/>
      <c r="K1691" s="148"/>
      <c r="L1691" s="148"/>
      <c r="M1691" s="148"/>
      <c r="N1691" s="148"/>
      <c r="O1691" s="148"/>
      <c r="P1691" s="148"/>
      <c r="Q1691" s="148"/>
      <c r="R1691" s="148"/>
      <c r="S1691" s="148"/>
      <c r="T1691" s="148"/>
      <c r="U1691" s="148"/>
      <c r="V1691" s="148"/>
      <c r="W1691" s="148"/>
      <c r="X1691" s="148"/>
      <c r="Y1691" s="148"/>
      <c r="Z1691" s="148"/>
      <c r="AA1691" s="148"/>
      <c r="AB1691" s="149">
        <v>28536.376678473585</v>
      </c>
      <c r="AC1691" s="149">
        <v>30662.079634604943</v>
      </c>
      <c r="AD1691" s="141"/>
      <c r="AE1691" s="79">
        <v>30662.079634604943</v>
      </c>
      <c r="AF1691" s="164">
        <f t="shared" si="27"/>
        <v>0</v>
      </c>
    </row>
    <row r="1692" spans="2:32" x14ac:dyDescent="0.15">
      <c r="B1692" s="147" t="s">
        <v>72</v>
      </c>
      <c r="C1692" s="147" t="s">
        <v>62</v>
      </c>
      <c r="D1692" s="147" t="s">
        <v>268</v>
      </c>
      <c r="E1692" s="150" t="s">
        <v>270</v>
      </c>
      <c r="F1692" s="147" t="s">
        <v>20</v>
      </c>
      <c r="G1692" s="148"/>
      <c r="H1692" s="148"/>
      <c r="I1692" s="148"/>
      <c r="J1692" s="148"/>
      <c r="K1692" s="148"/>
      <c r="L1692" s="148"/>
      <c r="M1692" s="148"/>
      <c r="N1692" s="148"/>
      <c r="O1692" s="148"/>
      <c r="P1692" s="148"/>
      <c r="Q1692" s="148"/>
      <c r="R1692" s="148"/>
      <c r="S1692" s="148"/>
      <c r="T1692" s="148"/>
      <c r="U1692" s="148"/>
      <c r="V1692" s="148"/>
      <c r="W1692" s="148"/>
      <c r="X1692" s="148"/>
      <c r="Y1692" s="148"/>
      <c r="Z1692" s="148"/>
      <c r="AA1692" s="148"/>
      <c r="AB1692" s="149">
        <v>0</v>
      </c>
      <c r="AC1692" s="149">
        <v>0</v>
      </c>
      <c r="AD1692" s="141"/>
      <c r="AE1692" s="79">
        <v>0</v>
      </c>
      <c r="AF1692" s="164">
        <f t="shared" si="27"/>
        <v>0</v>
      </c>
    </row>
    <row r="1693" spans="2:32" x14ac:dyDescent="0.15">
      <c r="B1693" s="147" t="s">
        <v>72</v>
      </c>
      <c r="C1693" s="147" t="s">
        <v>62</v>
      </c>
      <c r="D1693" s="147" t="s">
        <v>268</v>
      </c>
      <c r="E1693" s="150" t="s">
        <v>271</v>
      </c>
      <c r="F1693" s="147" t="s">
        <v>20</v>
      </c>
      <c r="G1693" s="148"/>
      <c r="H1693" s="148"/>
      <c r="I1693" s="148"/>
      <c r="J1693" s="148"/>
      <c r="K1693" s="148"/>
      <c r="L1693" s="148"/>
      <c r="M1693" s="148"/>
      <c r="N1693" s="148"/>
      <c r="O1693" s="148"/>
      <c r="P1693" s="148"/>
      <c r="Q1693" s="148"/>
      <c r="R1693" s="148"/>
      <c r="S1693" s="148"/>
      <c r="T1693" s="148"/>
      <c r="U1693" s="148"/>
      <c r="V1693" s="148"/>
      <c r="W1693" s="148"/>
      <c r="X1693" s="148"/>
      <c r="Y1693" s="148"/>
      <c r="Z1693" s="148"/>
      <c r="AA1693" s="148"/>
      <c r="AB1693" s="149">
        <v>0</v>
      </c>
      <c r="AC1693" s="149">
        <v>0</v>
      </c>
      <c r="AD1693" s="141"/>
      <c r="AE1693" s="79">
        <v>0</v>
      </c>
      <c r="AF1693" s="164">
        <f t="shared" si="27"/>
        <v>0</v>
      </c>
    </row>
    <row r="1694" spans="2:32" x14ac:dyDescent="0.15">
      <c r="B1694" s="147" t="s">
        <v>72</v>
      </c>
      <c r="C1694" s="147" t="s">
        <v>62</v>
      </c>
      <c r="D1694" s="147" t="s">
        <v>268</v>
      </c>
      <c r="E1694" s="150" t="s">
        <v>272</v>
      </c>
      <c r="F1694" s="147" t="s">
        <v>20</v>
      </c>
      <c r="G1694" s="148"/>
      <c r="H1694" s="148"/>
      <c r="I1694" s="148"/>
      <c r="J1694" s="148"/>
      <c r="K1694" s="148"/>
      <c r="L1694" s="148"/>
      <c r="M1694" s="148"/>
      <c r="N1694" s="148"/>
      <c r="O1694" s="148"/>
      <c r="P1694" s="148"/>
      <c r="Q1694" s="148"/>
      <c r="R1694" s="148"/>
      <c r="S1694" s="148"/>
      <c r="T1694" s="148"/>
      <c r="U1694" s="148"/>
      <c r="V1694" s="148"/>
      <c r="W1694" s="148"/>
      <c r="X1694" s="148"/>
      <c r="Y1694" s="148"/>
      <c r="Z1694" s="148"/>
      <c r="AA1694" s="148"/>
      <c r="AB1694" s="149">
        <v>28536.376678473585</v>
      </c>
      <c r="AC1694" s="149">
        <v>30662.079634604943</v>
      </c>
      <c r="AD1694" s="141"/>
      <c r="AE1694" s="79">
        <v>30662.079634604943</v>
      </c>
      <c r="AF1694" s="164">
        <f t="shared" si="27"/>
        <v>0</v>
      </c>
    </row>
    <row r="1695" spans="2:32" x14ac:dyDescent="0.15">
      <c r="B1695" s="147" t="s">
        <v>72</v>
      </c>
      <c r="C1695" s="147" t="s">
        <v>62</v>
      </c>
      <c r="D1695" s="147" t="s">
        <v>268</v>
      </c>
      <c r="E1695" s="150" t="s">
        <v>273</v>
      </c>
      <c r="F1695" s="147" t="s">
        <v>20</v>
      </c>
      <c r="G1695" s="148"/>
      <c r="H1695" s="148"/>
      <c r="I1695" s="148"/>
      <c r="J1695" s="148"/>
      <c r="K1695" s="148"/>
      <c r="L1695" s="148"/>
      <c r="M1695" s="148"/>
      <c r="N1695" s="148"/>
      <c r="O1695" s="148"/>
      <c r="P1695" s="148"/>
      <c r="Q1695" s="148"/>
      <c r="R1695" s="148"/>
      <c r="S1695" s="148"/>
      <c r="T1695" s="148"/>
      <c r="U1695" s="148"/>
      <c r="V1695" s="148"/>
      <c r="W1695" s="148"/>
      <c r="X1695" s="148"/>
      <c r="Y1695" s="148"/>
      <c r="Z1695" s="148"/>
      <c r="AA1695" s="148"/>
      <c r="AB1695" s="149">
        <v>0</v>
      </c>
      <c r="AC1695" s="149">
        <v>0</v>
      </c>
      <c r="AD1695" s="141"/>
      <c r="AE1695" s="79">
        <v>0</v>
      </c>
      <c r="AF1695" s="164">
        <f t="shared" si="27"/>
        <v>0</v>
      </c>
    </row>
    <row r="1696" spans="2:32" x14ac:dyDescent="0.15">
      <c r="B1696" s="147" t="s">
        <v>72</v>
      </c>
      <c r="C1696" s="147" t="s">
        <v>62</v>
      </c>
      <c r="D1696" s="147" t="s">
        <v>268</v>
      </c>
      <c r="E1696" s="150" t="s">
        <v>274</v>
      </c>
      <c r="F1696" s="147" t="s">
        <v>20</v>
      </c>
      <c r="G1696" s="148"/>
      <c r="H1696" s="148"/>
      <c r="I1696" s="148"/>
      <c r="J1696" s="148"/>
      <c r="K1696" s="148"/>
      <c r="L1696" s="148"/>
      <c r="M1696" s="148"/>
      <c r="N1696" s="148"/>
      <c r="O1696" s="148"/>
      <c r="P1696" s="148"/>
      <c r="Q1696" s="148"/>
      <c r="R1696" s="148"/>
      <c r="S1696" s="148"/>
      <c r="T1696" s="148"/>
      <c r="U1696" s="148"/>
      <c r="V1696" s="148"/>
      <c r="W1696" s="148"/>
      <c r="X1696" s="148"/>
      <c r="Y1696" s="148"/>
      <c r="Z1696" s="148"/>
      <c r="AA1696" s="148"/>
      <c r="AB1696" s="149">
        <v>0</v>
      </c>
      <c r="AC1696" s="149">
        <v>0</v>
      </c>
      <c r="AD1696" s="141"/>
      <c r="AE1696" s="79">
        <v>0</v>
      </c>
      <c r="AF1696" s="164">
        <f t="shared" si="27"/>
        <v>0</v>
      </c>
    </row>
    <row r="1697" spans="2:32" x14ac:dyDescent="0.15">
      <c r="B1697" s="147" t="s">
        <v>72</v>
      </c>
      <c r="C1697" s="147" t="s">
        <v>62</v>
      </c>
      <c r="D1697" s="147" t="s">
        <v>268</v>
      </c>
      <c r="E1697" s="150" t="s">
        <v>275</v>
      </c>
      <c r="F1697" s="147" t="s">
        <v>20</v>
      </c>
      <c r="G1697" s="148"/>
      <c r="H1697" s="148"/>
      <c r="I1697" s="148"/>
      <c r="J1697" s="148"/>
      <c r="K1697" s="148"/>
      <c r="L1697" s="148"/>
      <c r="M1697" s="148"/>
      <c r="N1697" s="148"/>
      <c r="O1697" s="148"/>
      <c r="P1697" s="148"/>
      <c r="Q1697" s="148"/>
      <c r="R1697" s="148"/>
      <c r="S1697" s="148"/>
      <c r="T1697" s="148"/>
      <c r="U1697" s="148"/>
      <c r="V1697" s="148"/>
      <c r="W1697" s="148"/>
      <c r="X1697" s="148"/>
      <c r="Y1697" s="148"/>
      <c r="Z1697" s="148"/>
      <c r="AA1697" s="148"/>
      <c r="AB1697" s="149">
        <v>0</v>
      </c>
      <c r="AC1697" s="149">
        <v>0</v>
      </c>
      <c r="AD1697" s="141"/>
      <c r="AE1697" s="79">
        <v>0</v>
      </c>
      <c r="AF1697" s="164">
        <f t="shared" si="27"/>
        <v>0</v>
      </c>
    </row>
    <row r="1698" spans="2:32" x14ac:dyDescent="0.15">
      <c r="B1698" s="147" t="s">
        <v>72</v>
      </c>
      <c r="C1698" s="147" t="s">
        <v>62</v>
      </c>
      <c r="D1698" s="147" t="s">
        <v>268</v>
      </c>
      <c r="E1698" s="147" t="s">
        <v>276</v>
      </c>
      <c r="F1698" s="147" t="s">
        <v>20</v>
      </c>
      <c r="G1698" s="148"/>
      <c r="H1698" s="148"/>
      <c r="I1698" s="148"/>
      <c r="J1698" s="148"/>
      <c r="K1698" s="148"/>
      <c r="L1698" s="148"/>
      <c r="M1698" s="148"/>
      <c r="N1698" s="148"/>
      <c r="O1698" s="148"/>
      <c r="P1698" s="148"/>
      <c r="Q1698" s="148"/>
      <c r="R1698" s="148"/>
      <c r="S1698" s="148"/>
      <c r="T1698" s="148"/>
      <c r="U1698" s="148"/>
      <c r="V1698" s="148"/>
      <c r="W1698" s="148"/>
      <c r="X1698" s="148"/>
      <c r="Y1698" s="148"/>
      <c r="Z1698" s="148"/>
      <c r="AA1698" s="148"/>
      <c r="AB1698" s="149">
        <v>0</v>
      </c>
      <c r="AC1698" s="149">
        <v>0</v>
      </c>
      <c r="AD1698" s="141"/>
      <c r="AE1698" s="79">
        <v>0</v>
      </c>
      <c r="AF1698" s="164">
        <f t="shared" si="27"/>
        <v>0</v>
      </c>
    </row>
    <row r="1699" spans="2:32" x14ac:dyDescent="0.15">
      <c r="B1699" s="147" t="s">
        <v>72</v>
      </c>
      <c r="C1699" s="147" t="s">
        <v>62</v>
      </c>
      <c r="D1699" s="147" t="s">
        <v>268</v>
      </c>
      <c r="E1699" s="147" t="s">
        <v>277</v>
      </c>
      <c r="F1699" s="147" t="s">
        <v>20</v>
      </c>
      <c r="G1699" s="148"/>
      <c r="H1699" s="148"/>
      <c r="I1699" s="148"/>
      <c r="J1699" s="148"/>
      <c r="K1699" s="148"/>
      <c r="L1699" s="148"/>
      <c r="M1699" s="148"/>
      <c r="N1699" s="148"/>
      <c r="O1699" s="148"/>
      <c r="P1699" s="148"/>
      <c r="Q1699" s="148"/>
      <c r="R1699" s="148"/>
      <c r="S1699" s="148"/>
      <c r="T1699" s="148"/>
      <c r="U1699" s="148"/>
      <c r="V1699" s="148"/>
      <c r="W1699" s="148"/>
      <c r="X1699" s="148"/>
      <c r="Y1699" s="148"/>
      <c r="Z1699" s="148"/>
      <c r="AA1699" s="148"/>
      <c r="AB1699" s="149">
        <v>0</v>
      </c>
      <c r="AC1699" s="149">
        <v>0</v>
      </c>
      <c r="AD1699" s="141"/>
      <c r="AE1699" s="79">
        <v>0</v>
      </c>
      <c r="AF1699" s="164">
        <f t="shared" si="27"/>
        <v>0</v>
      </c>
    </row>
    <row r="1700" spans="2:32" x14ac:dyDescent="0.15">
      <c r="B1700" s="147" t="s">
        <v>72</v>
      </c>
      <c r="C1700" s="147" t="s">
        <v>62</v>
      </c>
      <c r="D1700" s="147" t="s">
        <v>268</v>
      </c>
      <c r="E1700" s="147" t="s">
        <v>278</v>
      </c>
      <c r="F1700" s="147" t="s">
        <v>20</v>
      </c>
      <c r="G1700" s="148"/>
      <c r="H1700" s="148"/>
      <c r="I1700" s="148"/>
      <c r="J1700" s="148"/>
      <c r="K1700" s="148"/>
      <c r="L1700" s="148"/>
      <c r="M1700" s="148"/>
      <c r="N1700" s="148"/>
      <c r="O1700" s="148"/>
      <c r="P1700" s="148"/>
      <c r="Q1700" s="148"/>
      <c r="R1700" s="148"/>
      <c r="S1700" s="148"/>
      <c r="T1700" s="148"/>
      <c r="U1700" s="148"/>
      <c r="V1700" s="148"/>
      <c r="W1700" s="148"/>
      <c r="X1700" s="148"/>
      <c r="Y1700" s="148"/>
      <c r="Z1700" s="148"/>
      <c r="AA1700" s="148"/>
      <c r="AB1700" s="149">
        <v>-13882.855486343164</v>
      </c>
      <c r="AC1700" s="149">
        <v>-15921.200222502781</v>
      </c>
      <c r="AD1700" s="141"/>
      <c r="AE1700" s="79">
        <v>-15921.200222502781</v>
      </c>
      <c r="AF1700" s="164">
        <f t="shared" si="27"/>
        <v>0</v>
      </c>
    </row>
    <row r="1701" spans="2:32" x14ac:dyDescent="0.15">
      <c r="B1701" s="147" t="s">
        <v>72</v>
      </c>
      <c r="C1701" s="147" t="s">
        <v>62</v>
      </c>
      <c r="D1701" s="147" t="s">
        <v>93</v>
      </c>
      <c r="E1701" s="147" t="s">
        <v>279</v>
      </c>
      <c r="F1701" s="147" t="s">
        <v>20</v>
      </c>
      <c r="G1701" s="148"/>
      <c r="H1701" s="148"/>
      <c r="I1701" s="148"/>
      <c r="J1701" s="148"/>
      <c r="K1701" s="148"/>
      <c r="L1701" s="148"/>
      <c r="M1701" s="148"/>
      <c r="N1701" s="148"/>
      <c r="O1701" s="148"/>
      <c r="P1701" s="148"/>
      <c r="Q1701" s="148"/>
      <c r="R1701" s="148"/>
      <c r="S1701" s="148"/>
      <c r="T1701" s="148"/>
      <c r="U1701" s="148"/>
      <c r="V1701" s="148"/>
      <c r="W1701" s="148"/>
      <c r="X1701" s="148"/>
      <c r="Y1701" s="148"/>
      <c r="Z1701" s="148"/>
      <c r="AA1701" s="148"/>
      <c r="AB1701" s="149">
        <v>81468.198607616199</v>
      </c>
      <c r="AC1701" s="149">
        <v>81566.241501198136</v>
      </c>
      <c r="AD1701" s="141"/>
      <c r="AE1701" s="79">
        <v>81566.241501198136</v>
      </c>
      <c r="AF1701" s="164">
        <f t="shared" si="27"/>
        <v>0</v>
      </c>
    </row>
    <row r="1702" spans="2:32" x14ac:dyDescent="0.15">
      <c r="B1702" s="147" t="s">
        <v>72</v>
      </c>
      <c r="C1702" s="147" t="s">
        <v>62</v>
      </c>
      <c r="D1702" s="147" t="s">
        <v>93</v>
      </c>
      <c r="E1702" s="147" t="s">
        <v>280</v>
      </c>
      <c r="F1702" s="147" t="s">
        <v>20</v>
      </c>
      <c r="G1702" s="148"/>
      <c r="H1702" s="148"/>
      <c r="I1702" s="148"/>
      <c r="J1702" s="148"/>
      <c r="K1702" s="148"/>
      <c r="L1702" s="148"/>
      <c r="M1702" s="148"/>
      <c r="N1702" s="148"/>
      <c r="O1702" s="148"/>
      <c r="P1702" s="148"/>
      <c r="Q1702" s="148"/>
      <c r="R1702" s="148"/>
      <c r="S1702" s="148"/>
      <c r="T1702" s="148"/>
      <c r="U1702" s="148"/>
      <c r="V1702" s="148"/>
      <c r="W1702" s="148"/>
      <c r="X1702" s="148"/>
      <c r="Y1702" s="148"/>
      <c r="Z1702" s="148"/>
      <c r="AA1702" s="148"/>
      <c r="AB1702" s="149">
        <v>0</v>
      </c>
      <c r="AC1702" s="149">
        <v>0</v>
      </c>
      <c r="AD1702" s="141"/>
      <c r="AE1702" s="79">
        <v>0</v>
      </c>
      <c r="AF1702" s="164">
        <f t="shared" si="27"/>
        <v>0</v>
      </c>
    </row>
    <row r="1703" spans="2:32" x14ac:dyDescent="0.15">
      <c r="B1703" s="147" t="s">
        <v>72</v>
      </c>
      <c r="C1703" s="147" t="s">
        <v>62</v>
      </c>
      <c r="D1703" s="147" t="s">
        <v>93</v>
      </c>
      <c r="E1703" s="147" t="s">
        <v>281</v>
      </c>
      <c r="F1703" s="147" t="s">
        <v>20</v>
      </c>
      <c r="G1703" s="148"/>
      <c r="H1703" s="148"/>
      <c r="I1703" s="148"/>
      <c r="J1703" s="148"/>
      <c r="K1703" s="148"/>
      <c r="L1703" s="148"/>
      <c r="M1703" s="148"/>
      <c r="N1703" s="148"/>
      <c r="O1703" s="148"/>
      <c r="P1703" s="148"/>
      <c r="Q1703" s="148"/>
      <c r="R1703" s="148"/>
      <c r="S1703" s="148"/>
      <c r="T1703" s="148"/>
      <c r="U1703" s="148"/>
      <c r="V1703" s="148"/>
      <c r="W1703" s="148"/>
      <c r="X1703" s="148"/>
      <c r="Y1703" s="148"/>
      <c r="Z1703" s="148"/>
      <c r="AA1703" s="148"/>
      <c r="AB1703" s="149">
        <v>81468.198607616199</v>
      </c>
      <c r="AC1703" s="149">
        <v>81566.241501198136</v>
      </c>
      <c r="AD1703" s="141"/>
      <c r="AE1703" s="79">
        <v>81566.241501198136</v>
      </c>
      <c r="AF1703" s="164">
        <f t="shared" si="27"/>
        <v>0</v>
      </c>
    </row>
    <row r="1704" spans="2:32" x14ac:dyDescent="0.15">
      <c r="B1704" s="147" t="s">
        <v>72</v>
      </c>
      <c r="C1704" s="147" t="s">
        <v>62</v>
      </c>
      <c r="D1704" s="147" t="s">
        <v>93</v>
      </c>
      <c r="E1704" s="150" t="s">
        <v>187</v>
      </c>
      <c r="F1704" s="147" t="s">
        <v>20</v>
      </c>
      <c r="G1704" s="148"/>
      <c r="H1704" s="148"/>
      <c r="I1704" s="148"/>
      <c r="J1704" s="148"/>
      <c r="K1704" s="148"/>
      <c r="L1704" s="148"/>
      <c r="M1704" s="148"/>
      <c r="N1704" s="148"/>
      <c r="O1704" s="148"/>
      <c r="P1704" s="148"/>
      <c r="Q1704" s="148"/>
      <c r="R1704" s="148"/>
      <c r="S1704" s="148"/>
      <c r="T1704" s="148"/>
      <c r="U1704" s="148"/>
      <c r="V1704" s="148"/>
      <c r="W1704" s="148"/>
      <c r="X1704" s="148"/>
      <c r="Y1704" s="148"/>
      <c r="Z1704" s="148"/>
      <c r="AA1704" s="148"/>
      <c r="AB1704" s="149">
        <v>0</v>
      </c>
      <c r="AC1704" s="149">
        <v>0</v>
      </c>
      <c r="AD1704" s="141"/>
      <c r="AE1704" s="79">
        <v>0</v>
      </c>
      <c r="AF1704" s="164">
        <f t="shared" si="27"/>
        <v>0</v>
      </c>
    </row>
    <row r="1705" spans="2:32" x14ac:dyDescent="0.15">
      <c r="B1705" s="147" t="s">
        <v>72</v>
      </c>
      <c r="C1705" s="147" t="s">
        <v>62</v>
      </c>
      <c r="D1705" s="147" t="s">
        <v>93</v>
      </c>
      <c r="E1705" s="150" t="s">
        <v>105</v>
      </c>
      <c r="F1705" s="147" t="s">
        <v>20</v>
      </c>
      <c r="G1705" s="148"/>
      <c r="H1705" s="148"/>
      <c r="I1705" s="148"/>
      <c r="J1705" s="148"/>
      <c r="K1705" s="148"/>
      <c r="L1705" s="148"/>
      <c r="M1705" s="148"/>
      <c r="N1705" s="148"/>
      <c r="O1705" s="148"/>
      <c r="P1705" s="148"/>
      <c r="Q1705" s="148"/>
      <c r="R1705" s="148"/>
      <c r="S1705" s="148"/>
      <c r="T1705" s="148"/>
      <c r="U1705" s="148"/>
      <c r="V1705" s="148"/>
      <c r="W1705" s="148"/>
      <c r="X1705" s="148"/>
      <c r="Y1705" s="148"/>
      <c r="Z1705" s="148"/>
      <c r="AA1705" s="148"/>
      <c r="AB1705" s="149">
        <v>10.678976921974391</v>
      </c>
      <c r="AC1705" s="149">
        <v>5.3739244264919286</v>
      </c>
      <c r="AD1705" s="141"/>
      <c r="AE1705" s="79">
        <v>5.3739244264919286</v>
      </c>
      <c r="AF1705" s="164">
        <f t="shared" si="27"/>
        <v>0</v>
      </c>
    </row>
    <row r="1706" spans="2:32" x14ac:dyDescent="0.15">
      <c r="B1706" s="147" t="s">
        <v>72</v>
      </c>
      <c r="C1706" s="147" t="s">
        <v>62</v>
      </c>
      <c r="D1706" s="147" t="s">
        <v>93</v>
      </c>
      <c r="E1706" s="150" t="s">
        <v>106</v>
      </c>
      <c r="F1706" s="147" t="s">
        <v>20</v>
      </c>
      <c r="G1706" s="148"/>
      <c r="H1706" s="148"/>
      <c r="I1706" s="148"/>
      <c r="J1706" s="148"/>
      <c r="K1706" s="148"/>
      <c r="L1706" s="148"/>
      <c r="M1706" s="148"/>
      <c r="N1706" s="148"/>
      <c r="O1706" s="148"/>
      <c r="P1706" s="148"/>
      <c r="Q1706" s="148"/>
      <c r="R1706" s="148"/>
      <c r="S1706" s="148"/>
      <c r="T1706" s="148"/>
      <c r="U1706" s="148"/>
      <c r="V1706" s="148"/>
      <c r="W1706" s="148"/>
      <c r="X1706" s="148"/>
      <c r="Y1706" s="148"/>
      <c r="Z1706" s="148"/>
      <c r="AA1706" s="148"/>
      <c r="AB1706" s="149">
        <v>0</v>
      </c>
      <c r="AC1706" s="149">
        <v>0</v>
      </c>
      <c r="AD1706" s="141"/>
      <c r="AE1706" s="79">
        <v>0</v>
      </c>
      <c r="AF1706" s="164">
        <f t="shared" si="27"/>
        <v>0</v>
      </c>
    </row>
    <row r="1707" spans="2:32" x14ac:dyDescent="0.15">
      <c r="B1707" s="147" t="s">
        <v>72</v>
      </c>
      <c r="C1707" s="147" t="s">
        <v>62</v>
      </c>
      <c r="D1707" s="147" t="s">
        <v>93</v>
      </c>
      <c r="E1707" s="150" t="s">
        <v>188</v>
      </c>
      <c r="F1707" s="147" t="s">
        <v>20</v>
      </c>
      <c r="G1707" s="148"/>
      <c r="H1707" s="148"/>
      <c r="I1707" s="148"/>
      <c r="J1707" s="148"/>
      <c r="K1707" s="148"/>
      <c r="L1707" s="148"/>
      <c r="M1707" s="148"/>
      <c r="N1707" s="148"/>
      <c r="O1707" s="148"/>
      <c r="P1707" s="148"/>
      <c r="Q1707" s="148"/>
      <c r="R1707" s="148"/>
      <c r="S1707" s="148"/>
      <c r="T1707" s="148"/>
      <c r="U1707" s="148"/>
      <c r="V1707" s="148"/>
      <c r="W1707" s="148"/>
      <c r="X1707" s="148"/>
      <c r="Y1707" s="148"/>
      <c r="Z1707" s="148"/>
      <c r="AA1707" s="148"/>
      <c r="AB1707" s="149">
        <v>80233.873270680167</v>
      </c>
      <c r="AC1707" s="149">
        <v>80838.392856097678</v>
      </c>
      <c r="AD1707" s="141"/>
      <c r="AE1707" s="79">
        <v>80838.392856097678</v>
      </c>
      <c r="AF1707" s="164">
        <f t="shared" si="27"/>
        <v>0</v>
      </c>
    </row>
    <row r="1708" spans="2:32" x14ac:dyDescent="0.15">
      <c r="B1708" s="147" t="s">
        <v>72</v>
      </c>
      <c r="C1708" s="147" t="s">
        <v>62</v>
      </c>
      <c r="D1708" s="147" t="s">
        <v>93</v>
      </c>
      <c r="E1708" s="150" t="s">
        <v>189</v>
      </c>
      <c r="F1708" s="147" t="s">
        <v>20</v>
      </c>
      <c r="G1708" s="148"/>
      <c r="H1708" s="148"/>
      <c r="I1708" s="148"/>
      <c r="J1708" s="148"/>
      <c r="K1708" s="148"/>
      <c r="L1708" s="148"/>
      <c r="M1708" s="148"/>
      <c r="N1708" s="148"/>
      <c r="O1708" s="148"/>
      <c r="P1708" s="148"/>
      <c r="Q1708" s="148"/>
      <c r="R1708" s="148"/>
      <c r="S1708" s="148"/>
      <c r="T1708" s="148"/>
      <c r="U1708" s="148"/>
      <c r="V1708" s="148"/>
      <c r="W1708" s="148"/>
      <c r="X1708" s="148"/>
      <c r="Y1708" s="148"/>
      <c r="Z1708" s="148"/>
      <c r="AA1708" s="148"/>
      <c r="AB1708" s="149">
        <v>0</v>
      </c>
      <c r="AC1708" s="149">
        <v>0</v>
      </c>
      <c r="AD1708" s="141"/>
      <c r="AE1708" s="79">
        <v>0</v>
      </c>
      <c r="AF1708" s="164">
        <f t="shared" si="27"/>
        <v>0</v>
      </c>
    </row>
    <row r="1709" spans="2:32" x14ac:dyDescent="0.15">
      <c r="B1709" s="147" t="s">
        <v>72</v>
      </c>
      <c r="C1709" s="147" t="s">
        <v>62</v>
      </c>
      <c r="D1709" s="147" t="s">
        <v>93</v>
      </c>
      <c r="E1709" s="150" t="s">
        <v>109</v>
      </c>
      <c r="F1709" s="147" t="s">
        <v>20</v>
      </c>
      <c r="G1709" s="148"/>
      <c r="H1709" s="148"/>
      <c r="I1709" s="148"/>
      <c r="J1709" s="148"/>
      <c r="K1709" s="148"/>
      <c r="L1709" s="148"/>
      <c r="M1709" s="148"/>
      <c r="N1709" s="148"/>
      <c r="O1709" s="148"/>
      <c r="P1709" s="148"/>
      <c r="Q1709" s="148"/>
      <c r="R1709" s="148"/>
      <c r="S1709" s="148"/>
      <c r="T1709" s="148"/>
      <c r="U1709" s="148"/>
      <c r="V1709" s="148"/>
      <c r="W1709" s="148"/>
      <c r="X1709" s="148"/>
      <c r="Y1709" s="148"/>
      <c r="Z1709" s="148"/>
      <c r="AA1709" s="148"/>
      <c r="AB1709" s="149">
        <v>0</v>
      </c>
      <c r="AC1709" s="149">
        <v>0</v>
      </c>
      <c r="AD1709" s="141"/>
      <c r="AE1709" s="79">
        <v>0</v>
      </c>
      <c r="AF1709" s="164">
        <f t="shared" si="27"/>
        <v>0</v>
      </c>
    </row>
    <row r="1710" spans="2:32" x14ac:dyDescent="0.15">
      <c r="B1710" s="147" t="s">
        <v>72</v>
      </c>
      <c r="C1710" s="147" t="s">
        <v>62</v>
      </c>
      <c r="D1710" s="147" t="s">
        <v>93</v>
      </c>
      <c r="E1710" s="150" t="s">
        <v>190</v>
      </c>
      <c r="F1710" s="147" t="s">
        <v>20</v>
      </c>
      <c r="G1710" s="148"/>
      <c r="H1710" s="148"/>
      <c r="I1710" s="148"/>
      <c r="J1710" s="148"/>
      <c r="K1710" s="148"/>
      <c r="L1710" s="148"/>
      <c r="M1710" s="148"/>
      <c r="N1710" s="148"/>
      <c r="O1710" s="148"/>
      <c r="P1710" s="148"/>
      <c r="Q1710" s="148"/>
      <c r="R1710" s="148"/>
      <c r="S1710" s="148"/>
      <c r="T1710" s="148"/>
      <c r="U1710" s="148"/>
      <c r="V1710" s="148"/>
      <c r="W1710" s="148"/>
      <c r="X1710" s="148"/>
      <c r="Y1710" s="148"/>
      <c r="Z1710" s="148"/>
      <c r="AA1710" s="148"/>
      <c r="AB1710" s="149">
        <v>1223.4564853708923</v>
      </c>
      <c r="AC1710" s="149">
        <v>722.38755937637666</v>
      </c>
      <c r="AD1710" s="141"/>
      <c r="AE1710" s="79">
        <v>722.38755937637666</v>
      </c>
      <c r="AF1710" s="164">
        <f t="shared" si="27"/>
        <v>0</v>
      </c>
    </row>
    <row r="1711" spans="2:32" x14ac:dyDescent="0.15">
      <c r="B1711" s="147" t="s">
        <v>72</v>
      </c>
      <c r="C1711" s="147" t="s">
        <v>62</v>
      </c>
      <c r="D1711" s="147" t="s">
        <v>93</v>
      </c>
      <c r="E1711" s="150" t="s">
        <v>163</v>
      </c>
      <c r="F1711" s="147" t="s">
        <v>20</v>
      </c>
      <c r="G1711" s="148"/>
      <c r="H1711" s="148"/>
      <c r="I1711" s="148"/>
      <c r="J1711" s="148"/>
      <c r="K1711" s="148"/>
      <c r="L1711" s="148"/>
      <c r="M1711" s="148"/>
      <c r="N1711" s="148"/>
      <c r="O1711" s="148"/>
      <c r="P1711" s="148"/>
      <c r="Q1711" s="148"/>
      <c r="R1711" s="148"/>
      <c r="S1711" s="148"/>
      <c r="T1711" s="148"/>
      <c r="U1711" s="148"/>
      <c r="V1711" s="148"/>
      <c r="W1711" s="148"/>
      <c r="X1711" s="148"/>
      <c r="Y1711" s="148"/>
      <c r="Z1711" s="148"/>
      <c r="AA1711" s="148"/>
      <c r="AB1711" s="149">
        <v>0.18987464316486713</v>
      </c>
      <c r="AC1711" s="149">
        <v>8.7161297578598335E-2</v>
      </c>
      <c r="AD1711" s="141"/>
      <c r="AE1711" s="79">
        <v>8.7161297578598335E-2</v>
      </c>
      <c r="AF1711" s="164">
        <f t="shared" si="27"/>
        <v>0</v>
      </c>
    </row>
    <row r="1712" spans="2:32" x14ac:dyDescent="0.15">
      <c r="B1712" s="143" t="s">
        <v>73</v>
      </c>
      <c r="C1712" s="143" t="s">
        <v>62</v>
      </c>
      <c r="D1712" s="143" t="s">
        <v>257</v>
      </c>
      <c r="E1712" s="143" t="s">
        <v>258</v>
      </c>
      <c r="F1712" s="143" t="s">
        <v>20</v>
      </c>
      <c r="G1712" s="144"/>
      <c r="H1712" s="144"/>
      <c r="I1712" s="144"/>
      <c r="J1712" s="144"/>
      <c r="K1712" s="144"/>
      <c r="L1712" s="144"/>
      <c r="M1712" s="144"/>
      <c r="N1712" s="144"/>
      <c r="O1712" s="144"/>
      <c r="P1712" s="144"/>
      <c r="Q1712" s="144"/>
      <c r="R1712" s="144"/>
      <c r="S1712" s="144"/>
      <c r="T1712" s="144"/>
      <c r="U1712" s="144"/>
      <c r="V1712" s="144"/>
      <c r="W1712" s="144"/>
      <c r="X1712" s="144"/>
      <c r="Y1712" s="144"/>
      <c r="Z1712" s="144"/>
      <c r="AA1712" s="144"/>
      <c r="AB1712" s="145">
        <v>0</v>
      </c>
      <c r="AC1712" s="145">
        <v>0</v>
      </c>
      <c r="AD1712" s="141"/>
      <c r="AE1712" s="79">
        <v>0</v>
      </c>
      <c r="AF1712" s="164">
        <f t="shared" si="27"/>
        <v>0</v>
      </c>
    </row>
    <row r="1713" spans="2:32" x14ac:dyDescent="0.15">
      <c r="B1713" s="143" t="s">
        <v>73</v>
      </c>
      <c r="C1713" s="143" t="s">
        <v>62</v>
      </c>
      <c r="D1713" s="143" t="s">
        <v>257</v>
      </c>
      <c r="E1713" s="143" t="s">
        <v>260</v>
      </c>
      <c r="F1713" s="143" t="s">
        <v>20</v>
      </c>
      <c r="G1713" s="144"/>
      <c r="H1713" s="144"/>
      <c r="I1713" s="144"/>
      <c r="J1713" s="144"/>
      <c r="K1713" s="144"/>
      <c r="L1713" s="144"/>
      <c r="M1713" s="144"/>
      <c r="N1713" s="144"/>
      <c r="O1713" s="144"/>
      <c r="P1713" s="144"/>
      <c r="Q1713" s="144"/>
      <c r="R1713" s="144"/>
      <c r="S1713" s="144"/>
      <c r="T1713" s="144"/>
      <c r="U1713" s="144"/>
      <c r="V1713" s="144"/>
      <c r="W1713" s="144"/>
      <c r="X1713" s="144"/>
      <c r="Y1713" s="144"/>
      <c r="Z1713" s="144"/>
      <c r="AA1713" s="144"/>
      <c r="AB1713" s="145">
        <v>59536.09642930777</v>
      </c>
      <c r="AC1713" s="145">
        <v>56599.843965918299</v>
      </c>
      <c r="AD1713" s="141"/>
      <c r="AE1713" s="79">
        <v>56599.843965918299</v>
      </c>
      <c r="AF1713" s="164">
        <f t="shared" si="27"/>
        <v>0</v>
      </c>
    </row>
    <row r="1714" spans="2:32" x14ac:dyDescent="0.15">
      <c r="B1714" s="143" t="s">
        <v>73</v>
      </c>
      <c r="C1714" s="143" t="s">
        <v>62</v>
      </c>
      <c r="D1714" s="143" t="s">
        <v>257</v>
      </c>
      <c r="E1714" s="143" t="s">
        <v>261</v>
      </c>
      <c r="F1714" s="143" t="s">
        <v>20</v>
      </c>
      <c r="G1714" s="144"/>
      <c r="H1714" s="144"/>
      <c r="I1714" s="144"/>
      <c r="J1714" s="144"/>
      <c r="K1714" s="144"/>
      <c r="L1714" s="144"/>
      <c r="M1714" s="144"/>
      <c r="N1714" s="144"/>
      <c r="O1714" s="144"/>
      <c r="P1714" s="144"/>
      <c r="Q1714" s="144"/>
      <c r="R1714" s="144"/>
      <c r="S1714" s="144"/>
      <c r="T1714" s="144"/>
      <c r="U1714" s="144"/>
      <c r="V1714" s="144"/>
      <c r="W1714" s="144"/>
      <c r="X1714" s="144"/>
      <c r="Y1714" s="144"/>
      <c r="Z1714" s="144"/>
      <c r="AA1714" s="144"/>
      <c r="AB1714" s="145">
        <v>1060.195551821568</v>
      </c>
      <c r="AC1714" s="145">
        <v>25.782732378349944</v>
      </c>
      <c r="AD1714" s="141"/>
      <c r="AE1714" s="79">
        <v>25.782732378349944</v>
      </c>
      <c r="AF1714" s="164">
        <f t="shared" si="27"/>
        <v>0</v>
      </c>
    </row>
    <row r="1715" spans="2:32" x14ac:dyDescent="0.15">
      <c r="B1715" s="143" t="s">
        <v>73</v>
      </c>
      <c r="C1715" s="143" t="s">
        <v>62</v>
      </c>
      <c r="D1715" s="143" t="s">
        <v>257</v>
      </c>
      <c r="E1715" s="143" t="s">
        <v>262</v>
      </c>
      <c r="F1715" s="143" t="s">
        <v>20</v>
      </c>
      <c r="G1715" s="144"/>
      <c r="H1715" s="144"/>
      <c r="I1715" s="144"/>
      <c r="J1715" s="144"/>
      <c r="K1715" s="144"/>
      <c r="L1715" s="144"/>
      <c r="M1715" s="144"/>
      <c r="N1715" s="144"/>
      <c r="O1715" s="144"/>
      <c r="P1715" s="144"/>
      <c r="Q1715" s="144"/>
      <c r="R1715" s="144"/>
      <c r="S1715" s="144"/>
      <c r="T1715" s="144"/>
      <c r="U1715" s="144"/>
      <c r="V1715" s="144"/>
      <c r="W1715" s="144"/>
      <c r="X1715" s="144"/>
      <c r="Y1715" s="144"/>
      <c r="Z1715" s="144"/>
      <c r="AA1715" s="144"/>
      <c r="AB1715" s="145">
        <v>60596.29198112934</v>
      </c>
      <c r="AC1715" s="145">
        <v>56625.626698296648</v>
      </c>
      <c r="AD1715" s="141"/>
      <c r="AE1715" s="79">
        <v>56625.626698296648</v>
      </c>
      <c r="AF1715" s="164">
        <f t="shared" si="27"/>
        <v>0</v>
      </c>
    </row>
    <row r="1716" spans="2:32" x14ac:dyDescent="0.15">
      <c r="B1716" s="143" t="s">
        <v>73</v>
      </c>
      <c r="C1716" s="143" t="s">
        <v>62</v>
      </c>
      <c r="D1716" s="143" t="s">
        <v>257</v>
      </c>
      <c r="E1716" s="143" t="s">
        <v>263</v>
      </c>
      <c r="F1716" s="143" t="s">
        <v>20</v>
      </c>
      <c r="G1716" s="144"/>
      <c r="H1716" s="144"/>
      <c r="I1716" s="144"/>
      <c r="J1716" s="144"/>
      <c r="K1716" s="144"/>
      <c r="L1716" s="144"/>
      <c r="M1716" s="144"/>
      <c r="N1716" s="144"/>
      <c r="O1716" s="144"/>
      <c r="P1716" s="144"/>
      <c r="Q1716" s="144"/>
      <c r="R1716" s="144"/>
      <c r="S1716" s="144"/>
      <c r="T1716" s="144"/>
      <c r="U1716" s="144"/>
      <c r="V1716" s="144"/>
      <c r="W1716" s="144"/>
      <c r="X1716" s="144"/>
      <c r="Y1716" s="144"/>
      <c r="Z1716" s="144"/>
      <c r="AA1716" s="144"/>
      <c r="AB1716" s="145">
        <v>-72781.448524535183</v>
      </c>
      <c r="AC1716" s="145">
        <v>-61928.444063175739</v>
      </c>
      <c r="AD1716" s="141"/>
      <c r="AE1716" s="79">
        <v>-61928.444063175739</v>
      </c>
      <c r="AF1716" s="164">
        <f t="shared" si="27"/>
        <v>0</v>
      </c>
    </row>
    <row r="1717" spans="2:32" x14ac:dyDescent="0.15">
      <c r="B1717" s="143" t="s">
        <v>73</v>
      </c>
      <c r="C1717" s="143" t="s">
        <v>62</v>
      </c>
      <c r="D1717" s="143" t="s">
        <v>257</v>
      </c>
      <c r="E1717" s="143" t="s">
        <v>264</v>
      </c>
      <c r="F1717" s="143" t="s">
        <v>20</v>
      </c>
      <c r="G1717" s="144"/>
      <c r="H1717" s="144"/>
      <c r="I1717" s="144"/>
      <c r="J1717" s="144"/>
      <c r="K1717" s="144"/>
      <c r="L1717" s="144"/>
      <c r="M1717" s="144"/>
      <c r="N1717" s="144"/>
      <c r="O1717" s="144"/>
      <c r="P1717" s="144"/>
      <c r="Q1717" s="144"/>
      <c r="R1717" s="144"/>
      <c r="S1717" s="144"/>
      <c r="T1717" s="144"/>
      <c r="U1717" s="144"/>
      <c r="V1717" s="144"/>
      <c r="W1717" s="144"/>
      <c r="X1717" s="144"/>
      <c r="Y1717" s="144"/>
      <c r="Z1717" s="144"/>
      <c r="AA1717" s="144"/>
      <c r="AB1717" s="145">
        <v>0</v>
      </c>
      <c r="AC1717" s="145">
        <v>0</v>
      </c>
      <c r="AD1717" s="141"/>
      <c r="AE1717" s="79">
        <v>0</v>
      </c>
      <c r="AF1717" s="164">
        <f t="shared" si="27"/>
        <v>0</v>
      </c>
    </row>
    <row r="1718" spans="2:32" x14ac:dyDescent="0.15">
      <c r="B1718" s="143" t="s">
        <v>73</v>
      </c>
      <c r="C1718" s="143" t="s">
        <v>62</v>
      </c>
      <c r="D1718" s="143" t="s">
        <v>257</v>
      </c>
      <c r="E1718" s="143" t="s">
        <v>265</v>
      </c>
      <c r="F1718" s="143" t="s">
        <v>20</v>
      </c>
      <c r="G1718" s="144"/>
      <c r="H1718" s="144"/>
      <c r="I1718" s="144"/>
      <c r="J1718" s="144"/>
      <c r="K1718" s="144"/>
      <c r="L1718" s="144"/>
      <c r="M1718" s="144"/>
      <c r="N1718" s="144"/>
      <c r="O1718" s="144"/>
      <c r="P1718" s="144"/>
      <c r="Q1718" s="144"/>
      <c r="R1718" s="144"/>
      <c r="S1718" s="144"/>
      <c r="T1718" s="144"/>
      <c r="U1718" s="144"/>
      <c r="V1718" s="144"/>
      <c r="W1718" s="144"/>
      <c r="X1718" s="144"/>
      <c r="Y1718" s="144"/>
      <c r="Z1718" s="144"/>
      <c r="AA1718" s="144"/>
      <c r="AB1718" s="145">
        <v>-76485.063966513437</v>
      </c>
      <c r="AC1718" s="145">
        <v>-58752.694198234254</v>
      </c>
      <c r="AD1718" s="141"/>
      <c r="AE1718" s="79">
        <v>-58752.694198234254</v>
      </c>
      <c r="AF1718" s="164">
        <f t="shared" si="27"/>
        <v>0</v>
      </c>
    </row>
    <row r="1719" spans="2:32" x14ac:dyDescent="0.15">
      <c r="B1719" s="143" t="s">
        <v>73</v>
      </c>
      <c r="C1719" s="143" t="s">
        <v>62</v>
      </c>
      <c r="D1719" s="143" t="s">
        <v>257</v>
      </c>
      <c r="E1719" s="143" t="s">
        <v>266</v>
      </c>
      <c r="F1719" s="143" t="s">
        <v>20</v>
      </c>
      <c r="G1719" s="144"/>
      <c r="H1719" s="144"/>
      <c r="I1719" s="144"/>
      <c r="J1719" s="144"/>
      <c r="K1719" s="144"/>
      <c r="L1719" s="144"/>
      <c r="M1719" s="144"/>
      <c r="N1719" s="144"/>
      <c r="O1719" s="144"/>
      <c r="P1719" s="144"/>
      <c r="Q1719" s="144"/>
      <c r="R1719" s="144"/>
      <c r="S1719" s="144"/>
      <c r="T1719" s="144"/>
      <c r="U1719" s="144"/>
      <c r="V1719" s="144"/>
      <c r="W1719" s="144"/>
      <c r="X1719" s="144"/>
      <c r="Y1719" s="144"/>
      <c r="Z1719" s="144"/>
      <c r="AA1719" s="144"/>
      <c r="AB1719" s="145">
        <v>0</v>
      </c>
      <c r="AC1719" s="145">
        <v>0</v>
      </c>
      <c r="AD1719" s="141"/>
      <c r="AE1719" s="79">
        <v>0</v>
      </c>
      <c r="AF1719" s="164">
        <f t="shared" si="27"/>
        <v>0</v>
      </c>
    </row>
    <row r="1720" spans="2:32" x14ac:dyDescent="0.15">
      <c r="B1720" s="143" t="s">
        <v>73</v>
      </c>
      <c r="C1720" s="143" t="s">
        <v>62</v>
      </c>
      <c r="D1720" s="143" t="s">
        <v>257</v>
      </c>
      <c r="E1720" s="143" t="s">
        <v>267</v>
      </c>
      <c r="F1720" s="143" t="s">
        <v>20</v>
      </c>
      <c r="G1720" s="144"/>
      <c r="H1720" s="144"/>
      <c r="I1720" s="144"/>
      <c r="J1720" s="144"/>
      <c r="K1720" s="144"/>
      <c r="L1720" s="144"/>
      <c r="M1720" s="144"/>
      <c r="N1720" s="144"/>
      <c r="O1720" s="144"/>
      <c r="P1720" s="144"/>
      <c r="Q1720" s="144"/>
      <c r="R1720" s="144"/>
      <c r="S1720" s="144"/>
      <c r="T1720" s="144"/>
      <c r="U1720" s="144"/>
      <c r="V1720" s="144"/>
      <c r="W1720" s="144"/>
      <c r="X1720" s="144"/>
      <c r="Y1720" s="144"/>
      <c r="Z1720" s="144"/>
      <c r="AA1720" s="144"/>
      <c r="AB1720" s="145">
        <v>-88670.22050991928</v>
      </c>
      <c r="AC1720" s="145">
        <v>-64055.511563113352</v>
      </c>
      <c r="AD1720" s="141"/>
      <c r="AE1720" s="79">
        <v>-64055.511563113352</v>
      </c>
      <c r="AF1720" s="164">
        <f t="shared" si="27"/>
        <v>0</v>
      </c>
    </row>
    <row r="1721" spans="2:32" x14ac:dyDescent="0.15">
      <c r="B1721" s="143" t="s">
        <v>73</v>
      </c>
      <c r="C1721" s="143" t="s">
        <v>62</v>
      </c>
      <c r="D1721" s="143" t="s">
        <v>268</v>
      </c>
      <c r="E1721" s="143" t="s">
        <v>269</v>
      </c>
      <c r="F1721" s="143" t="s">
        <v>20</v>
      </c>
      <c r="G1721" s="144"/>
      <c r="H1721" s="144"/>
      <c r="I1721" s="144"/>
      <c r="J1721" s="144"/>
      <c r="K1721" s="144"/>
      <c r="L1721" s="144"/>
      <c r="M1721" s="144"/>
      <c r="N1721" s="144"/>
      <c r="O1721" s="144"/>
      <c r="P1721" s="144"/>
      <c r="Q1721" s="144"/>
      <c r="R1721" s="144"/>
      <c r="S1721" s="144"/>
      <c r="T1721" s="144"/>
      <c r="U1721" s="144"/>
      <c r="V1721" s="144"/>
      <c r="W1721" s="144"/>
      <c r="X1721" s="144"/>
      <c r="Y1721" s="144"/>
      <c r="Z1721" s="144"/>
      <c r="AA1721" s="144"/>
      <c r="AB1721" s="145">
        <v>106520.29800795545</v>
      </c>
      <c r="AC1721" s="145">
        <v>79509.02083088395</v>
      </c>
      <c r="AD1721" s="141"/>
      <c r="AE1721" s="79">
        <v>79509.02083088395</v>
      </c>
      <c r="AF1721" s="164">
        <f t="shared" si="27"/>
        <v>0</v>
      </c>
    </row>
    <row r="1722" spans="2:32" x14ac:dyDescent="0.15">
      <c r="B1722" s="143" t="s">
        <v>73</v>
      </c>
      <c r="C1722" s="143" t="s">
        <v>62</v>
      </c>
      <c r="D1722" s="143" t="s">
        <v>268</v>
      </c>
      <c r="E1722" s="146" t="s">
        <v>270</v>
      </c>
      <c r="F1722" s="143" t="s">
        <v>20</v>
      </c>
      <c r="G1722" s="144"/>
      <c r="H1722" s="144"/>
      <c r="I1722" s="144"/>
      <c r="J1722" s="144"/>
      <c r="K1722" s="144"/>
      <c r="L1722" s="144"/>
      <c r="M1722" s="144"/>
      <c r="N1722" s="144"/>
      <c r="O1722" s="144"/>
      <c r="P1722" s="144"/>
      <c r="Q1722" s="144"/>
      <c r="R1722" s="144"/>
      <c r="S1722" s="144"/>
      <c r="T1722" s="144"/>
      <c r="U1722" s="144"/>
      <c r="V1722" s="144"/>
      <c r="W1722" s="144"/>
      <c r="X1722" s="144"/>
      <c r="Y1722" s="144"/>
      <c r="Z1722" s="144"/>
      <c r="AA1722" s="144"/>
      <c r="AB1722" s="145">
        <v>0</v>
      </c>
      <c r="AC1722" s="145">
        <v>0</v>
      </c>
      <c r="AD1722" s="141"/>
      <c r="AE1722" s="79">
        <v>0</v>
      </c>
      <c r="AF1722" s="164">
        <f t="shared" si="27"/>
        <v>0</v>
      </c>
    </row>
    <row r="1723" spans="2:32" x14ac:dyDescent="0.15">
      <c r="B1723" s="143" t="s">
        <v>73</v>
      </c>
      <c r="C1723" s="143" t="s">
        <v>62</v>
      </c>
      <c r="D1723" s="143" t="s">
        <v>268</v>
      </c>
      <c r="E1723" s="146" t="s">
        <v>271</v>
      </c>
      <c r="F1723" s="143" t="s">
        <v>20</v>
      </c>
      <c r="G1723" s="144"/>
      <c r="H1723" s="144"/>
      <c r="I1723" s="144"/>
      <c r="J1723" s="144"/>
      <c r="K1723" s="144"/>
      <c r="L1723" s="144"/>
      <c r="M1723" s="144"/>
      <c r="N1723" s="144"/>
      <c r="O1723" s="144"/>
      <c r="P1723" s="144"/>
      <c r="Q1723" s="144"/>
      <c r="R1723" s="144"/>
      <c r="S1723" s="144"/>
      <c r="T1723" s="144"/>
      <c r="U1723" s="144"/>
      <c r="V1723" s="144"/>
      <c r="W1723" s="144"/>
      <c r="X1723" s="144"/>
      <c r="Y1723" s="144"/>
      <c r="Z1723" s="144"/>
      <c r="AA1723" s="144"/>
      <c r="AB1723" s="145">
        <v>0</v>
      </c>
      <c r="AC1723" s="145">
        <v>0</v>
      </c>
      <c r="AD1723" s="141"/>
      <c r="AE1723" s="79">
        <v>0</v>
      </c>
      <c r="AF1723" s="164">
        <f t="shared" si="27"/>
        <v>0</v>
      </c>
    </row>
    <row r="1724" spans="2:32" x14ac:dyDescent="0.15">
      <c r="B1724" s="143" t="s">
        <v>73</v>
      </c>
      <c r="C1724" s="143" t="s">
        <v>62</v>
      </c>
      <c r="D1724" s="143" t="s">
        <v>268</v>
      </c>
      <c r="E1724" s="146" t="s">
        <v>272</v>
      </c>
      <c r="F1724" s="143" t="s">
        <v>20</v>
      </c>
      <c r="G1724" s="144"/>
      <c r="H1724" s="144"/>
      <c r="I1724" s="144"/>
      <c r="J1724" s="144"/>
      <c r="K1724" s="144"/>
      <c r="L1724" s="144"/>
      <c r="M1724" s="144"/>
      <c r="N1724" s="144"/>
      <c r="O1724" s="144"/>
      <c r="P1724" s="144"/>
      <c r="Q1724" s="144"/>
      <c r="R1724" s="144"/>
      <c r="S1724" s="144"/>
      <c r="T1724" s="144"/>
      <c r="U1724" s="144"/>
      <c r="V1724" s="144"/>
      <c r="W1724" s="144"/>
      <c r="X1724" s="144"/>
      <c r="Y1724" s="144"/>
      <c r="Z1724" s="144"/>
      <c r="AA1724" s="144"/>
      <c r="AB1724" s="145">
        <v>51313.015922214392</v>
      </c>
      <c r="AC1724" s="145">
        <v>29388.144550527461</v>
      </c>
      <c r="AD1724" s="141"/>
      <c r="AE1724" s="79">
        <v>29388.144550527461</v>
      </c>
      <c r="AF1724" s="164">
        <f t="shared" si="27"/>
        <v>0</v>
      </c>
    </row>
    <row r="1725" spans="2:32" x14ac:dyDescent="0.15">
      <c r="B1725" s="143" t="s">
        <v>73</v>
      </c>
      <c r="C1725" s="143" t="s">
        <v>62</v>
      </c>
      <c r="D1725" s="143" t="s">
        <v>268</v>
      </c>
      <c r="E1725" s="146" t="s">
        <v>273</v>
      </c>
      <c r="F1725" s="143" t="s">
        <v>20</v>
      </c>
      <c r="G1725" s="144"/>
      <c r="H1725" s="144"/>
      <c r="I1725" s="144"/>
      <c r="J1725" s="144"/>
      <c r="K1725" s="144"/>
      <c r="L1725" s="144"/>
      <c r="M1725" s="144"/>
      <c r="N1725" s="144"/>
      <c r="O1725" s="144"/>
      <c r="P1725" s="144"/>
      <c r="Q1725" s="144"/>
      <c r="R1725" s="144"/>
      <c r="S1725" s="144"/>
      <c r="T1725" s="144"/>
      <c r="U1725" s="144"/>
      <c r="V1725" s="144"/>
      <c r="W1725" s="144"/>
      <c r="X1725" s="144"/>
      <c r="Y1725" s="144"/>
      <c r="Z1725" s="144"/>
      <c r="AA1725" s="144"/>
      <c r="AB1725" s="145">
        <v>55207.282085741062</v>
      </c>
      <c r="AC1725" s="145">
        <v>50120.876280356497</v>
      </c>
      <c r="AD1725" s="141"/>
      <c r="AE1725" s="79">
        <v>50120.876280356497</v>
      </c>
      <c r="AF1725" s="164">
        <f t="shared" si="27"/>
        <v>0</v>
      </c>
    </row>
    <row r="1726" spans="2:32" x14ac:dyDescent="0.15">
      <c r="B1726" s="143" t="s">
        <v>73</v>
      </c>
      <c r="C1726" s="143" t="s">
        <v>62</v>
      </c>
      <c r="D1726" s="143" t="s">
        <v>268</v>
      </c>
      <c r="E1726" s="146" t="s">
        <v>274</v>
      </c>
      <c r="F1726" s="143" t="s">
        <v>20</v>
      </c>
      <c r="G1726" s="144"/>
      <c r="H1726" s="144"/>
      <c r="I1726" s="144"/>
      <c r="J1726" s="144"/>
      <c r="K1726" s="144"/>
      <c r="L1726" s="144"/>
      <c r="M1726" s="144"/>
      <c r="N1726" s="144"/>
      <c r="O1726" s="144"/>
      <c r="P1726" s="144"/>
      <c r="Q1726" s="144"/>
      <c r="R1726" s="144"/>
      <c r="S1726" s="144"/>
      <c r="T1726" s="144"/>
      <c r="U1726" s="144"/>
      <c r="V1726" s="144"/>
      <c r="W1726" s="144"/>
      <c r="X1726" s="144"/>
      <c r="Y1726" s="144"/>
      <c r="Z1726" s="144"/>
      <c r="AA1726" s="144"/>
      <c r="AB1726" s="145">
        <v>0</v>
      </c>
      <c r="AC1726" s="145">
        <v>0</v>
      </c>
      <c r="AD1726" s="141"/>
      <c r="AE1726" s="79">
        <v>0</v>
      </c>
      <c r="AF1726" s="164">
        <f t="shared" si="27"/>
        <v>0</v>
      </c>
    </row>
    <row r="1727" spans="2:32" x14ac:dyDescent="0.15">
      <c r="B1727" s="143" t="s">
        <v>73</v>
      </c>
      <c r="C1727" s="143" t="s">
        <v>62</v>
      </c>
      <c r="D1727" s="143" t="s">
        <v>268</v>
      </c>
      <c r="E1727" s="146" t="s">
        <v>275</v>
      </c>
      <c r="F1727" s="143" t="s">
        <v>20</v>
      </c>
      <c r="G1727" s="144"/>
      <c r="H1727" s="144"/>
      <c r="I1727" s="144"/>
      <c r="J1727" s="144"/>
      <c r="K1727" s="144"/>
      <c r="L1727" s="144"/>
      <c r="M1727" s="144"/>
      <c r="N1727" s="144"/>
      <c r="O1727" s="144"/>
      <c r="P1727" s="144"/>
      <c r="Q1727" s="144"/>
      <c r="R1727" s="144"/>
      <c r="S1727" s="144"/>
      <c r="T1727" s="144"/>
      <c r="U1727" s="144"/>
      <c r="V1727" s="144"/>
      <c r="W1727" s="144"/>
      <c r="X1727" s="144"/>
      <c r="Y1727" s="144"/>
      <c r="Z1727" s="144"/>
      <c r="AA1727" s="144"/>
      <c r="AB1727" s="145">
        <v>0</v>
      </c>
      <c r="AC1727" s="145">
        <v>0</v>
      </c>
      <c r="AD1727" s="141"/>
      <c r="AE1727" s="79">
        <v>0</v>
      </c>
      <c r="AF1727" s="164">
        <f t="shared" si="27"/>
        <v>0</v>
      </c>
    </row>
    <row r="1728" spans="2:32" x14ac:dyDescent="0.15">
      <c r="B1728" s="143" t="s">
        <v>73</v>
      </c>
      <c r="C1728" s="143" t="s">
        <v>62</v>
      </c>
      <c r="D1728" s="143" t="s">
        <v>268</v>
      </c>
      <c r="E1728" s="143" t="s">
        <v>276</v>
      </c>
      <c r="F1728" s="143" t="s">
        <v>20</v>
      </c>
      <c r="G1728" s="144"/>
      <c r="H1728" s="144"/>
      <c r="I1728" s="144"/>
      <c r="J1728" s="144"/>
      <c r="K1728" s="144"/>
      <c r="L1728" s="144"/>
      <c r="M1728" s="144"/>
      <c r="N1728" s="144"/>
      <c r="O1728" s="144"/>
      <c r="P1728" s="144"/>
      <c r="Q1728" s="144"/>
      <c r="R1728" s="144"/>
      <c r="S1728" s="144"/>
      <c r="T1728" s="144"/>
      <c r="U1728" s="144"/>
      <c r="V1728" s="144"/>
      <c r="W1728" s="144"/>
      <c r="X1728" s="144"/>
      <c r="Y1728" s="144"/>
      <c r="Z1728" s="144"/>
      <c r="AA1728" s="144"/>
      <c r="AB1728" s="145">
        <v>0</v>
      </c>
      <c r="AC1728" s="145">
        <v>0</v>
      </c>
      <c r="AD1728" s="141"/>
      <c r="AE1728" s="79">
        <v>0</v>
      </c>
      <c r="AF1728" s="164">
        <f t="shared" si="27"/>
        <v>0</v>
      </c>
    </row>
    <row r="1729" spans="2:32" x14ac:dyDescent="0.15">
      <c r="B1729" s="143" t="s">
        <v>73</v>
      </c>
      <c r="C1729" s="143" t="s">
        <v>62</v>
      </c>
      <c r="D1729" s="143" t="s">
        <v>268</v>
      </c>
      <c r="E1729" s="143" t="s">
        <v>277</v>
      </c>
      <c r="F1729" s="143" t="s">
        <v>20</v>
      </c>
      <c r="G1729" s="144"/>
      <c r="H1729" s="144"/>
      <c r="I1729" s="144"/>
      <c r="J1729" s="144"/>
      <c r="K1729" s="144"/>
      <c r="L1729" s="144"/>
      <c r="M1729" s="144"/>
      <c r="N1729" s="144"/>
      <c r="O1729" s="144"/>
      <c r="P1729" s="144"/>
      <c r="Q1729" s="144"/>
      <c r="R1729" s="144"/>
      <c r="S1729" s="144"/>
      <c r="T1729" s="144"/>
      <c r="U1729" s="144"/>
      <c r="V1729" s="144"/>
      <c r="W1729" s="144"/>
      <c r="X1729" s="144"/>
      <c r="Y1729" s="144"/>
      <c r="Z1729" s="144"/>
      <c r="AA1729" s="144"/>
      <c r="AB1729" s="145">
        <v>0</v>
      </c>
      <c r="AC1729" s="145">
        <v>0</v>
      </c>
      <c r="AD1729" s="141"/>
      <c r="AE1729" s="79">
        <v>0</v>
      </c>
      <c r="AF1729" s="164">
        <f t="shared" si="27"/>
        <v>0</v>
      </c>
    </row>
    <row r="1730" spans="2:32" x14ac:dyDescent="0.15">
      <c r="B1730" s="143" t="s">
        <v>73</v>
      </c>
      <c r="C1730" s="143" t="s">
        <v>62</v>
      </c>
      <c r="D1730" s="143" t="s">
        <v>268</v>
      </c>
      <c r="E1730" s="143" t="s">
        <v>278</v>
      </c>
      <c r="F1730" s="143" t="s">
        <v>20</v>
      </c>
      <c r="G1730" s="144"/>
      <c r="H1730" s="144"/>
      <c r="I1730" s="144"/>
      <c r="J1730" s="144"/>
      <c r="K1730" s="144"/>
      <c r="L1730" s="144"/>
      <c r="M1730" s="144"/>
      <c r="N1730" s="144"/>
      <c r="O1730" s="144"/>
      <c r="P1730" s="144"/>
      <c r="Q1730" s="144"/>
      <c r="R1730" s="144"/>
      <c r="S1730" s="144"/>
      <c r="T1730" s="144"/>
      <c r="U1730" s="144"/>
      <c r="V1730" s="144"/>
      <c r="W1730" s="144"/>
      <c r="X1730" s="144"/>
      <c r="Y1730" s="144"/>
      <c r="Z1730" s="144"/>
      <c r="AA1730" s="144"/>
      <c r="AB1730" s="145">
        <v>1060.1955518215675</v>
      </c>
      <c r="AC1730" s="145">
        <v>25.784404486294683</v>
      </c>
      <c r="AD1730" s="141"/>
      <c r="AE1730" s="79">
        <v>25.784404486294683</v>
      </c>
      <c r="AF1730" s="164">
        <f t="shared" si="27"/>
        <v>0</v>
      </c>
    </row>
    <row r="1731" spans="2:32" x14ac:dyDescent="0.15">
      <c r="B1731" s="143" t="s">
        <v>73</v>
      </c>
      <c r="C1731" s="143" t="s">
        <v>62</v>
      </c>
      <c r="D1731" s="143" t="s">
        <v>93</v>
      </c>
      <c r="E1731" s="143" t="s">
        <v>279</v>
      </c>
      <c r="F1731" s="143" t="s">
        <v>20</v>
      </c>
      <c r="G1731" s="144"/>
      <c r="H1731" s="144"/>
      <c r="I1731" s="144"/>
      <c r="J1731" s="144"/>
      <c r="K1731" s="144"/>
      <c r="L1731" s="144"/>
      <c r="M1731" s="144"/>
      <c r="N1731" s="144"/>
      <c r="O1731" s="144"/>
      <c r="P1731" s="144"/>
      <c r="Q1731" s="144"/>
      <c r="R1731" s="144"/>
      <c r="S1731" s="144"/>
      <c r="T1731" s="144"/>
      <c r="U1731" s="144"/>
      <c r="V1731" s="144"/>
      <c r="W1731" s="144"/>
      <c r="X1731" s="144"/>
      <c r="Y1731" s="144"/>
      <c r="Z1731" s="144"/>
      <c r="AA1731" s="144"/>
      <c r="AB1731" s="145">
        <v>16789.881946214602</v>
      </c>
      <c r="AC1731" s="145">
        <v>15427.724863284478</v>
      </c>
      <c r="AD1731" s="141"/>
      <c r="AE1731" s="79">
        <v>15427.724863284478</v>
      </c>
      <c r="AF1731" s="164">
        <f t="shared" si="27"/>
        <v>0</v>
      </c>
    </row>
    <row r="1732" spans="2:32" x14ac:dyDescent="0.15">
      <c r="B1732" s="143" t="s">
        <v>73</v>
      </c>
      <c r="C1732" s="143" t="s">
        <v>62</v>
      </c>
      <c r="D1732" s="143" t="s">
        <v>93</v>
      </c>
      <c r="E1732" s="143" t="s">
        <v>280</v>
      </c>
      <c r="F1732" s="143" t="s">
        <v>20</v>
      </c>
      <c r="G1732" s="144"/>
      <c r="H1732" s="144"/>
      <c r="I1732" s="144"/>
      <c r="J1732" s="144"/>
      <c r="K1732" s="144"/>
      <c r="L1732" s="144"/>
      <c r="M1732" s="144"/>
      <c r="N1732" s="144"/>
      <c r="O1732" s="144"/>
      <c r="P1732" s="144"/>
      <c r="Q1732" s="144"/>
      <c r="R1732" s="144"/>
      <c r="S1732" s="144"/>
      <c r="T1732" s="144"/>
      <c r="U1732" s="144"/>
      <c r="V1732" s="144"/>
      <c r="W1732" s="144"/>
      <c r="X1732" s="144"/>
      <c r="Y1732" s="144"/>
      <c r="Z1732" s="144"/>
      <c r="AA1732" s="144"/>
      <c r="AB1732" s="145">
        <v>0</v>
      </c>
      <c r="AC1732" s="145">
        <v>0</v>
      </c>
      <c r="AD1732" s="141"/>
      <c r="AE1732" s="79">
        <v>0</v>
      </c>
      <c r="AF1732" s="164">
        <f t="shared" si="27"/>
        <v>0</v>
      </c>
    </row>
    <row r="1733" spans="2:32" x14ac:dyDescent="0.15">
      <c r="B1733" s="143" t="s">
        <v>73</v>
      </c>
      <c r="C1733" s="143" t="s">
        <v>62</v>
      </c>
      <c r="D1733" s="143" t="s">
        <v>93</v>
      </c>
      <c r="E1733" s="143" t="s">
        <v>281</v>
      </c>
      <c r="F1733" s="143" t="s">
        <v>20</v>
      </c>
      <c r="G1733" s="144"/>
      <c r="H1733" s="144"/>
      <c r="I1733" s="144"/>
      <c r="J1733" s="144"/>
      <c r="K1733" s="144"/>
      <c r="L1733" s="144"/>
      <c r="M1733" s="144"/>
      <c r="N1733" s="144"/>
      <c r="O1733" s="144"/>
      <c r="P1733" s="144"/>
      <c r="Q1733" s="144"/>
      <c r="R1733" s="144"/>
      <c r="S1733" s="144"/>
      <c r="T1733" s="144"/>
      <c r="U1733" s="144"/>
      <c r="V1733" s="144"/>
      <c r="W1733" s="144"/>
      <c r="X1733" s="144"/>
      <c r="Y1733" s="144"/>
      <c r="Z1733" s="144"/>
      <c r="AA1733" s="144"/>
      <c r="AB1733" s="145">
        <v>16789.881946214602</v>
      </c>
      <c r="AC1733" s="145">
        <v>15427.724863284478</v>
      </c>
      <c r="AD1733" s="141"/>
      <c r="AE1733" s="79">
        <v>15427.724863284478</v>
      </c>
      <c r="AF1733" s="164">
        <f t="shared" si="27"/>
        <v>0</v>
      </c>
    </row>
    <row r="1734" spans="2:32" x14ac:dyDescent="0.15">
      <c r="B1734" s="143" t="s">
        <v>73</v>
      </c>
      <c r="C1734" s="143" t="s">
        <v>62</v>
      </c>
      <c r="D1734" s="143" t="s">
        <v>93</v>
      </c>
      <c r="E1734" s="146" t="s">
        <v>187</v>
      </c>
      <c r="F1734" s="143" t="s">
        <v>20</v>
      </c>
      <c r="G1734" s="144"/>
      <c r="H1734" s="144"/>
      <c r="I1734" s="144"/>
      <c r="J1734" s="144"/>
      <c r="K1734" s="144"/>
      <c r="L1734" s="144"/>
      <c r="M1734" s="144"/>
      <c r="N1734" s="144"/>
      <c r="O1734" s="144"/>
      <c r="P1734" s="144"/>
      <c r="Q1734" s="144"/>
      <c r="R1734" s="144"/>
      <c r="S1734" s="144"/>
      <c r="T1734" s="144"/>
      <c r="U1734" s="144"/>
      <c r="V1734" s="144"/>
      <c r="W1734" s="144"/>
      <c r="X1734" s="144"/>
      <c r="Y1734" s="144"/>
      <c r="Z1734" s="144"/>
      <c r="AA1734" s="144"/>
      <c r="AB1734" s="145">
        <v>0</v>
      </c>
      <c r="AC1734" s="145">
        <v>0</v>
      </c>
      <c r="AD1734" s="141"/>
      <c r="AE1734" s="79">
        <v>0</v>
      </c>
      <c r="AF1734" s="164">
        <f t="shared" si="27"/>
        <v>0</v>
      </c>
    </row>
    <row r="1735" spans="2:32" x14ac:dyDescent="0.15">
      <c r="B1735" s="143" t="s">
        <v>73</v>
      </c>
      <c r="C1735" s="143" t="s">
        <v>62</v>
      </c>
      <c r="D1735" s="143" t="s">
        <v>93</v>
      </c>
      <c r="E1735" s="146" t="s">
        <v>105</v>
      </c>
      <c r="F1735" s="143" t="s">
        <v>20</v>
      </c>
      <c r="G1735" s="144"/>
      <c r="H1735" s="144"/>
      <c r="I1735" s="144"/>
      <c r="J1735" s="144"/>
      <c r="K1735" s="144"/>
      <c r="L1735" s="144"/>
      <c r="M1735" s="144"/>
      <c r="N1735" s="144"/>
      <c r="O1735" s="144"/>
      <c r="P1735" s="144"/>
      <c r="Q1735" s="144"/>
      <c r="R1735" s="144"/>
      <c r="S1735" s="144"/>
      <c r="T1735" s="144"/>
      <c r="U1735" s="144"/>
      <c r="V1735" s="144"/>
      <c r="W1735" s="144"/>
      <c r="X1735" s="144"/>
      <c r="Y1735" s="144"/>
      <c r="Z1735" s="144"/>
      <c r="AA1735" s="144"/>
      <c r="AB1735" s="145">
        <v>12.83388116690938</v>
      </c>
      <c r="AC1735" s="145">
        <v>2.938137592305567</v>
      </c>
      <c r="AD1735" s="141"/>
      <c r="AE1735" s="79">
        <v>2.938137592305567</v>
      </c>
      <c r="AF1735" s="164">
        <f t="shared" si="27"/>
        <v>0</v>
      </c>
    </row>
    <row r="1736" spans="2:32" x14ac:dyDescent="0.15">
      <c r="B1736" s="143" t="s">
        <v>73</v>
      </c>
      <c r="C1736" s="143" t="s">
        <v>62</v>
      </c>
      <c r="D1736" s="143" t="s">
        <v>93</v>
      </c>
      <c r="E1736" s="146" t="s">
        <v>106</v>
      </c>
      <c r="F1736" s="143" t="s">
        <v>20</v>
      </c>
      <c r="G1736" s="144"/>
      <c r="H1736" s="144"/>
      <c r="I1736" s="144"/>
      <c r="J1736" s="144"/>
      <c r="K1736" s="144"/>
      <c r="L1736" s="144"/>
      <c r="M1736" s="144"/>
      <c r="N1736" s="144"/>
      <c r="O1736" s="144"/>
      <c r="P1736" s="144"/>
      <c r="Q1736" s="144"/>
      <c r="R1736" s="144"/>
      <c r="S1736" s="144"/>
      <c r="T1736" s="144"/>
      <c r="U1736" s="144"/>
      <c r="V1736" s="144"/>
      <c r="W1736" s="144"/>
      <c r="X1736" s="144"/>
      <c r="Y1736" s="144"/>
      <c r="Z1736" s="144"/>
      <c r="AA1736" s="144"/>
      <c r="AB1736" s="145">
        <v>7.4997492690228498E-2</v>
      </c>
      <c r="AC1736" s="145">
        <v>0.17902143278232632</v>
      </c>
      <c r="AD1736" s="141"/>
      <c r="AE1736" s="79">
        <v>0.17902143278232632</v>
      </c>
      <c r="AF1736" s="164">
        <f t="shared" si="27"/>
        <v>0</v>
      </c>
    </row>
    <row r="1737" spans="2:32" x14ac:dyDescent="0.15">
      <c r="B1737" s="143" t="s">
        <v>73</v>
      </c>
      <c r="C1737" s="143" t="s">
        <v>62</v>
      </c>
      <c r="D1737" s="143" t="s">
        <v>93</v>
      </c>
      <c r="E1737" s="146" t="s">
        <v>188</v>
      </c>
      <c r="F1737" s="143" t="s">
        <v>20</v>
      </c>
      <c r="G1737" s="144"/>
      <c r="H1737" s="144"/>
      <c r="I1737" s="144"/>
      <c r="J1737" s="144"/>
      <c r="K1737" s="144"/>
      <c r="L1737" s="144"/>
      <c r="M1737" s="144"/>
      <c r="N1737" s="144"/>
      <c r="O1737" s="144"/>
      <c r="P1737" s="144"/>
      <c r="Q1737" s="144"/>
      <c r="R1737" s="144"/>
      <c r="S1737" s="144"/>
      <c r="T1737" s="144"/>
      <c r="U1737" s="144"/>
      <c r="V1737" s="144"/>
      <c r="W1737" s="144"/>
      <c r="X1737" s="144"/>
      <c r="Y1737" s="144"/>
      <c r="Z1737" s="144"/>
      <c r="AA1737" s="144"/>
      <c r="AB1737" s="145">
        <v>15490.221495614061</v>
      </c>
      <c r="AC1737" s="145">
        <v>15091.390826761564</v>
      </c>
      <c r="AD1737" s="141"/>
      <c r="AE1737" s="79">
        <v>15091.390826761564</v>
      </c>
      <c r="AF1737" s="164">
        <f t="shared" si="27"/>
        <v>0</v>
      </c>
    </row>
    <row r="1738" spans="2:32" x14ac:dyDescent="0.15">
      <c r="B1738" s="143" t="s">
        <v>73</v>
      </c>
      <c r="C1738" s="143" t="s">
        <v>62</v>
      </c>
      <c r="D1738" s="143" t="s">
        <v>93</v>
      </c>
      <c r="E1738" s="146" t="s">
        <v>189</v>
      </c>
      <c r="F1738" s="143" t="s">
        <v>20</v>
      </c>
      <c r="G1738" s="144"/>
      <c r="H1738" s="144"/>
      <c r="I1738" s="144"/>
      <c r="J1738" s="144"/>
      <c r="K1738" s="144"/>
      <c r="L1738" s="144"/>
      <c r="M1738" s="144"/>
      <c r="N1738" s="144"/>
      <c r="O1738" s="144"/>
      <c r="P1738" s="144"/>
      <c r="Q1738" s="144"/>
      <c r="R1738" s="144"/>
      <c r="S1738" s="144"/>
      <c r="T1738" s="144"/>
      <c r="U1738" s="144"/>
      <c r="V1738" s="144"/>
      <c r="W1738" s="144"/>
      <c r="X1738" s="144"/>
      <c r="Y1738" s="144"/>
      <c r="Z1738" s="144"/>
      <c r="AA1738" s="144"/>
      <c r="AB1738" s="145">
        <v>368.12983139449199</v>
      </c>
      <c r="AC1738" s="145">
        <v>109.85888708098666</v>
      </c>
      <c r="AD1738" s="141"/>
      <c r="AE1738" s="79">
        <v>109.85888708098666</v>
      </c>
      <c r="AF1738" s="164">
        <f t="shared" si="27"/>
        <v>0</v>
      </c>
    </row>
    <row r="1739" spans="2:32" x14ac:dyDescent="0.15">
      <c r="B1739" s="143" t="s">
        <v>73</v>
      </c>
      <c r="C1739" s="143" t="s">
        <v>62</v>
      </c>
      <c r="D1739" s="143" t="s">
        <v>93</v>
      </c>
      <c r="E1739" s="146" t="s">
        <v>109</v>
      </c>
      <c r="F1739" s="143" t="s">
        <v>20</v>
      </c>
      <c r="G1739" s="144"/>
      <c r="H1739" s="144"/>
      <c r="I1739" s="144"/>
      <c r="J1739" s="144"/>
      <c r="K1739" s="144"/>
      <c r="L1739" s="144"/>
      <c r="M1739" s="144"/>
      <c r="N1739" s="144"/>
      <c r="O1739" s="144"/>
      <c r="P1739" s="144"/>
      <c r="Q1739" s="144"/>
      <c r="R1739" s="144"/>
      <c r="S1739" s="144"/>
      <c r="T1739" s="144"/>
      <c r="U1739" s="144"/>
      <c r="V1739" s="144"/>
      <c r="W1739" s="144"/>
      <c r="X1739" s="144"/>
      <c r="Y1739" s="144"/>
      <c r="Z1739" s="144"/>
      <c r="AA1739" s="144"/>
      <c r="AB1739" s="145">
        <v>909.55550086032099</v>
      </c>
      <c r="AC1739" s="145">
        <v>221.31321066284963</v>
      </c>
      <c r="AD1739" s="141"/>
      <c r="AE1739" s="79">
        <v>221.31321066284963</v>
      </c>
      <c r="AF1739" s="164">
        <f t="shared" si="27"/>
        <v>0</v>
      </c>
    </row>
    <row r="1740" spans="2:32" x14ac:dyDescent="0.15">
      <c r="B1740" s="143" t="s">
        <v>73</v>
      </c>
      <c r="C1740" s="143" t="s">
        <v>62</v>
      </c>
      <c r="D1740" s="143" t="s">
        <v>93</v>
      </c>
      <c r="E1740" s="146" t="s">
        <v>190</v>
      </c>
      <c r="F1740" s="143" t="s">
        <v>20</v>
      </c>
      <c r="G1740" s="144"/>
      <c r="H1740" s="144"/>
      <c r="I1740" s="144"/>
      <c r="J1740" s="144"/>
      <c r="K1740" s="144"/>
      <c r="L1740" s="144"/>
      <c r="M1740" s="144"/>
      <c r="N1740" s="144"/>
      <c r="O1740" s="144"/>
      <c r="P1740" s="144"/>
      <c r="Q1740" s="144"/>
      <c r="R1740" s="144"/>
      <c r="S1740" s="144"/>
      <c r="T1740" s="144"/>
      <c r="U1740" s="144"/>
      <c r="V1740" s="144"/>
      <c r="W1740" s="144"/>
      <c r="X1740" s="144"/>
      <c r="Y1740" s="144"/>
      <c r="Z1740" s="144"/>
      <c r="AA1740" s="144"/>
      <c r="AB1740" s="145">
        <v>5.9688915601464085</v>
      </c>
      <c r="AC1740" s="145">
        <v>1.473712503610346</v>
      </c>
      <c r="AD1740" s="141"/>
      <c r="AE1740" s="79">
        <v>1.473712503610346</v>
      </c>
      <c r="AF1740" s="164">
        <f t="shared" si="27"/>
        <v>0</v>
      </c>
    </row>
    <row r="1741" spans="2:32" x14ac:dyDescent="0.15">
      <c r="B1741" s="143" t="s">
        <v>73</v>
      </c>
      <c r="C1741" s="143" t="s">
        <v>62</v>
      </c>
      <c r="D1741" s="143" t="s">
        <v>93</v>
      </c>
      <c r="E1741" s="146" t="s">
        <v>163</v>
      </c>
      <c r="F1741" s="143" t="s">
        <v>20</v>
      </c>
      <c r="G1741" s="144"/>
      <c r="H1741" s="144"/>
      <c r="I1741" s="144"/>
      <c r="J1741" s="144"/>
      <c r="K1741" s="144"/>
      <c r="L1741" s="144"/>
      <c r="M1741" s="144"/>
      <c r="N1741" s="144"/>
      <c r="O1741" s="144"/>
      <c r="P1741" s="144"/>
      <c r="Q1741" s="144"/>
      <c r="R1741" s="144"/>
      <c r="S1741" s="144"/>
      <c r="T1741" s="144"/>
      <c r="U1741" s="144"/>
      <c r="V1741" s="144"/>
      <c r="W1741" s="144"/>
      <c r="X1741" s="144"/>
      <c r="Y1741" s="144"/>
      <c r="Z1741" s="144"/>
      <c r="AA1741" s="144"/>
      <c r="AB1741" s="145">
        <v>3.0973481259778639</v>
      </c>
      <c r="AC1741" s="145">
        <v>0.57106725038279393</v>
      </c>
      <c r="AD1741" s="141"/>
      <c r="AE1741" s="79">
        <v>0.57106725038279393</v>
      </c>
      <c r="AF1741" s="164">
        <f t="shared" si="27"/>
        <v>0</v>
      </c>
    </row>
    <row r="1742" spans="2:32" x14ac:dyDescent="0.15">
      <c r="B1742" s="147" t="s">
        <v>147</v>
      </c>
      <c r="C1742" s="147" t="s">
        <v>62</v>
      </c>
      <c r="D1742" s="147" t="s">
        <v>257</v>
      </c>
      <c r="E1742" s="147" t="s">
        <v>258</v>
      </c>
      <c r="F1742" s="147" t="s">
        <v>20</v>
      </c>
      <c r="G1742" s="148"/>
      <c r="H1742" s="148"/>
      <c r="I1742" s="148"/>
      <c r="J1742" s="148"/>
      <c r="K1742" s="148"/>
      <c r="L1742" s="148"/>
      <c r="M1742" s="148"/>
      <c r="N1742" s="148"/>
      <c r="O1742" s="148"/>
      <c r="P1742" s="148"/>
      <c r="Q1742" s="148"/>
      <c r="R1742" s="148"/>
      <c r="S1742" s="148"/>
      <c r="T1742" s="148"/>
      <c r="U1742" s="148"/>
      <c r="V1742" s="148"/>
      <c r="W1742" s="148"/>
      <c r="X1742" s="148"/>
      <c r="Y1742" s="148"/>
      <c r="Z1742" s="148"/>
      <c r="AA1742" s="148"/>
      <c r="AB1742" s="149"/>
      <c r="AC1742" s="149"/>
      <c r="AD1742" s="141"/>
      <c r="AF1742" s="164">
        <f t="shared" si="27"/>
        <v>0</v>
      </c>
    </row>
    <row r="1743" spans="2:32" x14ac:dyDescent="0.15">
      <c r="B1743" s="147" t="s">
        <v>147</v>
      </c>
      <c r="C1743" s="147" t="s">
        <v>62</v>
      </c>
      <c r="D1743" s="147" t="s">
        <v>257</v>
      </c>
      <c r="E1743" s="147" t="s">
        <v>260</v>
      </c>
      <c r="F1743" s="147" t="s">
        <v>20</v>
      </c>
      <c r="G1743" s="148"/>
      <c r="H1743" s="148"/>
      <c r="I1743" s="148"/>
      <c r="J1743" s="148"/>
      <c r="K1743" s="148"/>
      <c r="L1743" s="148"/>
      <c r="M1743" s="148"/>
      <c r="N1743" s="148"/>
      <c r="O1743" s="148"/>
      <c r="P1743" s="148"/>
      <c r="Q1743" s="148"/>
      <c r="R1743" s="148"/>
      <c r="S1743" s="148"/>
      <c r="T1743" s="148"/>
      <c r="U1743" s="148"/>
      <c r="V1743" s="148"/>
      <c r="W1743" s="148"/>
      <c r="X1743" s="148"/>
      <c r="Y1743" s="148"/>
      <c r="Z1743" s="148"/>
      <c r="AA1743" s="148"/>
      <c r="AB1743" s="149"/>
      <c r="AC1743" s="149"/>
      <c r="AD1743" s="141"/>
      <c r="AF1743" s="164">
        <f t="shared" si="27"/>
        <v>0</v>
      </c>
    </row>
    <row r="1744" spans="2:32" x14ac:dyDescent="0.15">
      <c r="B1744" s="147" t="s">
        <v>147</v>
      </c>
      <c r="C1744" s="147" t="s">
        <v>62</v>
      </c>
      <c r="D1744" s="147" t="s">
        <v>257</v>
      </c>
      <c r="E1744" s="147" t="s">
        <v>261</v>
      </c>
      <c r="F1744" s="147" t="s">
        <v>20</v>
      </c>
      <c r="G1744" s="148"/>
      <c r="H1744" s="148"/>
      <c r="I1744" s="148"/>
      <c r="J1744" s="148"/>
      <c r="K1744" s="148"/>
      <c r="L1744" s="148"/>
      <c r="M1744" s="148"/>
      <c r="N1744" s="148"/>
      <c r="O1744" s="148"/>
      <c r="P1744" s="148"/>
      <c r="Q1744" s="148"/>
      <c r="R1744" s="148"/>
      <c r="S1744" s="148"/>
      <c r="T1744" s="148"/>
      <c r="U1744" s="148"/>
      <c r="V1744" s="148"/>
      <c r="W1744" s="148"/>
      <c r="X1744" s="148"/>
      <c r="Y1744" s="148"/>
      <c r="Z1744" s="148"/>
      <c r="AA1744" s="148"/>
      <c r="AB1744" s="149"/>
      <c r="AC1744" s="149"/>
      <c r="AD1744" s="141"/>
      <c r="AF1744" s="164">
        <f t="shared" ref="AF1744:AF1807" si="28">+AE1744-AC1744</f>
        <v>0</v>
      </c>
    </row>
    <row r="1745" spans="2:32" x14ac:dyDescent="0.15">
      <c r="B1745" s="147" t="s">
        <v>147</v>
      </c>
      <c r="C1745" s="147" t="s">
        <v>62</v>
      </c>
      <c r="D1745" s="147" t="s">
        <v>257</v>
      </c>
      <c r="E1745" s="147" t="s">
        <v>262</v>
      </c>
      <c r="F1745" s="147" t="s">
        <v>20</v>
      </c>
      <c r="G1745" s="148"/>
      <c r="H1745" s="148"/>
      <c r="I1745" s="148"/>
      <c r="J1745" s="148"/>
      <c r="K1745" s="148"/>
      <c r="L1745" s="148"/>
      <c r="M1745" s="148"/>
      <c r="N1745" s="148"/>
      <c r="O1745" s="148"/>
      <c r="P1745" s="148"/>
      <c r="Q1745" s="148"/>
      <c r="R1745" s="148"/>
      <c r="S1745" s="148"/>
      <c r="T1745" s="148"/>
      <c r="U1745" s="148"/>
      <c r="V1745" s="148"/>
      <c r="W1745" s="148"/>
      <c r="X1745" s="148"/>
      <c r="Y1745" s="148"/>
      <c r="Z1745" s="148"/>
      <c r="AA1745" s="148"/>
      <c r="AB1745" s="149"/>
      <c r="AC1745" s="149"/>
      <c r="AD1745" s="141"/>
      <c r="AF1745" s="164">
        <f t="shared" si="28"/>
        <v>0</v>
      </c>
    </row>
    <row r="1746" spans="2:32" x14ac:dyDescent="0.15">
      <c r="B1746" s="147" t="s">
        <v>147</v>
      </c>
      <c r="C1746" s="147" t="s">
        <v>62</v>
      </c>
      <c r="D1746" s="147" t="s">
        <v>257</v>
      </c>
      <c r="E1746" s="147" t="s">
        <v>263</v>
      </c>
      <c r="F1746" s="147" t="s">
        <v>20</v>
      </c>
      <c r="G1746" s="148"/>
      <c r="H1746" s="148"/>
      <c r="I1746" s="148"/>
      <c r="J1746" s="148"/>
      <c r="K1746" s="148"/>
      <c r="L1746" s="148"/>
      <c r="M1746" s="148"/>
      <c r="N1746" s="148"/>
      <c r="O1746" s="148"/>
      <c r="P1746" s="148"/>
      <c r="Q1746" s="148"/>
      <c r="R1746" s="148"/>
      <c r="S1746" s="148"/>
      <c r="T1746" s="148"/>
      <c r="U1746" s="148"/>
      <c r="V1746" s="148"/>
      <c r="W1746" s="148"/>
      <c r="X1746" s="148"/>
      <c r="Y1746" s="148"/>
      <c r="Z1746" s="148"/>
      <c r="AA1746" s="148"/>
      <c r="AB1746" s="149"/>
      <c r="AC1746" s="149"/>
      <c r="AD1746" s="141"/>
      <c r="AF1746" s="164">
        <f t="shared" si="28"/>
        <v>0</v>
      </c>
    </row>
    <row r="1747" spans="2:32" x14ac:dyDescent="0.15">
      <c r="B1747" s="147" t="s">
        <v>147</v>
      </c>
      <c r="C1747" s="147" t="s">
        <v>62</v>
      </c>
      <c r="D1747" s="147" t="s">
        <v>257</v>
      </c>
      <c r="E1747" s="147" t="s">
        <v>264</v>
      </c>
      <c r="F1747" s="147" t="s">
        <v>20</v>
      </c>
      <c r="G1747" s="148"/>
      <c r="H1747" s="148"/>
      <c r="I1747" s="148"/>
      <c r="J1747" s="148"/>
      <c r="K1747" s="148"/>
      <c r="L1747" s="148"/>
      <c r="M1747" s="148"/>
      <c r="N1747" s="148"/>
      <c r="O1747" s="148"/>
      <c r="P1747" s="148"/>
      <c r="Q1747" s="148"/>
      <c r="R1747" s="148"/>
      <c r="S1747" s="148"/>
      <c r="T1747" s="148"/>
      <c r="U1747" s="148"/>
      <c r="V1747" s="148"/>
      <c r="W1747" s="148"/>
      <c r="X1747" s="148"/>
      <c r="Y1747" s="148"/>
      <c r="Z1747" s="148"/>
      <c r="AA1747" s="148"/>
      <c r="AB1747" s="149"/>
      <c r="AC1747" s="149"/>
      <c r="AD1747" s="141"/>
      <c r="AF1747" s="164">
        <f t="shared" si="28"/>
        <v>0</v>
      </c>
    </row>
    <row r="1748" spans="2:32" x14ac:dyDescent="0.15">
      <c r="B1748" s="147" t="s">
        <v>147</v>
      </c>
      <c r="C1748" s="147" t="s">
        <v>62</v>
      </c>
      <c r="D1748" s="147" t="s">
        <v>257</v>
      </c>
      <c r="E1748" s="147" t="s">
        <v>265</v>
      </c>
      <c r="F1748" s="147" t="s">
        <v>20</v>
      </c>
      <c r="G1748" s="148"/>
      <c r="H1748" s="148"/>
      <c r="I1748" s="148"/>
      <c r="J1748" s="148"/>
      <c r="K1748" s="148"/>
      <c r="L1748" s="148"/>
      <c r="M1748" s="148"/>
      <c r="N1748" s="148"/>
      <c r="O1748" s="148"/>
      <c r="P1748" s="148"/>
      <c r="Q1748" s="148"/>
      <c r="R1748" s="148"/>
      <c r="S1748" s="148"/>
      <c r="T1748" s="148"/>
      <c r="U1748" s="148"/>
      <c r="V1748" s="148"/>
      <c r="W1748" s="148"/>
      <c r="X1748" s="148"/>
      <c r="Y1748" s="148"/>
      <c r="Z1748" s="148"/>
      <c r="AA1748" s="148"/>
      <c r="AB1748" s="149"/>
      <c r="AC1748" s="149"/>
      <c r="AD1748" s="141"/>
      <c r="AF1748" s="164">
        <f t="shared" si="28"/>
        <v>0</v>
      </c>
    </row>
    <row r="1749" spans="2:32" x14ac:dyDescent="0.15">
      <c r="B1749" s="147" t="s">
        <v>147</v>
      </c>
      <c r="C1749" s="147" t="s">
        <v>62</v>
      </c>
      <c r="D1749" s="147" t="s">
        <v>257</v>
      </c>
      <c r="E1749" s="147" t="s">
        <v>266</v>
      </c>
      <c r="F1749" s="147" t="s">
        <v>20</v>
      </c>
      <c r="G1749" s="148"/>
      <c r="H1749" s="148"/>
      <c r="I1749" s="148"/>
      <c r="J1749" s="148"/>
      <c r="K1749" s="148"/>
      <c r="L1749" s="148"/>
      <c r="M1749" s="148"/>
      <c r="N1749" s="148"/>
      <c r="O1749" s="148"/>
      <c r="P1749" s="148"/>
      <c r="Q1749" s="148"/>
      <c r="R1749" s="148"/>
      <c r="S1749" s="148"/>
      <c r="T1749" s="148"/>
      <c r="U1749" s="148"/>
      <c r="V1749" s="148"/>
      <c r="W1749" s="148"/>
      <c r="X1749" s="148"/>
      <c r="Y1749" s="148"/>
      <c r="Z1749" s="148"/>
      <c r="AA1749" s="148"/>
      <c r="AB1749" s="149"/>
      <c r="AC1749" s="149"/>
      <c r="AD1749" s="141"/>
      <c r="AF1749" s="164">
        <f t="shared" si="28"/>
        <v>0</v>
      </c>
    </row>
    <row r="1750" spans="2:32" x14ac:dyDescent="0.15">
      <c r="B1750" s="147" t="s">
        <v>147</v>
      </c>
      <c r="C1750" s="147" t="s">
        <v>62</v>
      </c>
      <c r="D1750" s="147" t="s">
        <v>257</v>
      </c>
      <c r="E1750" s="147" t="s">
        <v>267</v>
      </c>
      <c r="F1750" s="147" t="s">
        <v>20</v>
      </c>
      <c r="G1750" s="148"/>
      <c r="H1750" s="148"/>
      <c r="I1750" s="148"/>
      <c r="J1750" s="148"/>
      <c r="K1750" s="148"/>
      <c r="L1750" s="148"/>
      <c r="M1750" s="148"/>
      <c r="N1750" s="148"/>
      <c r="O1750" s="148"/>
      <c r="P1750" s="148"/>
      <c r="Q1750" s="148"/>
      <c r="R1750" s="148"/>
      <c r="S1750" s="148"/>
      <c r="T1750" s="148"/>
      <c r="U1750" s="148"/>
      <c r="V1750" s="148"/>
      <c r="W1750" s="148"/>
      <c r="X1750" s="148"/>
      <c r="Y1750" s="148"/>
      <c r="Z1750" s="148"/>
      <c r="AA1750" s="148"/>
      <c r="AB1750" s="149"/>
      <c r="AC1750" s="149"/>
      <c r="AD1750" s="141"/>
      <c r="AF1750" s="164">
        <f t="shared" si="28"/>
        <v>0</v>
      </c>
    </row>
    <row r="1751" spans="2:32" x14ac:dyDescent="0.15">
      <c r="B1751" s="147" t="s">
        <v>147</v>
      </c>
      <c r="C1751" s="147" t="s">
        <v>62</v>
      </c>
      <c r="D1751" s="147" t="s">
        <v>268</v>
      </c>
      <c r="E1751" s="147" t="s">
        <v>269</v>
      </c>
      <c r="F1751" s="147" t="s">
        <v>20</v>
      </c>
      <c r="G1751" s="148"/>
      <c r="H1751" s="148"/>
      <c r="I1751" s="148"/>
      <c r="J1751" s="148"/>
      <c r="K1751" s="148"/>
      <c r="L1751" s="148"/>
      <c r="M1751" s="148"/>
      <c r="N1751" s="148"/>
      <c r="O1751" s="148"/>
      <c r="P1751" s="148"/>
      <c r="Q1751" s="148"/>
      <c r="R1751" s="148"/>
      <c r="S1751" s="148"/>
      <c r="T1751" s="148"/>
      <c r="U1751" s="148"/>
      <c r="V1751" s="148"/>
      <c r="W1751" s="148"/>
      <c r="X1751" s="148"/>
      <c r="Y1751" s="148"/>
      <c r="Z1751" s="148"/>
      <c r="AA1751" s="148"/>
      <c r="AB1751" s="149"/>
      <c r="AC1751" s="149"/>
      <c r="AD1751" s="141"/>
      <c r="AF1751" s="164">
        <f t="shared" si="28"/>
        <v>0</v>
      </c>
    </row>
    <row r="1752" spans="2:32" x14ac:dyDescent="0.15">
      <c r="B1752" s="147" t="s">
        <v>147</v>
      </c>
      <c r="C1752" s="147" t="s">
        <v>62</v>
      </c>
      <c r="D1752" s="147" t="s">
        <v>268</v>
      </c>
      <c r="E1752" s="150" t="s">
        <v>270</v>
      </c>
      <c r="F1752" s="147" t="s">
        <v>20</v>
      </c>
      <c r="G1752" s="148"/>
      <c r="H1752" s="148"/>
      <c r="I1752" s="148"/>
      <c r="J1752" s="148"/>
      <c r="K1752" s="148"/>
      <c r="L1752" s="148"/>
      <c r="M1752" s="148"/>
      <c r="N1752" s="148"/>
      <c r="O1752" s="148"/>
      <c r="P1752" s="148"/>
      <c r="Q1752" s="148"/>
      <c r="R1752" s="148"/>
      <c r="S1752" s="148"/>
      <c r="T1752" s="148"/>
      <c r="U1752" s="148"/>
      <c r="V1752" s="148"/>
      <c r="W1752" s="148"/>
      <c r="X1752" s="148"/>
      <c r="Y1752" s="148"/>
      <c r="Z1752" s="148"/>
      <c r="AA1752" s="148"/>
      <c r="AB1752" s="149"/>
      <c r="AC1752" s="149"/>
      <c r="AD1752" s="141"/>
      <c r="AF1752" s="164">
        <f t="shared" si="28"/>
        <v>0</v>
      </c>
    </row>
    <row r="1753" spans="2:32" x14ac:dyDescent="0.15">
      <c r="B1753" s="147" t="s">
        <v>147</v>
      </c>
      <c r="C1753" s="147" t="s">
        <v>62</v>
      </c>
      <c r="D1753" s="147" t="s">
        <v>268</v>
      </c>
      <c r="E1753" s="150" t="s">
        <v>271</v>
      </c>
      <c r="F1753" s="147" t="s">
        <v>20</v>
      </c>
      <c r="G1753" s="148"/>
      <c r="H1753" s="148"/>
      <c r="I1753" s="148"/>
      <c r="J1753" s="148"/>
      <c r="K1753" s="148"/>
      <c r="L1753" s="148"/>
      <c r="M1753" s="148"/>
      <c r="N1753" s="148"/>
      <c r="O1753" s="148"/>
      <c r="P1753" s="148"/>
      <c r="Q1753" s="148"/>
      <c r="R1753" s="148"/>
      <c r="S1753" s="148"/>
      <c r="T1753" s="148"/>
      <c r="U1753" s="148"/>
      <c r="V1753" s="148"/>
      <c r="W1753" s="148"/>
      <c r="X1753" s="148"/>
      <c r="Y1753" s="148"/>
      <c r="Z1753" s="148"/>
      <c r="AA1753" s="148"/>
      <c r="AB1753" s="149"/>
      <c r="AC1753" s="149"/>
      <c r="AD1753" s="141"/>
      <c r="AF1753" s="164">
        <f t="shared" si="28"/>
        <v>0</v>
      </c>
    </row>
    <row r="1754" spans="2:32" x14ac:dyDescent="0.15">
      <c r="B1754" s="147" t="s">
        <v>147</v>
      </c>
      <c r="C1754" s="147" t="s">
        <v>62</v>
      </c>
      <c r="D1754" s="147" t="s">
        <v>268</v>
      </c>
      <c r="E1754" s="150" t="s">
        <v>272</v>
      </c>
      <c r="F1754" s="147" t="s">
        <v>20</v>
      </c>
      <c r="G1754" s="148"/>
      <c r="H1754" s="148"/>
      <c r="I1754" s="148"/>
      <c r="J1754" s="148"/>
      <c r="K1754" s="148"/>
      <c r="L1754" s="148"/>
      <c r="M1754" s="148"/>
      <c r="N1754" s="148"/>
      <c r="O1754" s="148"/>
      <c r="P1754" s="148"/>
      <c r="Q1754" s="148"/>
      <c r="R1754" s="148"/>
      <c r="S1754" s="148"/>
      <c r="T1754" s="148"/>
      <c r="U1754" s="148"/>
      <c r="V1754" s="148"/>
      <c r="W1754" s="148"/>
      <c r="X1754" s="148"/>
      <c r="Y1754" s="148"/>
      <c r="Z1754" s="148"/>
      <c r="AA1754" s="148"/>
      <c r="AB1754" s="149"/>
      <c r="AC1754" s="149"/>
      <c r="AD1754" s="141"/>
      <c r="AF1754" s="164">
        <f t="shared" si="28"/>
        <v>0</v>
      </c>
    </row>
    <row r="1755" spans="2:32" x14ac:dyDescent="0.15">
      <c r="B1755" s="147" t="s">
        <v>147</v>
      </c>
      <c r="C1755" s="147" t="s">
        <v>62</v>
      </c>
      <c r="D1755" s="147" t="s">
        <v>268</v>
      </c>
      <c r="E1755" s="150" t="s">
        <v>273</v>
      </c>
      <c r="F1755" s="147" t="s">
        <v>20</v>
      </c>
      <c r="G1755" s="148"/>
      <c r="H1755" s="148"/>
      <c r="I1755" s="148"/>
      <c r="J1755" s="148"/>
      <c r="K1755" s="148"/>
      <c r="L1755" s="148"/>
      <c r="M1755" s="148"/>
      <c r="N1755" s="148"/>
      <c r="O1755" s="148"/>
      <c r="P1755" s="148"/>
      <c r="Q1755" s="148"/>
      <c r="R1755" s="148"/>
      <c r="S1755" s="148"/>
      <c r="T1755" s="148"/>
      <c r="U1755" s="148"/>
      <c r="V1755" s="148"/>
      <c r="W1755" s="148"/>
      <c r="X1755" s="148"/>
      <c r="Y1755" s="148"/>
      <c r="Z1755" s="148"/>
      <c r="AA1755" s="148"/>
      <c r="AB1755" s="149"/>
      <c r="AC1755" s="149"/>
      <c r="AD1755" s="141"/>
      <c r="AF1755" s="164">
        <f t="shared" si="28"/>
        <v>0</v>
      </c>
    </row>
    <row r="1756" spans="2:32" x14ac:dyDescent="0.15">
      <c r="B1756" s="147" t="s">
        <v>147</v>
      </c>
      <c r="C1756" s="147" t="s">
        <v>62</v>
      </c>
      <c r="D1756" s="147" t="s">
        <v>268</v>
      </c>
      <c r="E1756" s="150" t="s">
        <v>274</v>
      </c>
      <c r="F1756" s="147" t="s">
        <v>20</v>
      </c>
      <c r="G1756" s="148"/>
      <c r="H1756" s="148"/>
      <c r="I1756" s="148"/>
      <c r="J1756" s="148"/>
      <c r="K1756" s="148"/>
      <c r="L1756" s="148"/>
      <c r="M1756" s="148"/>
      <c r="N1756" s="148"/>
      <c r="O1756" s="148"/>
      <c r="P1756" s="148"/>
      <c r="Q1756" s="148"/>
      <c r="R1756" s="148"/>
      <c r="S1756" s="148"/>
      <c r="T1756" s="148"/>
      <c r="U1756" s="148"/>
      <c r="V1756" s="148"/>
      <c r="W1756" s="148"/>
      <c r="X1756" s="148"/>
      <c r="Y1756" s="148"/>
      <c r="Z1756" s="148"/>
      <c r="AA1756" s="148"/>
      <c r="AB1756" s="149"/>
      <c r="AC1756" s="149"/>
      <c r="AD1756" s="141"/>
      <c r="AF1756" s="164">
        <f t="shared" si="28"/>
        <v>0</v>
      </c>
    </row>
    <row r="1757" spans="2:32" x14ac:dyDescent="0.15">
      <c r="B1757" s="147" t="s">
        <v>147</v>
      </c>
      <c r="C1757" s="147" t="s">
        <v>62</v>
      </c>
      <c r="D1757" s="147" t="s">
        <v>268</v>
      </c>
      <c r="E1757" s="150" t="s">
        <v>275</v>
      </c>
      <c r="F1757" s="147" t="s">
        <v>20</v>
      </c>
      <c r="G1757" s="148"/>
      <c r="H1757" s="148"/>
      <c r="I1757" s="148"/>
      <c r="J1757" s="148"/>
      <c r="K1757" s="148"/>
      <c r="L1757" s="148"/>
      <c r="M1757" s="148"/>
      <c r="N1757" s="148"/>
      <c r="O1757" s="148"/>
      <c r="P1757" s="148"/>
      <c r="Q1757" s="148"/>
      <c r="R1757" s="148"/>
      <c r="S1757" s="148"/>
      <c r="T1757" s="148"/>
      <c r="U1757" s="148"/>
      <c r="V1757" s="148"/>
      <c r="W1757" s="148"/>
      <c r="X1757" s="148"/>
      <c r="Y1757" s="148"/>
      <c r="Z1757" s="148"/>
      <c r="AA1757" s="148"/>
      <c r="AB1757" s="149"/>
      <c r="AC1757" s="149"/>
      <c r="AD1757" s="141"/>
      <c r="AF1757" s="164">
        <f t="shared" si="28"/>
        <v>0</v>
      </c>
    </row>
    <row r="1758" spans="2:32" x14ac:dyDescent="0.15">
      <c r="B1758" s="147" t="s">
        <v>147</v>
      </c>
      <c r="C1758" s="147" t="s">
        <v>62</v>
      </c>
      <c r="D1758" s="147" t="s">
        <v>268</v>
      </c>
      <c r="E1758" s="147" t="s">
        <v>276</v>
      </c>
      <c r="F1758" s="147" t="s">
        <v>20</v>
      </c>
      <c r="G1758" s="148"/>
      <c r="H1758" s="148"/>
      <c r="I1758" s="148"/>
      <c r="J1758" s="148"/>
      <c r="K1758" s="148"/>
      <c r="L1758" s="148"/>
      <c r="M1758" s="148"/>
      <c r="N1758" s="148"/>
      <c r="O1758" s="148"/>
      <c r="P1758" s="148"/>
      <c r="Q1758" s="148"/>
      <c r="R1758" s="148"/>
      <c r="S1758" s="148"/>
      <c r="T1758" s="148"/>
      <c r="U1758" s="148"/>
      <c r="V1758" s="148"/>
      <c r="W1758" s="148"/>
      <c r="X1758" s="148"/>
      <c r="Y1758" s="148"/>
      <c r="Z1758" s="148"/>
      <c r="AA1758" s="148"/>
      <c r="AB1758" s="149"/>
      <c r="AC1758" s="149"/>
      <c r="AD1758" s="141"/>
      <c r="AF1758" s="164">
        <f t="shared" si="28"/>
        <v>0</v>
      </c>
    </row>
    <row r="1759" spans="2:32" x14ac:dyDescent="0.15">
      <c r="B1759" s="147" t="s">
        <v>147</v>
      </c>
      <c r="C1759" s="147" t="s">
        <v>62</v>
      </c>
      <c r="D1759" s="147" t="s">
        <v>268</v>
      </c>
      <c r="E1759" s="147" t="s">
        <v>277</v>
      </c>
      <c r="F1759" s="147" t="s">
        <v>20</v>
      </c>
      <c r="G1759" s="148"/>
      <c r="H1759" s="148"/>
      <c r="I1759" s="148"/>
      <c r="J1759" s="148"/>
      <c r="K1759" s="148"/>
      <c r="L1759" s="148"/>
      <c r="M1759" s="148"/>
      <c r="N1759" s="148"/>
      <c r="O1759" s="148"/>
      <c r="P1759" s="148"/>
      <c r="Q1759" s="148"/>
      <c r="R1759" s="148"/>
      <c r="S1759" s="148"/>
      <c r="T1759" s="148"/>
      <c r="U1759" s="148"/>
      <c r="V1759" s="148"/>
      <c r="W1759" s="148"/>
      <c r="X1759" s="148"/>
      <c r="Y1759" s="148"/>
      <c r="Z1759" s="148"/>
      <c r="AA1759" s="148"/>
      <c r="AB1759" s="149"/>
      <c r="AC1759" s="149"/>
      <c r="AD1759" s="141"/>
      <c r="AF1759" s="164">
        <f t="shared" si="28"/>
        <v>0</v>
      </c>
    </row>
    <row r="1760" spans="2:32" x14ac:dyDescent="0.15">
      <c r="B1760" s="147" t="s">
        <v>147</v>
      </c>
      <c r="C1760" s="147" t="s">
        <v>62</v>
      </c>
      <c r="D1760" s="147" t="s">
        <v>268</v>
      </c>
      <c r="E1760" s="147" t="s">
        <v>278</v>
      </c>
      <c r="F1760" s="147" t="s">
        <v>20</v>
      </c>
      <c r="G1760" s="148"/>
      <c r="H1760" s="148"/>
      <c r="I1760" s="148"/>
      <c r="J1760" s="148"/>
      <c r="K1760" s="148"/>
      <c r="L1760" s="148"/>
      <c r="M1760" s="148"/>
      <c r="N1760" s="148"/>
      <c r="O1760" s="148"/>
      <c r="P1760" s="148"/>
      <c r="Q1760" s="148"/>
      <c r="R1760" s="148"/>
      <c r="S1760" s="148"/>
      <c r="T1760" s="148"/>
      <c r="U1760" s="148"/>
      <c r="V1760" s="148"/>
      <c r="W1760" s="148"/>
      <c r="X1760" s="148"/>
      <c r="Y1760" s="148"/>
      <c r="Z1760" s="148"/>
      <c r="AA1760" s="148"/>
      <c r="AB1760" s="149"/>
      <c r="AC1760" s="149"/>
      <c r="AD1760" s="141"/>
      <c r="AF1760" s="164">
        <f t="shared" si="28"/>
        <v>0</v>
      </c>
    </row>
    <row r="1761" spans="2:32" x14ac:dyDescent="0.15">
      <c r="B1761" s="147" t="s">
        <v>147</v>
      </c>
      <c r="C1761" s="147" t="s">
        <v>62</v>
      </c>
      <c r="D1761" s="147" t="s">
        <v>93</v>
      </c>
      <c r="E1761" s="147" t="s">
        <v>279</v>
      </c>
      <c r="F1761" s="147" t="s">
        <v>20</v>
      </c>
      <c r="G1761" s="148"/>
      <c r="H1761" s="148"/>
      <c r="I1761" s="148"/>
      <c r="J1761" s="148"/>
      <c r="K1761" s="148"/>
      <c r="L1761" s="148"/>
      <c r="M1761" s="148"/>
      <c r="N1761" s="148"/>
      <c r="O1761" s="148"/>
      <c r="P1761" s="148"/>
      <c r="Q1761" s="148"/>
      <c r="R1761" s="148"/>
      <c r="S1761" s="148"/>
      <c r="T1761" s="148"/>
      <c r="U1761" s="148"/>
      <c r="V1761" s="148"/>
      <c r="W1761" s="148"/>
      <c r="X1761" s="148"/>
      <c r="Y1761" s="148"/>
      <c r="Z1761" s="148"/>
      <c r="AA1761" s="148"/>
      <c r="AB1761" s="149"/>
      <c r="AC1761" s="149"/>
      <c r="AD1761" s="141"/>
      <c r="AF1761" s="164">
        <f t="shared" si="28"/>
        <v>0</v>
      </c>
    </row>
    <row r="1762" spans="2:32" x14ac:dyDescent="0.15">
      <c r="B1762" s="147" t="s">
        <v>147</v>
      </c>
      <c r="C1762" s="147" t="s">
        <v>62</v>
      </c>
      <c r="D1762" s="147" t="s">
        <v>93</v>
      </c>
      <c r="E1762" s="147" t="s">
        <v>280</v>
      </c>
      <c r="F1762" s="147" t="s">
        <v>20</v>
      </c>
      <c r="G1762" s="148"/>
      <c r="H1762" s="148"/>
      <c r="I1762" s="148"/>
      <c r="J1762" s="148"/>
      <c r="K1762" s="148"/>
      <c r="L1762" s="148"/>
      <c r="M1762" s="148"/>
      <c r="N1762" s="148"/>
      <c r="O1762" s="148"/>
      <c r="P1762" s="148"/>
      <c r="Q1762" s="148"/>
      <c r="R1762" s="148"/>
      <c r="S1762" s="148"/>
      <c r="T1762" s="148"/>
      <c r="U1762" s="148"/>
      <c r="V1762" s="148"/>
      <c r="W1762" s="148"/>
      <c r="X1762" s="148"/>
      <c r="Y1762" s="148"/>
      <c r="Z1762" s="148"/>
      <c r="AA1762" s="148"/>
      <c r="AB1762" s="149"/>
      <c r="AC1762" s="149"/>
      <c r="AD1762" s="141"/>
      <c r="AF1762" s="164">
        <f t="shared" si="28"/>
        <v>0</v>
      </c>
    </row>
    <row r="1763" spans="2:32" x14ac:dyDescent="0.15">
      <c r="B1763" s="147" t="s">
        <v>147</v>
      </c>
      <c r="C1763" s="147" t="s">
        <v>62</v>
      </c>
      <c r="D1763" s="147" t="s">
        <v>93</v>
      </c>
      <c r="E1763" s="147" t="s">
        <v>281</v>
      </c>
      <c r="F1763" s="147" t="s">
        <v>20</v>
      </c>
      <c r="G1763" s="148"/>
      <c r="H1763" s="148"/>
      <c r="I1763" s="148"/>
      <c r="J1763" s="148"/>
      <c r="K1763" s="148"/>
      <c r="L1763" s="148"/>
      <c r="M1763" s="148"/>
      <c r="N1763" s="148"/>
      <c r="O1763" s="148"/>
      <c r="P1763" s="148"/>
      <c r="Q1763" s="148"/>
      <c r="R1763" s="148"/>
      <c r="S1763" s="148"/>
      <c r="T1763" s="148"/>
      <c r="U1763" s="148"/>
      <c r="V1763" s="148"/>
      <c r="W1763" s="148"/>
      <c r="X1763" s="148"/>
      <c r="Y1763" s="148"/>
      <c r="Z1763" s="148"/>
      <c r="AA1763" s="148"/>
      <c r="AB1763" s="149"/>
      <c r="AC1763" s="149"/>
      <c r="AD1763" s="141"/>
      <c r="AF1763" s="164">
        <f t="shared" si="28"/>
        <v>0</v>
      </c>
    </row>
    <row r="1764" spans="2:32" x14ac:dyDescent="0.15">
      <c r="B1764" s="147" t="s">
        <v>147</v>
      </c>
      <c r="C1764" s="147" t="s">
        <v>62</v>
      </c>
      <c r="D1764" s="147" t="s">
        <v>93</v>
      </c>
      <c r="E1764" s="150" t="s">
        <v>187</v>
      </c>
      <c r="F1764" s="147" t="s">
        <v>20</v>
      </c>
      <c r="G1764" s="148"/>
      <c r="H1764" s="148"/>
      <c r="I1764" s="148"/>
      <c r="J1764" s="148"/>
      <c r="K1764" s="148"/>
      <c r="L1764" s="148"/>
      <c r="M1764" s="148"/>
      <c r="N1764" s="148"/>
      <c r="O1764" s="148"/>
      <c r="P1764" s="148"/>
      <c r="Q1764" s="148"/>
      <c r="R1764" s="148"/>
      <c r="S1764" s="148"/>
      <c r="T1764" s="148"/>
      <c r="U1764" s="148"/>
      <c r="V1764" s="148"/>
      <c r="W1764" s="148"/>
      <c r="X1764" s="148"/>
      <c r="Y1764" s="148"/>
      <c r="Z1764" s="148"/>
      <c r="AA1764" s="148"/>
      <c r="AB1764" s="149"/>
      <c r="AC1764" s="149"/>
      <c r="AD1764" s="141"/>
      <c r="AF1764" s="164">
        <f t="shared" si="28"/>
        <v>0</v>
      </c>
    </row>
    <row r="1765" spans="2:32" x14ac:dyDescent="0.15">
      <c r="B1765" s="147" t="s">
        <v>147</v>
      </c>
      <c r="C1765" s="147" t="s">
        <v>62</v>
      </c>
      <c r="D1765" s="147" t="s">
        <v>93</v>
      </c>
      <c r="E1765" s="150" t="s">
        <v>105</v>
      </c>
      <c r="F1765" s="147" t="s">
        <v>20</v>
      </c>
      <c r="G1765" s="148"/>
      <c r="H1765" s="148"/>
      <c r="I1765" s="148"/>
      <c r="J1765" s="148"/>
      <c r="K1765" s="148"/>
      <c r="L1765" s="148"/>
      <c r="M1765" s="148"/>
      <c r="N1765" s="148"/>
      <c r="O1765" s="148"/>
      <c r="P1765" s="148"/>
      <c r="Q1765" s="148"/>
      <c r="R1765" s="148"/>
      <c r="S1765" s="148"/>
      <c r="T1765" s="148"/>
      <c r="U1765" s="148"/>
      <c r="V1765" s="148"/>
      <c r="W1765" s="148"/>
      <c r="X1765" s="148"/>
      <c r="Y1765" s="148"/>
      <c r="Z1765" s="148"/>
      <c r="AA1765" s="148"/>
      <c r="AB1765" s="149"/>
      <c r="AC1765" s="149"/>
      <c r="AD1765" s="141"/>
      <c r="AF1765" s="164">
        <f t="shared" si="28"/>
        <v>0</v>
      </c>
    </row>
    <row r="1766" spans="2:32" x14ac:dyDescent="0.15">
      <c r="B1766" s="147" t="s">
        <v>147</v>
      </c>
      <c r="C1766" s="147" t="s">
        <v>62</v>
      </c>
      <c r="D1766" s="147" t="s">
        <v>93</v>
      </c>
      <c r="E1766" s="150" t="s">
        <v>106</v>
      </c>
      <c r="F1766" s="147" t="s">
        <v>20</v>
      </c>
      <c r="G1766" s="148"/>
      <c r="H1766" s="148"/>
      <c r="I1766" s="148"/>
      <c r="J1766" s="148"/>
      <c r="K1766" s="148"/>
      <c r="L1766" s="148"/>
      <c r="M1766" s="148"/>
      <c r="N1766" s="148"/>
      <c r="O1766" s="148"/>
      <c r="P1766" s="148"/>
      <c r="Q1766" s="148"/>
      <c r="R1766" s="148"/>
      <c r="S1766" s="148"/>
      <c r="T1766" s="148"/>
      <c r="U1766" s="148"/>
      <c r="V1766" s="148"/>
      <c r="W1766" s="148"/>
      <c r="X1766" s="148"/>
      <c r="Y1766" s="148"/>
      <c r="Z1766" s="148"/>
      <c r="AA1766" s="148"/>
      <c r="AB1766" s="149"/>
      <c r="AC1766" s="149"/>
      <c r="AD1766" s="141"/>
      <c r="AF1766" s="164">
        <f t="shared" si="28"/>
        <v>0</v>
      </c>
    </row>
    <row r="1767" spans="2:32" x14ac:dyDescent="0.15">
      <c r="B1767" s="147" t="s">
        <v>147</v>
      </c>
      <c r="C1767" s="147" t="s">
        <v>62</v>
      </c>
      <c r="D1767" s="147" t="s">
        <v>93</v>
      </c>
      <c r="E1767" s="150" t="s">
        <v>188</v>
      </c>
      <c r="F1767" s="147" t="s">
        <v>20</v>
      </c>
      <c r="G1767" s="148"/>
      <c r="H1767" s="148"/>
      <c r="I1767" s="148"/>
      <c r="J1767" s="148"/>
      <c r="K1767" s="148"/>
      <c r="L1767" s="148"/>
      <c r="M1767" s="148"/>
      <c r="N1767" s="148"/>
      <c r="O1767" s="148"/>
      <c r="P1767" s="148"/>
      <c r="Q1767" s="148"/>
      <c r="R1767" s="148"/>
      <c r="S1767" s="148"/>
      <c r="T1767" s="148"/>
      <c r="U1767" s="148"/>
      <c r="V1767" s="148"/>
      <c r="W1767" s="148"/>
      <c r="X1767" s="148"/>
      <c r="Y1767" s="148"/>
      <c r="Z1767" s="148"/>
      <c r="AA1767" s="148"/>
      <c r="AB1767" s="149"/>
      <c r="AC1767" s="149"/>
      <c r="AD1767" s="141"/>
      <c r="AF1767" s="164">
        <f t="shared" si="28"/>
        <v>0</v>
      </c>
    </row>
    <row r="1768" spans="2:32" x14ac:dyDescent="0.15">
      <c r="B1768" s="147" t="s">
        <v>147</v>
      </c>
      <c r="C1768" s="147" t="s">
        <v>62</v>
      </c>
      <c r="D1768" s="147" t="s">
        <v>93</v>
      </c>
      <c r="E1768" s="150" t="s">
        <v>189</v>
      </c>
      <c r="F1768" s="147" t="s">
        <v>20</v>
      </c>
      <c r="G1768" s="148"/>
      <c r="H1768" s="148"/>
      <c r="I1768" s="148"/>
      <c r="J1768" s="148"/>
      <c r="K1768" s="148"/>
      <c r="L1768" s="148"/>
      <c r="M1768" s="148"/>
      <c r="N1768" s="148"/>
      <c r="O1768" s="148"/>
      <c r="P1768" s="148"/>
      <c r="Q1768" s="148"/>
      <c r="R1768" s="148"/>
      <c r="S1768" s="148"/>
      <c r="T1768" s="148"/>
      <c r="U1768" s="148"/>
      <c r="V1768" s="148"/>
      <c r="W1768" s="148"/>
      <c r="X1768" s="148"/>
      <c r="Y1768" s="148"/>
      <c r="Z1768" s="148"/>
      <c r="AA1768" s="148"/>
      <c r="AB1768" s="149"/>
      <c r="AC1768" s="149"/>
      <c r="AD1768" s="141"/>
      <c r="AF1768" s="164">
        <f t="shared" si="28"/>
        <v>0</v>
      </c>
    </row>
    <row r="1769" spans="2:32" x14ac:dyDescent="0.15">
      <c r="B1769" s="147" t="s">
        <v>147</v>
      </c>
      <c r="C1769" s="147" t="s">
        <v>62</v>
      </c>
      <c r="D1769" s="147" t="s">
        <v>93</v>
      </c>
      <c r="E1769" s="150" t="s">
        <v>109</v>
      </c>
      <c r="F1769" s="147" t="s">
        <v>20</v>
      </c>
      <c r="G1769" s="148"/>
      <c r="H1769" s="148"/>
      <c r="I1769" s="148"/>
      <c r="J1769" s="148"/>
      <c r="K1769" s="148"/>
      <c r="L1769" s="148"/>
      <c r="M1769" s="148"/>
      <c r="N1769" s="148"/>
      <c r="O1769" s="148"/>
      <c r="P1769" s="148"/>
      <c r="Q1769" s="148"/>
      <c r="R1769" s="148"/>
      <c r="S1769" s="148"/>
      <c r="T1769" s="148"/>
      <c r="U1769" s="148"/>
      <c r="V1769" s="148"/>
      <c r="W1769" s="148"/>
      <c r="X1769" s="148"/>
      <c r="Y1769" s="148"/>
      <c r="Z1769" s="148"/>
      <c r="AA1769" s="148"/>
      <c r="AB1769" s="149"/>
      <c r="AC1769" s="149"/>
      <c r="AD1769" s="141"/>
      <c r="AF1769" s="164">
        <f t="shared" si="28"/>
        <v>0</v>
      </c>
    </row>
    <row r="1770" spans="2:32" x14ac:dyDescent="0.15">
      <c r="B1770" s="147" t="s">
        <v>147</v>
      </c>
      <c r="C1770" s="147" t="s">
        <v>62</v>
      </c>
      <c r="D1770" s="147" t="s">
        <v>93</v>
      </c>
      <c r="E1770" s="150" t="s">
        <v>190</v>
      </c>
      <c r="F1770" s="147" t="s">
        <v>20</v>
      </c>
      <c r="G1770" s="148"/>
      <c r="H1770" s="148"/>
      <c r="I1770" s="148"/>
      <c r="J1770" s="148"/>
      <c r="K1770" s="148"/>
      <c r="L1770" s="148"/>
      <c r="M1770" s="148"/>
      <c r="N1770" s="148"/>
      <c r="O1770" s="148"/>
      <c r="P1770" s="148"/>
      <c r="Q1770" s="148"/>
      <c r="R1770" s="148"/>
      <c r="S1770" s="148"/>
      <c r="T1770" s="148"/>
      <c r="U1770" s="148"/>
      <c r="V1770" s="148"/>
      <c r="W1770" s="148"/>
      <c r="X1770" s="148"/>
      <c r="Y1770" s="148"/>
      <c r="Z1770" s="148"/>
      <c r="AA1770" s="148"/>
      <c r="AB1770" s="149"/>
      <c r="AC1770" s="149"/>
      <c r="AD1770" s="141"/>
      <c r="AF1770" s="164">
        <f t="shared" si="28"/>
        <v>0</v>
      </c>
    </row>
    <row r="1771" spans="2:32" x14ac:dyDescent="0.15">
      <c r="B1771" s="147" t="s">
        <v>147</v>
      </c>
      <c r="C1771" s="147" t="s">
        <v>62</v>
      </c>
      <c r="D1771" s="147" t="s">
        <v>93</v>
      </c>
      <c r="E1771" s="150" t="s">
        <v>163</v>
      </c>
      <c r="F1771" s="147" t="s">
        <v>20</v>
      </c>
      <c r="G1771" s="148"/>
      <c r="H1771" s="148"/>
      <c r="I1771" s="148"/>
      <c r="J1771" s="148"/>
      <c r="K1771" s="148"/>
      <c r="L1771" s="148"/>
      <c r="M1771" s="148"/>
      <c r="N1771" s="148"/>
      <c r="O1771" s="148"/>
      <c r="P1771" s="148"/>
      <c r="Q1771" s="148"/>
      <c r="R1771" s="148"/>
      <c r="S1771" s="148"/>
      <c r="T1771" s="148"/>
      <c r="U1771" s="148"/>
      <c r="V1771" s="148"/>
      <c r="W1771" s="148"/>
      <c r="X1771" s="148"/>
      <c r="Y1771" s="148"/>
      <c r="Z1771" s="148"/>
      <c r="AA1771" s="148"/>
      <c r="AB1771" s="149"/>
      <c r="AC1771" s="149"/>
      <c r="AD1771" s="141"/>
      <c r="AF1771" s="164">
        <f t="shared" si="28"/>
        <v>0</v>
      </c>
    </row>
    <row r="1772" spans="2:32" x14ac:dyDescent="0.15">
      <c r="B1772" s="143" t="s">
        <v>74</v>
      </c>
      <c r="C1772" s="143" t="s">
        <v>62</v>
      </c>
      <c r="D1772" s="143" t="s">
        <v>257</v>
      </c>
      <c r="E1772" s="143" t="s">
        <v>258</v>
      </c>
      <c r="F1772" s="143" t="s">
        <v>20</v>
      </c>
      <c r="G1772" s="144"/>
      <c r="H1772" s="144"/>
      <c r="I1772" s="144"/>
      <c r="J1772" s="144"/>
      <c r="K1772" s="144"/>
      <c r="L1772" s="144"/>
      <c r="M1772" s="144"/>
      <c r="N1772" s="144"/>
      <c r="O1772" s="144"/>
      <c r="P1772" s="144"/>
      <c r="Q1772" s="144"/>
      <c r="R1772" s="144"/>
      <c r="S1772" s="144"/>
      <c r="T1772" s="144"/>
      <c r="U1772" s="144"/>
      <c r="V1772" s="144"/>
      <c r="W1772" s="144"/>
      <c r="X1772" s="144"/>
      <c r="Y1772" s="144"/>
      <c r="Z1772" s="144"/>
      <c r="AA1772" s="144"/>
      <c r="AB1772" s="145">
        <v>0</v>
      </c>
      <c r="AC1772" s="145">
        <v>0</v>
      </c>
      <c r="AD1772" s="141"/>
      <c r="AE1772" s="79">
        <v>0</v>
      </c>
      <c r="AF1772" s="164">
        <f t="shared" si="28"/>
        <v>0</v>
      </c>
    </row>
    <row r="1773" spans="2:32" x14ac:dyDescent="0.15">
      <c r="B1773" s="143" t="s">
        <v>74</v>
      </c>
      <c r="C1773" s="143" t="s">
        <v>62</v>
      </c>
      <c r="D1773" s="143" t="s">
        <v>257</v>
      </c>
      <c r="E1773" s="143" t="s">
        <v>260</v>
      </c>
      <c r="F1773" s="143" t="s">
        <v>20</v>
      </c>
      <c r="G1773" s="144"/>
      <c r="H1773" s="144"/>
      <c r="I1773" s="144"/>
      <c r="J1773" s="144"/>
      <c r="K1773" s="144"/>
      <c r="L1773" s="144"/>
      <c r="M1773" s="144"/>
      <c r="N1773" s="144"/>
      <c r="O1773" s="144"/>
      <c r="P1773" s="144"/>
      <c r="Q1773" s="144"/>
      <c r="R1773" s="144"/>
      <c r="S1773" s="144"/>
      <c r="T1773" s="144"/>
      <c r="U1773" s="144"/>
      <c r="V1773" s="144"/>
      <c r="W1773" s="144"/>
      <c r="X1773" s="144"/>
      <c r="Y1773" s="144"/>
      <c r="Z1773" s="144"/>
      <c r="AA1773" s="144"/>
      <c r="AB1773" s="145">
        <v>5851.8684334164427</v>
      </c>
      <c r="AC1773" s="145">
        <v>15952.687087319708</v>
      </c>
      <c r="AD1773" s="141"/>
      <c r="AE1773" s="79">
        <v>15952.687087319708</v>
      </c>
      <c r="AF1773" s="164">
        <f t="shared" si="28"/>
        <v>0</v>
      </c>
    </row>
    <row r="1774" spans="2:32" x14ac:dyDescent="0.15">
      <c r="B1774" s="143" t="s">
        <v>74</v>
      </c>
      <c r="C1774" s="143" t="s">
        <v>62</v>
      </c>
      <c r="D1774" s="143" t="s">
        <v>257</v>
      </c>
      <c r="E1774" s="143" t="s">
        <v>261</v>
      </c>
      <c r="F1774" s="143" t="s">
        <v>20</v>
      </c>
      <c r="G1774" s="144"/>
      <c r="H1774" s="144"/>
      <c r="I1774" s="144"/>
      <c r="J1774" s="144"/>
      <c r="K1774" s="144"/>
      <c r="L1774" s="144"/>
      <c r="M1774" s="144"/>
      <c r="N1774" s="144"/>
      <c r="O1774" s="144"/>
      <c r="P1774" s="144"/>
      <c r="Q1774" s="144"/>
      <c r="R1774" s="144"/>
      <c r="S1774" s="144"/>
      <c r="T1774" s="144"/>
      <c r="U1774" s="144"/>
      <c r="V1774" s="144"/>
      <c r="W1774" s="144"/>
      <c r="X1774" s="144"/>
      <c r="Y1774" s="144"/>
      <c r="Z1774" s="144"/>
      <c r="AA1774" s="144"/>
      <c r="AB1774" s="145">
        <v>-542.58254091848016</v>
      </c>
      <c r="AC1774" s="145">
        <v>1153.8114781362956</v>
      </c>
      <c r="AD1774" s="141"/>
      <c r="AE1774" s="79">
        <v>1153.8114781362956</v>
      </c>
      <c r="AF1774" s="164">
        <f t="shared" si="28"/>
        <v>0</v>
      </c>
    </row>
    <row r="1775" spans="2:32" x14ac:dyDescent="0.15">
      <c r="B1775" s="143" t="s">
        <v>74</v>
      </c>
      <c r="C1775" s="143" t="s">
        <v>62</v>
      </c>
      <c r="D1775" s="143" t="s">
        <v>257</v>
      </c>
      <c r="E1775" s="143" t="s">
        <v>262</v>
      </c>
      <c r="F1775" s="143" t="s">
        <v>20</v>
      </c>
      <c r="G1775" s="144"/>
      <c r="H1775" s="144"/>
      <c r="I1775" s="144"/>
      <c r="J1775" s="144"/>
      <c r="K1775" s="144"/>
      <c r="L1775" s="144"/>
      <c r="M1775" s="144"/>
      <c r="N1775" s="144"/>
      <c r="O1775" s="144"/>
      <c r="P1775" s="144"/>
      <c r="Q1775" s="144"/>
      <c r="R1775" s="144"/>
      <c r="S1775" s="144"/>
      <c r="T1775" s="144"/>
      <c r="U1775" s="144"/>
      <c r="V1775" s="144"/>
      <c r="W1775" s="144"/>
      <c r="X1775" s="144"/>
      <c r="Y1775" s="144"/>
      <c r="Z1775" s="144"/>
      <c r="AA1775" s="144"/>
      <c r="AB1775" s="145">
        <v>5309.2858924979619</v>
      </c>
      <c r="AC1775" s="145">
        <v>17106.498565456004</v>
      </c>
      <c r="AD1775" s="141"/>
      <c r="AE1775" s="79">
        <v>17106.498565456004</v>
      </c>
      <c r="AF1775" s="164">
        <f t="shared" si="28"/>
        <v>0</v>
      </c>
    </row>
    <row r="1776" spans="2:32" x14ac:dyDescent="0.15">
      <c r="B1776" s="143" t="s">
        <v>74</v>
      </c>
      <c r="C1776" s="143" t="s">
        <v>62</v>
      </c>
      <c r="D1776" s="143" t="s">
        <v>257</v>
      </c>
      <c r="E1776" s="143" t="s">
        <v>263</v>
      </c>
      <c r="F1776" s="143" t="s">
        <v>20</v>
      </c>
      <c r="G1776" s="144"/>
      <c r="H1776" s="144"/>
      <c r="I1776" s="144"/>
      <c r="J1776" s="144"/>
      <c r="K1776" s="144"/>
      <c r="L1776" s="144"/>
      <c r="M1776" s="144"/>
      <c r="N1776" s="144"/>
      <c r="O1776" s="144"/>
      <c r="P1776" s="144"/>
      <c r="Q1776" s="144"/>
      <c r="R1776" s="144"/>
      <c r="S1776" s="144"/>
      <c r="T1776" s="144"/>
      <c r="U1776" s="144"/>
      <c r="V1776" s="144"/>
      <c r="W1776" s="144"/>
      <c r="X1776" s="144"/>
      <c r="Y1776" s="144"/>
      <c r="Z1776" s="144"/>
      <c r="AA1776" s="144"/>
      <c r="AB1776" s="145">
        <v>0</v>
      </c>
      <c r="AC1776" s="145">
        <v>0</v>
      </c>
      <c r="AD1776" s="141"/>
      <c r="AE1776" s="79">
        <v>0</v>
      </c>
      <c r="AF1776" s="164">
        <f t="shared" si="28"/>
        <v>0</v>
      </c>
    </row>
    <row r="1777" spans="2:32" x14ac:dyDescent="0.15">
      <c r="B1777" s="143" t="s">
        <v>74</v>
      </c>
      <c r="C1777" s="143" t="s">
        <v>62</v>
      </c>
      <c r="D1777" s="143" t="s">
        <v>257</v>
      </c>
      <c r="E1777" s="143" t="s">
        <v>264</v>
      </c>
      <c r="F1777" s="143" t="s">
        <v>20</v>
      </c>
      <c r="G1777" s="144"/>
      <c r="H1777" s="144"/>
      <c r="I1777" s="144"/>
      <c r="J1777" s="144"/>
      <c r="K1777" s="144"/>
      <c r="L1777" s="144"/>
      <c r="M1777" s="144"/>
      <c r="N1777" s="144"/>
      <c r="O1777" s="144"/>
      <c r="P1777" s="144"/>
      <c r="Q1777" s="144"/>
      <c r="R1777" s="144"/>
      <c r="S1777" s="144"/>
      <c r="T1777" s="144"/>
      <c r="U1777" s="144"/>
      <c r="V1777" s="144"/>
      <c r="W1777" s="144"/>
      <c r="X1777" s="144"/>
      <c r="Y1777" s="144"/>
      <c r="Z1777" s="144"/>
      <c r="AA1777" s="144"/>
      <c r="AB1777" s="145">
        <v>0</v>
      </c>
      <c r="AC1777" s="145">
        <v>0</v>
      </c>
      <c r="AD1777" s="141"/>
      <c r="AE1777" s="79">
        <v>0</v>
      </c>
      <c r="AF1777" s="164">
        <f t="shared" si="28"/>
        <v>0</v>
      </c>
    </row>
    <row r="1778" spans="2:32" x14ac:dyDescent="0.15">
      <c r="B1778" s="143" t="s">
        <v>74</v>
      </c>
      <c r="C1778" s="143" t="s">
        <v>62</v>
      </c>
      <c r="D1778" s="143" t="s">
        <v>257</v>
      </c>
      <c r="E1778" s="143" t="s">
        <v>265</v>
      </c>
      <c r="F1778" s="143" t="s">
        <v>20</v>
      </c>
      <c r="G1778" s="144"/>
      <c r="H1778" s="144"/>
      <c r="I1778" s="144"/>
      <c r="J1778" s="144"/>
      <c r="K1778" s="144"/>
      <c r="L1778" s="144"/>
      <c r="M1778" s="144"/>
      <c r="N1778" s="144"/>
      <c r="O1778" s="144"/>
      <c r="P1778" s="144"/>
      <c r="Q1778" s="144"/>
      <c r="R1778" s="144"/>
      <c r="S1778" s="144"/>
      <c r="T1778" s="144"/>
      <c r="U1778" s="144"/>
      <c r="V1778" s="144"/>
      <c r="W1778" s="144"/>
      <c r="X1778" s="144"/>
      <c r="Y1778" s="144"/>
      <c r="Z1778" s="144"/>
      <c r="AA1778" s="144"/>
      <c r="AB1778" s="145">
        <v>-246.1832500229074</v>
      </c>
      <c r="AC1778" s="145">
        <v>-48.296212182387293</v>
      </c>
      <c r="AD1778" s="141"/>
      <c r="AE1778" s="79">
        <v>-48.296212182387293</v>
      </c>
      <c r="AF1778" s="164">
        <f t="shared" si="28"/>
        <v>0</v>
      </c>
    </row>
    <row r="1779" spans="2:32" x14ac:dyDescent="0.15">
      <c r="B1779" s="143" t="s">
        <v>74</v>
      </c>
      <c r="C1779" s="143" t="s">
        <v>62</v>
      </c>
      <c r="D1779" s="143" t="s">
        <v>257</v>
      </c>
      <c r="E1779" s="143" t="s">
        <v>266</v>
      </c>
      <c r="F1779" s="143" t="s">
        <v>20</v>
      </c>
      <c r="G1779" s="144"/>
      <c r="H1779" s="144"/>
      <c r="I1779" s="144"/>
      <c r="J1779" s="144"/>
      <c r="K1779" s="144"/>
      <c r="L1779" s="144"/>
      <c r="M1779" s="144"/>
      <c r="N1779" s="144"/>
      <c r="O1779" s="144"/>
      <c r="P1779" s="144"/>
      <c r="Q1779" s="144"/>
      <c r="R1779" s="144"/>
      <c r="S1779" s="144"/>
      <c r="T1779" s="144"/>
      <c r="U1779" s="144"/>
      <c r="V1779" s="144"/>
      <c r="W1779" s="144"/>
      <c r="X1779" s="144"/>
      <c r="Y1779" s="144"/>
      <c r="Z1779" s="144"/>
      <c r="AA1779" s="144"/>
      <c r="AB1779" s="145">
        <v>-13416.169377271481</v>
      </c>
      <c r="AC1779" s="145">
        <v>-19783.433728428525</v>
      </c>
      <c r="AD1779" s="141"/>
      <c r="AE1779" s="79">
        <v>-19783.433728428525</v>
      </c>
      <c r="AF1779" s="164">
        <f t="shared" si="28"/>
        <v>0</v>
      </c>
    </row>
    <row r="1780" spans="2:32" x14ac:dyDescent="0.15">
      <c r="B1780" s="143" t="s">
        <v>74</v>
      </c>
      <c r="C1780" s="143" t="s">
        <v>62</v>
      </c>
      <c r="D1780" s="143" t="s">
        <v>257</v>
      </c>
      <c r="E1780" s="143" t="s">
        <v>267</v>
      </c>
      <c r="F1780" s="143" t="s">
        <v>20</v>
      </c>
      <c r="G1780" s="144"/>
      <c r="H1780" s="144"/>
      <c r="I1780" s="144"/>
      <c r="J1780" s="144"/>
      <c r="K1780" s="144"/>
      <c r="L1780" s="144"/>
      <c r="M1780" s="144"/>
      <c r="N1780" s="144"/>
      <c r="O1780" s="144"/>
      <c r="P1780" s="144"/>
      <c r="Q1780" s="144"/>
      <c r="R1780" s="144"/>
      <c r="S1780" s="144"/>
      <c r="T1780" s="144"/>
      <c r="U1780" s="144"/>
      <c r="V1780" s="144"/>
      <c r="W1780" s="144"/>
      <c r="X1780" s="144"/>
      <c r="Y1780" s="144"/>
      <c r="Z1780" s="144"/>
      <c r="AA1780" s="144"/>
      <c r="AB1780" s="145">
        <v>-8353.0667347964263</v>
      </c>
      <c r="AC1780" s="145">
        <v>-2725.2313751549068</v>
      </c>
      <c r="AD1780" s="141"/>
      <c r="AE1780" s="79">
        <v>-2725.2313751549068</v>
      </c>
      <c r="AF1780" s="164">
        <f t="shared" si="28"/>
        <v>0</v>
      </c>
    </row>
    <row r="1781" spans="2:32" x14ac:dyDescent="0.15">
      <c r="B1781" s="143" t="s">
        <v>74</v>
      </c>
      <c r="C1781" s="143" t="s">
        <v>62</v>
      </c>
      <c r="D1781" s="143" t="s">
        <v>268</v>
      </c>
      <c r="E1781" s="143" t="s">
        <v>269</v>
      </c>
      <c r="F1781" s="143" t="s">
        <v>20</v>
      </c>
      <c r="G1781" s="144"/>
      <c r="H1781" s="144"/>
      <c r="I1781" s="144"/>
      <c r="J1781" s="144"/>
      <c r="K1781" s="144"/>
      <c r="L1781" s="144"/>
      <c r="M1781" s="144"/>
      <c r="N1781" s="144"/>
      <c r="O1781" s="144"/>
      <c r="P1781" s="144"/>
      <c r="Q1781" s="144"/>
      <c r="R1781" s="144"/>
      <c r="S1781" s="144"/>
      <c r="T1781" s="144"/>
      <c r="U1781" s="144"/>
      <c r="V1781" s="144"/>
      <c r="W1781" s="144"/>
      <c r="X1781" s="144"/>
      <c r="Y1781" s="144"/>
      <c r="Z1781" s="144"/>
      <c r="AA1781" s="144"/>
      <c r="AB1781" s="145">
        <v>16906.206211818382</v>
      </c>
      <c r="AC1781" s="145">
        <v>18644.352331346072</v>
      </c>
      <c r="AD1781" s="141"/>
      <c r="AE1781" s="79">
        <v>18644.352331346072</v>
      </c>
      <c r="AF1781" s="164">
        <f t="shared" si="28"/>
        <v>0</v>
      </c>
    </row>
    <row r="1782" spans="2:32" x14ac:dyDescent="0.15">
      <c r="B1782" s="143" t="s">
        <v>74</v>
      </c>
      <c r="C1782" s="143" t="s">
        <v>62</v>
      </c>
      <c r="D1782" s="143" t="s">
        <v>268</v>
      </c>
      <c r="E1782" s="146" t="s">
        <v>270</v>
      </c>
      <c r="F1782" s="143" t="s">
        <v>20</v>
      </c>
      <c r="G1782" s="144"/>
      <c r="H1782" s="144"/>
      <c r="I1782" s="144"/>
      <c r="J1782" s="144"/>
      <c r="K1782" s="144"/>
      <c r="L1782" s="144"/>
      <c r="M1782" s="144"/>
      <c r="N1782" s="144"/>
      <c r="O1782" s="144"/>
      <c r="P1782" s="144"/>
      <c r="Q1782" s="144"/>
      <c r="R1782" s="144"/>
      <c r="S1782" s="144"/>
      <c r="T1782" s="144"/>
      <c r="U1782" s="144"/>
      <c r="V1782" s="144"/>
      <c r="W1782" s="144"/>
      <c r="X1782" s="144"/>
      <c r="Y1782" s="144"/>
      <c r="Z1782" s="144"/>
      <c r="AA1782" s="144"/>
      <c r="AB1782" s="145">
        <v>0</v>
      </c>
      <c r="AC1782" s="145">
        <v>0</v>
      </c>
      <c r="AD1782" s="141"/>
      <c r="AE1782" s="79">
        <v>0</v>
      </c>
      <c r="AF1782" s="164">
        <f t="shared" si="28"/>
        <v>0</v>
      </c>
    </row>
    <row r="1783" spans="2:32" x14ac:dyDescent="0.15">
      <c r="B1783" s="143" t="s">
        <v>74</v>
      </c>
      <c r="C1783" s="143" t="s">
        <v>62</v>
      </c>
      <c r="D1783" s="143" t="s">
        <v>268</v>
      </c>
      <c r="E1783" s="146" t="s">
        <v>271</v>
      </c>
      <c r="F1783" s="143" t="s">
        <v>20</v>
      </c>
      <c r="G1783" s="144"/>
      <c r="H1783" s="144"/>
      <c r="I1783" s="144"/>
      <c r="J1783" s="144"/>
      <c r="K1783" s="144"/>
      <c r="L1783" s="144"/>
      <c r="M1783" s="144"/>
      <c r="N1783" s="144"/>
      <c r="O1783" s="144"/>
      <c r="P1783" s="144"/>
      <c r="Q1783" s="144"/>
      <c r="R1783" s="144"/>
      <c r="S1783" s="144"/>
      <c r="T1783" s="144"/>
      <c r="U1783" s="144"/>
      <c r="V1783" s="144"/>
      <c r="W1783" s="144"/>
      <c r="X1783" s="144"/>
      <c r="Y1783" s="144"/>
      <c r="Z1783" s="144"/>
      <c r="AA1783" s="144"/>
      <c r="AB1783" s="145">
        <v>0</v>
      </c>
      <c r="AC1783" s="145">
        <v>0</v>
      </c>
      <c r="AD1783" s="141"/>
      <c r="AE1783" s="79">
        <v>0</v>
      </c>
      <c r="AF1783" s="164">
        <f t="shared" si="28"/>
        <v>0</v>
      </c>
    </row>
    <row r="1784" spans="2:32" x14ac:dyDescent="0.15">
      <c r="B1784" s="143" t="s">
        <v>74</v>
      </c>
      <c r="C1784" s="143" t="s">
        <v>62</v>
      </c>
      <c r="D1784" s="143" t="s">
        <v>268</v>
      </c>
      <c r="E1784" s="146" t="s">
        <v>272</v>
      </c>
      <c r="F1784" s="143" t="s">
        <v>20</v>
      </c>
      <c r="G1784" s="144"/>
      <c r="H1784" s="144"/>
      <c r="I1784" s="144"/>
      <c r="J1784" s="144"/>
      <c r="K1784" s="144"/>
      <c r="L1784" s="144"/>
      <c r="M1784" s="144"/>
      <c r="N1784" s="144"/>
      <c r="O1784" s="144"/>
      <c r="P1784" s="144"/>
      <c r="Q1784" s="144"/>
      <c r="R1784" s="144"/>
      <c r="S1784" s="144"/>
      <c r="T1784" s="144"/>
      <c r="U1784" s="144"/>
      <c r="V1784" s="144"/>
      <c r="W1784" s="144"/>
      <c r="X1784" s="144"/>
      <c r="Y1784" s="144"/>
      <c r="Z1784" s="144"/>
      <c r="AA1784" s="144"/>
      <c r="AB1784" s="145">
        <v>16906.206211818382</v>
      </c>
      <c r="AC1784" s="145">
        <v>18644.352331346072</v>
      </c>
      <c r="AD1784" s="141"/>
      <c r="AE1784" s="79">
        <v>18644.352331346072</v>
      </c>
      <c r="AF1784" s="164">
        <f t="shared" si="28"/>
        <v>0</v>
      </c>
    </row>
    <row r="1785" spans="2:32" x14ac:dyDescent="0.15">
      <c r="B1785" s="143" t="s">
        <v>74</v>
      </c>
      <c r="C1785" s="143" t="s">
        <v>62</v>
      </c>
      <c r="D1785" s="143" t="s">
        <v>268</v>
      </c>
      <c r="E1785" s="146" t="s">
        <v>273</v>
      </c>
      <c r="F1785" s="143" t="s">
        <v>20</v>
      </c>
      <c r="G1785" s="144"/>
      <c r="H1785" s="144"/>
      <c r="I1785" s="144"/>
      <c r="J1785" s="144"/>
      <c r="K1785" s="144"/>
      <c r="L1785" s="144"/>
      <c r="M1785" s="144"/>
      <c r="N1785" s="144"/>
      <c r="O1785" s="144"/>
      <c r="P1785" s="144"/>
      <c r="Q1785" s="144"/>
      <c r="R1785" s="144"/>
      <c r="S1785" s="144"/>
      <c r="T1785" s="144"/>
      <c r="U1785" s="144"/>
      <c r="V1785" s="144"/>
      <c r="W1785" s="144"/>
      <c r="X1785" s="144"/>
      <c r="Y1785" s="144"/>
      <c r="Z1785" s="144"/>
      <c r="AA1785" s="144"/>
      <c r="AB1785" s="145">
        <v>0</v>
      </c>
      <c r="AC1785" s="145">
        <v>0</v>
      </c>
      <c r="AD1785" s="141"/>
      <c r="AE1785" s="79">
        <v>0</v>
      </c>
      <c r="AF1785" s="164">
        <f t="shared" si="28"/>
        <v>0</v>
      </c>
    </row>
    <row r="1786" spans="2:32" x14ac:dyDescent="0.15">
      <c r="B1786" s="143" t="s">
        <v>74</v>
      </c>
      <c r="C1786" s="143" t="s">
        <v>62</v>
      </c>
      <c r="D1786" s="143" t="s">
        <v>268</v>
      </c>
      <c r="E1786" s="146" t="s">
        <v>274</v>
      </c>
      <c r="F1786" s="143" t="s">
        <v>20</v>
      </c>
      <c r="G1786" s="144"/>
      <c r="H1786" s="144"/>
      <c r="I1786" s="144"/>
      <c r="J1786" s="144"/>
      <c r="K1786" s="144"/>
      <c r="L1786" s="144"/>
      <c r="M1786" s="144"/>
      <c r="N1786" s="144"/>
      <c r="O1786" s="144"/>
      <c r="P1786" s="144"/>
      <c r="Q1786" s="144"/>
      <c r="R1786" s="144"/>
      <c r="S1786" s="144"/>
      <c r="T1786" s="144"/>
      <c r="U1786" s="144"/>
      <c r="V1786" s="144"/>
      <c r="W1786" s="144"/>
      <c r="X1786" s="144"/>
      <c r="Y1786" s="144"/>
      <c r="Z1786" s="144"/>
      <c r="AA1786" s="144"/>
      <c r="AB1786" s="145">
        <v>0</v>
      </c>
      <c r="AC1786" s="145">
        <v>0</v>
      </c>
      <c r="AD1786" s="141"/>
      <c r="AE1786" s="79">
        <v>0</v>
      </c>
      <c r="AF1786" s="164">
        <f t="shared" si="28"/>
        <v>0</v>
      </c>
    </row>
    <row r="1787" spans="2:32" x14ac:dyDescent="0.15">
      <c r="B1787" s="143" t="s">
        <v>74</v>
      </c>
      <c r="C1787" s="143" t="s">
        <v>62</v>
      </c>
      <c r="D1787" s="143" t="s">
        <v>268</v>
      </c>
      <c r="E1787" s="146" t="s">
        <v>275</v>
      </c>
      <c r="F1787" s="143" t="s">
        <v>20</v>
      </c>
      <c r="G1787" s="144"/>
      <c r="H1787" s="144"/>
      <c r="I1787" s="144"/>
      <c r="J1787" s="144"/>
      <c r="K1787" s="144"/>
      <c r="L1787" s="144"/>
      <c r="M1787" s="144"/>
      <c r="N1787" s="144"/>
      <c r="O1787" s="144"/>
      <c r="P1787" s="144"/>
      <c r="Q1787" s="144"/>
      <c r="R1787" s="144"/>
      <c r="S1787" s="144"/>
      <c r="T1787" s="144"/>
      <c r="U1787" s="144"/>
      <c r="V1787" s="144"/>
      <c r="W1787" s="144"/>
      <c r="X1787" s="144"/>
      <c r="Y1787" s="144"/>
      <c r="Z1787" s="144"/>
      <c r="AA1787" s="144"/>
      <c r="AB1787" s="145">
        <v>0</v>
      </c>
      <c r="AC1787" s="145">
        <v>0</v>
      </c>
      <c r="AD1787" s="141"/>
      <c r="AE1787" s="79">
        <v>0</v>
      </c>
      <c r="AF1787" s="164">
        <f t="shared" si="28"/>
        <v>0</v>
      </c>
    </row>
    <row r="1788" spans="2:32" x14ac:dyDescent="0.15">
      <c r="B1788" s="143" t="s">
        <v>74</v>
      </c>
      <c r="C1788" s="143" t="s">
        <v>62</v>
      </c>
      <c r="D1788" s="143" t="s">
        <v>268</v>
      </c>
      <c r="E1788" s="143" t="s">
        <v>276</v>
      </c>
      <c r="F1788" s="143" t="s">
        <v>20</v>
      </c>
      <c r="G1788" s="144"/>
      <c r="H1788" s="144"/>
      <c r="I1788" s="144"/>
      <c r="J1788" s="144"/>
      <c r="K1788" s="144"/>
      <c r="L1788" s="144"/>
      <c r="M1788" s="144"/>
      <c r="N1788" s="144"/>
      <c r="O1788" s="144"/>
      <c r="P1788" s="144"/>
      <c r="Q1788" s="144"/>
      <c r="R1788" s="144"/>
      <c r="S1788" s="144"/>
      <c r="T1788" s="144"/>
      <c r="U1788" s="144"/>
      <c r="V1788" s="144"/>
      <c r="W1788" s="144"/>
      <c r="X1788" s="144"/>
      <c r="Y1788" s="144"/>
      <c r="Z1788" s="144"/>
      <c r="AA1788" s="144"/>
      <c r="AB1788" s="145">
        <v>0</v>
      </c>
      <c r="AC1788" s="145">
        <v>0</v>
      </c>
      <c r="AD1788" s="141"/>
      <c r="AE1788" s="79">
        <v>0</v>
      </c>
      <c r="AF1788" s="164">
        <f t="shared" si="28"/>
        <v>0</v>
      </c>
    </row>
    <row r="1789" spans="2:32" x14ac:dyDescent="0.15">
      <c r="B1789" s="143" t="s">
        <v>74</v>
      </c>
      <c r="C1789" s="143" t="s">
        <v>62</v>
      </c>
      <c r="D1789" s="143" t="s">
        <v>268</v>
      </c>
      <c r="E1789" s="143" t="s">
        <v>277</v>
      </c>
      <c r="F1789" s="143" t="s">
        <v>20</v>
      </c>
      <c r="G1789" s="144"/>
      <c r="H1789" s="144"/>
      <c r="I1789" s="144"/>
      <c r="J1789" s="144"/>
      <c r="K1789" s="144"/>
      <c r="L1789" s="144"/>
      <c r="M1789" s="144"/>
      <c r="N1789" s="144"/>
      <c r="O1789" s="144"/>
      <c r="P1789" s="144"/>
      <c r="Q1789" s="144"/>
      <c r="R1789" s="144"/>
      <c r="S1789" s="144"/>
      <c r="T1789" s="144"/>
      <c r="U1789" s="144"/>
      <c r="V1789" s="144"/>
      <c r="W1789" s="144"/>
      <c r="X1789" s="144"/>
      <c r="Y1789" s="144"/>
      <c r="Z1789" s="144"/>
      <c r="AA1789" s="144"/>
      <c r="AB1789" s="145">
        <v>0</v>
      </c>
      <c r="AC1789" s="145">
        <v>0</v>
      </c>
      <c r="AD1789" s="141"/>
      <c r="AE1789" s="79">
        <v>0</v>
      </c>
      <c r="AF1789" s="164">
        <f t="shared" si="28"/>
        <v>0</v>
      </c>
    </row>
    <row r="1790" spans="2:32" x14ac:dyDescent="0.15">
      <c r="B1790" s="143" t="s">
        <v>74</v>
      </c>
      <c r="C1790" s="143" t="s">
        <v>62</v>
      </c>
      <c r="D1790" s="143" t="s">
        <v>268</v>
      </c>
      <c r="E1790" s="143" t="s">
        <v>278</v>
      </c>
      <c r="F1790" s="143" t="s">
        <v>20</v>
      </c>
      <c r="G1790" s="144"/>
      <c r="H1790" s="144"/>
      <c r="I1790" s="144"/>
      <c r="J1790" s="144"/>
      <c r="K1790" s="144"/>
      <c r="L1790" s="144"/>
      <c r="M1790" s="144"/>
      <c r="N1790" s="144"/>
      <c r="O1790" s="144"/>
      <c r="P1790" s="144"/>
      <c r="Q1790" s="144"/>
      <c r="R1790" s="144"/>
      <c r="S1790" s="144"/>
      <c r="T1790" s="144"/>
      <c r="U1790" s="144"/>
      <c r="V1790" s="144"/>
      <c r="W1790" s="144"/>
      <c r="X1790" s="144"/>
      <c r="Y1790" s="144"/>
      <c r="Z1790" s="144"/>
      <c r="AA1790" s="144"/>
      <c r="AB1790" s="145">
        <v>-26.902012922850794</v>
      </c>
      <c r="AC1790" s="145">
        <v>4260.9131393899734</v>
      </c>
      <c r="AD1790" s="141"/>
      <c r="AE1790" s="79">
        <v>4260.9131393899734</v>
      </c>
      <c r="AF1790" s="164">
        <f t="shared" si="28"/>
        <v>0</v>
      </c>
    </row>
    <row r="1791" spans="2:32" x14ac:dyDescent="0.15">
      <c r="B1791" s="143" t="s">
        <v>74</v>
      </c>
      <c r="C1791" s="143" t="s">
        <v>62</v>
      </c>
      <c r="D1791" s="143" t="s">
        <v>93</v>
      </c>
      <c r="E1791" s="143" t="s">
        <v>279</v>
      </c>
      <c r="F1791" s="143" t="s">
        <v>20</v>
      </c>
      <c r="G1791" s="144"/>
      <c r="H1791" s="144"/>
      <c r="I1791" s="144"/>
      <c r="J1791" s="144"/>
      <c r="K1791" s="144"/>
      <c r="L1791" s="144"/>
      <c r="M1791" s="144"/>
      <c r="N1791" s="144"/>
      <c r="O1791" s="144"/>
      <c r="P1791" s="144"/>
      <c r="Q1791" s="144"/>
      <c r="R1791" s="144"/>
      <c r="S1791" s="144"/>
      <c r="T1791" s="144"/>
      <c r="U1791" s="144"/>
      <c r="V1791" s="144"/>
      <c r="W1791" s="144"/>
      <c r="X1791" s="144"/>
      <c r="Y1791" s="144"/>
      <c r="Z1791" s="144"/>
      <c r="AA1791" s="144"/>
      <c r="AB1791" s="145">
        <v>8580.0414899449406</v>
      </c>
      <c r="AC1791" s="145">
        <v>11658.207816801021</v>
      </c>
      <c r="AD1791" s="141"/>
      <c r="AE1791" s="79">
        <v>11658.207816801021</v>
      </c>
      <c r="AF1791" s="164">
        <f t="shared" si="28"/>
        <v>0</v>
      </c>
    </row>
    <row r="1792" spans="2:32" x14ac:dyDescent="0.15">
      <c r="B1792" s="143" t="s">
        <v>74</v>
      </c>
      <c r="C1792" s="143" t="s">
        <v>62</v>
      </c>
      <c r="D1792" s="143" t="s">
        <v>93</v>
      </c>
      <c r="E1792" s="143" t="s">
        <v>280</v>
      </c>
      <c r="F1792" s="143" t="s">
        <v>20</v>
      </c>
      <c r="G1792" s="144"/>
      <c r="H1792" s="144"/>
      <c r="I1792" s="144"/>
      <c r="J1792" s="144"/>
      <c r="K1792" s="144"/>
      <c r="L1792" s="144"/>
      <c r="M1792" s="144"/>
      <c r="N1792" s="144"/>
      <c r="O1792" s="144"/>
      <c r="P1792" s="144"/>
      <c r="Q1792" s="144"/>
      <c r="R1792" s="144"/>
      <c r="S1792" s="144"/>
      <c r="T1792" s="144"/>
      <c r="U1792" s="144"/>
      <c r="V1792" s="144"/>
      <c r="W1792" s="144"/>
      <c r="X1792" s="144"/>
      <c r="Y1792" s="144"/>
      <c r="Z1792" s="144"/>
      <c r="AA1792" s="144"/>
      <c r="AB1792" s="145">
        <v>0</v>
      </c>
      <c r="AC1792" s="145">
        <v>0</v>
      </c>
      <c r="AD1792" s="141"/>
      <c r="AE1792" s="79">
        <v>0</v>
      </c>
      <c r="AF1792" s="164">
        <f t="shared" si="28"/>
        <v>0</v>
      </c>
    </row>
    <row r="1793" spans="2:32" x14ac:dyDescent="0.15">
      <c r="B1793" s="143" t="s">
        <v>74</v>
      </c>
      <c r="C1793" s="143" t="s">
        <v>62</v>
      </c>
      <c r="D1793" s="143" t="s">
        <v>93</v>
      </c>
      <c r="E1793" s="143" t="s">
        <v>281</v>
      </c>
      <c r="F1793" s="143" t="s">
        <v>20</v>
      </c>
      <c r="G1793" s="144"/>
      <c r="H1793" s="144"/>
      <c r="I1793" s="144"/>
      <c r="J1793" s="144"/>
      <c r="K1793" s="144"/>
      <c r="L1793" s="144"/>
      <c r="M1793" s="144"/>
      <c r="N1793" s="144"/>
      <c r="O1793" s="144"/>
      <c r="P1793" s="144"/>
      <c r="Q1793" s="144"/>
      <c r="R1793" s="144"/>
      <c r="S1793" s="144"/>
      <c r="T1793" s="144"/>
      <c r="U1793" s="144"/>
      <c r="V1793" s="144"/>
      <c r="W1793" s="144"/>
      <c r="X1793" s="144"/>
      <c r="Y1793" s="144"/>
      <c r="Z1793" s="144"/>
      <c r="AA1793" s="144"/>
      <c r="AB1793" s="145">
        <v>8580.0414899449406</v>
      </c>
      <c r="AC1793" s="145">
        <v>11658.207816801021</v>
      </c>
      <c r="AD1793" s="141"/>
      <c r="AE1793" s="79">
        <v>11658.207816801021</v>
      </c>
      <c r="AF1793" s="164">
        <f t="shared" si="28"/>
        <v>0</v>
      </c>
    </row>
    <row r="1794" spans="2:32" x14ac:dyDescent="0.15">
      <c r="B1794" s="143" t="s">
        <v>74</v>
      </c>
      <c r="C1794" s="143" t="s">
        <v>62</v>
      </c>
      <c r="D1794" s="143" t="s">
        <v>93</v>
      </c>
      <c r="E1794" s="146" t="s">
        <v>187</v>
      </c>
      <c r="F1794" s="143" t="s">
        <v>20</v>
      </c>
      <c r="G1794" s="144"/>
      <c r="H1794" s="144"/>
      <c r="I1794" s="144"/>
      <c r="J1794" s="144"/>
      <c r="K1794" s="144"/>
      <c r="L1794" s="144"/>
      <c r="M1794" s="144"/>
      <c r="N1794" s="144"/>
      <c r="O1794" s="144"/>
      <c r="P1794" s="144"/>
      <c r="Q1794" s="144"/>
      <c r="R1794" s="144"/>
      <c r="S1794" s="144"/>
      <c r="T1794" s="144"/>
      <c r="U1794" s="144"/>
      <c r="V1794" s="144"/>
      <c r="W1794" s="144"/>
      <c r="X1794" s="144"/>
      <c r="Y1794" s="144"/>
      <c r="Z1794" s="144"/>
      <c r="AA1794" s="144"/>
      <c r="AB1794" s="145">
        <v>0</v>
      </c>
      <c r="AC1794" s="145">
        <v>0</v>
      </c>
      <c r="AD1794" s="141"/>
      <c r="AE1794" s="79">
        <v>0</v>
      </c>
      <c r="AF1794" s="164">
        <f t="shared" si="28"/>
        <v>0</v>
      </c>
    </row>
    <row r="1795" spans="2:32" x14ac:dyDescent="0.15">
      <c r="B1795" s="143" t="s">
        <v>74</v>
      </c>
      <c r="C1795" s="143" t="s">
        <v>62</v>
      </c>
      <c r="D1795" s="143" t="s">
        <v>93</v>
      </c>
      <c r="E1795" s="146" t="s">
        <v>105</v>
      </c>
      <c r="F1795" s="143" t="s">
        <v>20</v>
      </c>
      <c r="G1795" s="144"/>
      <c r="H1795" s="144"/>
      <c r="I1795" s="144"/>
      <c r="J1795" s="144"/>
      <c r="K1795" s="144"/>
      <c r="L1795" s="144"/>
      <c r="M1795" s="144"/>
      <c r="N1795" s="144"/>
      <c r="O1795" s="144"/>
      <c r="P1795" s="144"/>
      <c r="Q1795" s="144"/>
      <c r="R1795" s="144"/>
      <c r="S1795" s="144"/>
      <c r="T1795" s="144"/>
      <c r="U1795" s="144"/>
      <c r="V1795" s="144"/>
      <c r="W1795" s="144"/>
      <c r="X1795" s="144"/>
      <c r="Y1795" s="144"/>
      <c r="Z1795" s="144"/>
      <c r="AA1795" s="144"/>
      <c r="AB1795" s="145">
        <v>0</v>
      </c>
      <c r="AC1795" s="145">
        <v>0</v>
      </c>
      <c r="AD1795" s="141"/>
      <c r="AE1795" s="79">
        <v>0</v>
      </c>
      <c r="AF1795" s="164">
        <f t="shared" si="28"/>
        <v>0</v>
      </c>
    </row>
    <row r="1796" spans="2:32" x14ac:dyDescent="0.15">
      <c r="B1796" s="143" t="s">
        <v>74</v>
      </c>
      <c r="C1796" s="143" t="s">
        <v>62</v>
      </c>
      <c r="D1796" s="143" t="s">
        <v>93</v>
      </c>
      <c r="E1796" s="146" t="s">
        <v>106</v>
      </c>
      <c r="F1796" s="143" t="s">
        <v>20</v>
      </c>
      <c r="G1796" s="144"/>
      <c r="H1796" s="144"/>
      <c r="I1796" s="144"/>
      <c r="J1796" s="144"/>
      <c r="K1796" s="144"/>
      <c r="L1796" s="144"/>
      <c r="M1796" s="144"/>
      <c r="N1796" s="144"/>
      <c r="O1796" s="144"/>
      <c r="P1796" s="144"/>
      <c r="Q1796" s="144"/>
      <c r="R1796" s="144"/>
      <c r="S1796" s="144"/>
      <c r="T1796" s="144"/>
      <c r="U1796" s="144"/>
      <c r="V1796" s="144"/>
      <c r="W1796" s="144"/>
      <c r="X1796" s="144"/>
      <c r="Y1796" s="144"/>
      <c r="Z1796" s="144"/>
      <c r="AA1796" s="144"/>
      <c r="AB1796" s="145">
        <v>47.774983330244154</v>
      </c>
      <c r="AC1796" s="145">
        <v>38.551061055587084</v>
      </c>
      <c r="AD1796" s="141"/>
      <c r="AE1796" s="79">
        <v>38.551061055587084</v>
      </c>
      <c r="AF1796" s="164">
        <f t="shared" si="28"/>
        <v>0</v>
      </c>
    </row>
    <row r="1797" spans="2:32" x14ac:dyDescent="0.15">
      <c r="B1797" s="143" t="s">
        <v>74</v>
      </c>
      <c r="C1797" s="143" t="s">
        <v>62</v>
      </c>
      <c r="D1797" s="143" t="s">
        <v>93</v>
      </c>
      <c r="E1797" s="146" t="s">
        <v>188</v>
      </c>
      <c r="F1797" s="143" t="s">
        <v>20</v>
      </c>
      <c r="G1797" s="144"/>
      <c r="H1797" s="144"/>
      <c r="I1797" s="144"/>
      <c r="J1797" s="144"/>
      <c r="K1797" s="144"/>
      <c r="L1797" s="144"/>
      <c r="M1797" s="144"/>
      <c r="N1797" s="144"/>
      <c r="O1797" s="144"/>
      <c r="P1797" s="144"/>
      <c r="Q1797" s="144"/>
      <c r="R1797" s="144"/>
      <c r="S1797" s="144"/>
      <c r="T1797" s="144"/>
      <c r="U1797" s="144"/>
      <c r="V1797" s="144"/>
      <c r="W1797" s="144"/>
      <c r="X1797" s="144"/>
      <c r="Y1797" s="144"/>
      <c r="Z1797" s="144"/>
      <c r="AA1797" s="144"/>
      <c r="AB1797" s="145">
        <v>8532.2665066146965</v>
      </c>
      <c r="AC1797" s="145">
        <v>11619.656755745433</v>
      </c>
      <c r="AD1797" s="141"/>
      <c r="AE1797" s="79">
        <v>11619.656755745433</v>
      </c>
      <c r="AF1797" s="164">
        <f t="shared" si="28"/>
        <v>0</v>
      </c>
    </row>
    <row r="1798" spans="2:32" x14ac:dyDescent="0.15">
      <c r="B1798" s="143" t="s">
        <v>74</v>
      </c>
      <c r="C1798" s="143" t="s">
        <v>62</v>
      </c>
      <c r="D1798" s="143" t="s">
        <v>93</v>
      </c>
      <c r="E1798" s="146" t="s">
        <v>189</v>
      </c>
      <c r="F1798" s="143" t="s">
        <v>20</v>
      </c>
      <c r="G1798" s="144"/>
      <c r="H1798" s="144"/>
      <c r="I1798" s="144"/>
      <c r="J1798" s="144"/>
      <c r="K1798" s="144"/>
      <c r="L1798" s="144"/>
      <c r="M1798" s="144"/>
      <c r="N1798" s="144"/>
      <c r="O1798" s="144"/>
      <c r="P1798" s="144"/>
      <c r="Q1798" s="144"/>
      <c r="R1798" s="144"/>
      <c r="S1798" s="144"/>
      <c r="T1798" s="144"/>
      <c r="U1798" s="144"/>
      <c r="V1798" s="144"/>
      <c r="W1798" s="144"/>
      <c r="X1798" s="144"/>
      <c r="Y1798" s="144"/>
      <c r="Z1798" s="144"/>
      <c r="AA1798" s="144"/>
      <c r="AB1798" s="145">
        <v>0</v>
      </c>
      <c r="AC1798" s="145">
        <v>0</v>
      </c>
      <c r="AD1798" s="141"/>
      <c r="AE1798" s="79">
        <v>0</v>
      </c>
      <c r="AF1798" s="164">
        <f t="shared" si="28"/>
        <v>0</v>
      </c>
    </row>
    <row r="1799" spans="2:32" x14ac:dyDescent="0.15">
      <c r="B1799" s="143" t="s">
        <v>74</v>
      </c>
      <c r="C1799" s="143" t="s">
        <v>62</v>
      </c>
      <c r="D1799" s="143" t="s">
        <v>93</v>
      </c>
      <c r="E1799" s="146" t="s">
        <v>109</v>
      </c>
      <c r="F1799" s="143" t="s">
        <v>20</v>
      </c>
      <c r="G1799" s="144"/>
      <c r="H1799" s="144"/>
      <c r="I1799" s="144"/>
      <c r="J1799" s="144"/>
      <c r="K1799" s="144"/>
      <c r="L1799" s="144"/>
      <c r="M1799" s="144"/>
      <c r="N1799" s="144"/>
      <c r="O1799" s="144"/>
      <c r="P1799" s="144"/>
      <c r="Q1799" s="144"/>
      <c r="R1799" s="144"/>
      <c r="S1799" s="144"/>
      <c r="T1799" s="144"/>
      <c r="U1799" s="144"/>
      <c r="V1799" s="144"/>
      <c r="W1799" s="144"/>
      <c r="X1799" s="144"/>
      <c r="Y1799" s="144"/>
      <c r="Z1799" s="144"/>
      <c r="AA1799" s="144"/>
      <c r="AB1799" s="145">
        <v>0</v>
      </c>
      <c r="AC1799" s="145">
        <v>0</v>
      </c>
      <c r="AD1799" s="141"/>
      <c r="AE1799" s="79">
        <v>0</v>
      </c>
      <c r="AF1799" s="164">
        <f t="shared" si="28"/>
        <v>0</v>
      </c>
    </row>
    <row r="1800" spans="2:32" x14ac:dyDescent="0.15">
      <c r="B1800" s="143" t="s">
        <v>74</v>
      </c>
      <c r="C1800" s="143" t="s">
        <v>62</v>
      </c>
      <c r="D1800" s="143" t="s">
        <v>93</v>
      </c>
      <c r="E1800" s="146" t="s">
        <v>190</v>
      </c>
      <c r="F1800" s="143" t="s">
        <v>20</v>
      </c>
      <c r="G1800" s="144"/>
      <c r="H1800" s="144"/>
      <c r="I1800" s="144"/>
      <c r="J1800" s="144"/>
      <c r="K1800" s="144"/>
      <c r="L1800" s="144"/>
      <c r="M1800" s="144"/>
      <c r="N1800" s="144"/>
      <c r="O1800" s="144"/>
      <c r="P1800" s="144"/>
      <c r="Q1800" s="144"/>
      <c r="R1800" s="144"/>
      <c r="S1800" s="144"/>
      <c r="T1800" s="144"/>
      <c r="U1800" s="144"/>
      <c r="V1800" s="144"/>
      <c r="W1800" s="144"/>
      <c r="X1800" s="144"/>
      <c r="Y1800" s="144"/>
      <c r="Z1800" s="144"/>
      <c r="AA1800" s="144"/>
      <c r="AB1800" s="145">
        <v>0</v>
      </c>
      <c r="AC1800" s="145">
        <v>0</v>
      </c>
      <c r="AD1800" s="141"/>
      <c r="AE1800" s="79">
        <v>0</v>
      </c>
      <c r="AF1800" s="164">
        <f t="shared" si="28"/>
        <v>0</v>
      </c>
    </row>
    <row r="1801" spans="2:32" x14ac:dyDescent="0.15">
      <c r="B1801" s="143" t="s">
        <v>74</v>
      </c>
      <c r="C1801" s="143" t="s">
        <v>62</v>
      </c>
      <c r="D1801" s="143" t="s">
        <v>93</v>
      </c>
      <c r="E1801" s="146" t="s">
        <v>163</v>
      </c>
      <c r="F1801" s="143" t="s">
        <v>20</v>
      </c>
      <c r="G1801" s="144"/>
      <c r="H1801" s="144"/>
      <c r="I1801" s="144"/>
      <c r="J1801" s="144"/>
      <c r="K1801" s="144"/>
      <c r="L1801" s="144"/>
      <c r="M1801" s="144"/>
      <c r="N1801" s="144"/>
      <c r="O1801" s="144"/>
      <c r="P1801" s="144"/>
      <c r="Q1801" s="144"/>
      <c r="R1801" s="144"/>
      <c r="S1801" s="144"/>
      <c r="T1801" s="144"/>
      <c r="U1801" s="144"/>
      <c r="V1801" s="144"/>
      <c r="W1801" s="144"/>
      <c r="X1801" s="144"/>
      <c r="Y1801" s="144"/>
      <c r="Z1801" s="144"/>
      <c r="AA1801" s="144"/>
      <c r="AB1801" s="145">
        <v>0</v>
      </c>
      <c r="AC1801" s="145">
        <v>0</v>
      </c>
      <c r="AD1801" s="141"/>
      <c r="AE1801" s="79">
        <v>0</v>
      </c>
      <c r="AF1801" s="164">
        <f t="shared" si="28"/>
        <v>0</v>
      </c>
    </row>
    <row r="1802" spans="2:32" x14ac:dyDescent="0.15">
      <c r="B1802" s="147" t="s">
        <v>75</v>
      </c>
      <c r="C1802" s="147" t="s">
        <v>62</v>
      </c>
      <c r="D1802" s="147" t="s">
        <v>257</v>
      </c>
      <c r="E1802" s="147" t="s">
        <v>258</v>
      </c>
      <c r="F1802" s="147" t="s">
        <v>20</v>
      </c>
      <c r="G1802" s="148"/>
      <c r="H1802" s="148"/>
      <c r="I1802" s="148"/>
      <c r="J1802" s="148"/>
      <c r="K1802" s="148"/>
      <c r="L1802" s="148"/>
      <c r="M1802" s="148"/>
      <c r="N1802" s="148"/>
      <c r="O1802" s="148"/>
      <c r="P1802" s="148"/>
      <c r="Q1802" s="148"/>
      <c r="R1802" s="148"/>
      <c r="S1802" s="148"/>
      <c r="T1802" s="148"/>
      <c r="U1802" s="148"/>
      <c r="V1802" s="148"/>
      <c r="W1802" s="148"/>
      <c r="X1802" s="148"/>
      <c r="Y1802" s="148"/>
      <c r="Z1802" s="148"/>
      <c r="AA1802" s="148"/>
      <c r="AB1802" s="149">
        <v>0</v>
      </c>
      <c r="AC1802" s="149">
        <v>0</v>
      </c>
      <c r="AD1802" s="141"/>
      <c r="AE1802" s="79">
        <v>0</v>
      </c>
      <c r="AF1802" s="164">
        <f t="shared" si="28"/>
        <v>0</v>
      </c>
    </row>
    <row r="1803" spans="2:32" x14ac:dyDescent="0.15">
      <c r="B1803" s="147" t="s">
        <v>75</v>
      </c>
      <c r="C1803" s="147" t="s">
        <v>62</v>
      </c>
      <c r="D1803" s="147" t="s">
        <v>257</v>
      </c>
      <c r="E1803" s="147" t="s">
        <v>260</v>
      </c>
      <c r="F1803" s="147" t="s">
        <v>20</v>
      </c>
      <c r="G1803" s="148"/>
      <c r="H1803" s="148"/>
      <c r="I1803" s="148"/>
      <c r="J1803" s="148"/>
      <c r="K1803" s="148"/>
      <c r="L1803" s="148"/>
      <c r="M1803" s="148"/>
      <c r="N1803" s="148"/>
      <c r="O1803" s="148"/>
      <c r="P1803" s="148"/>
      <c r="Q1803" s="148"/>
      <c r="R1803" s="148"/>
      <c r="S1803" s="148"/>
      <c r="T1803" s="148"/>
      <c r="U1803" s="148"/>
      <c r="V1803" s="148"/>
      <c r="W1803" s="148"/>
      <c r="X1803" s="148"/>
      <c r="Y1803" s="148"/>
      <c r="Z1803" s="148"/>
      <c r="AA1803" s="148"/>
      <c r="AB1803" s="149">
        <v>4431.4449384101617</v>
      </c>
      <c r="AC1803" s="149">
        <v>3872.5059407778426</v>
      </c>
      <c r="AD1803" s="141"/>
      <c r="AE1803" s="79">
        <v>3872.5059407778426</v>
      </c>
      <c r="AF1803" s="164">
        <f t="shared" si="28"/>
        <v>0</v>
      </c>
    </row>
    <row r="1804" spans="2:32" x14ac:dyDescent="0.15">
      <c r="B1804" s="147" t="s">
        <v>75</v>
      </c>
      <c r="C1804" s="147" t="s">
        <v>62</v>
      </c>
      <c r="D1804" s="147" t="s">
        <v>257</v>
      </c>
      <c r="E1804" s="147" t="s">
        <v>261</v>
      </c>
      <c r="F1804" s="147" t="s">
        <v>20</v>
      </c>
      <c r="G1804" s="148"/>
      <c r="H1804" s="148"/>
      <c r="I1804" s="148"/>
      <c r="J1804" s="148"/>
      <c r="K1804" s="148"/>
      <c r="L1804" s="148"/>
      <c r="M1804" s="148"/>
      <c r="N1804" s="148"/>
      <c r="O1804" s="148"/>
      <c r="P1804" s="148"/>
      <c r="Q1804" s="148"/>
      <c r="R1804" s="148"/>
      <c r="S1804" s="148"/>
      <c r="T1804" s="148"/>
      <c r="U1804" s="148"/>
      <c r="V1804" s="148"/>
      <c r="W1804" s="148"/>
      <c r="X1804" s="148"/>
      <c r="Y1804" s="148"/>
      <c r="Z1804" s="148"/>
      <c r="AA1804" s="148"/>
      <c r="AB1804" s="149">
        <v>1516.5443356459366</v>
      </c>
      <c r="AC1804" s="149">
        <v>245.36267681804702</v>
      </c>
      <c r="AD1804" s="141"/>
      <c r="AE1804" s="79">
        <v>245.36267681804702</v>
      </c>
      <c r="AF1804" s="164">
        <f t="shared" si="28"/>
        <v>0</v>
      </c>
    </row>
    <row r="1805" spans="2:32" x14ac:dyDescent="0.15">
      <c r="B1805" s="147" t="s">
        <v>75</v>
      </c>
      <c r="C1805" s="147" t="s">
        <v>62</v>
      </c>
      <c r="D1805" s="147" t="s">
        <v>257</v>
      </c>
      <c r="E1805" s="147" t="s">
        <v>262</v>
      </c>
      <c r="F1805" s="147" t="s">
        <v>20</v>
      </c>
      <c r="G1805" s="148"/>
      <c r="H1805" s="148"/>
      <c r="I1805" s="148"/>
      <c r="J1805" s="148"/>
      <c r="K1805" s="148"/>
      <c r="L1805" s="148"/>
      <c r="M1805" s="148"/>
      <c r="N1805" s="148"/>
      <c r="O1805" s="148"/>
      <c r="P1805" s="148"/>
      <c r="Q1805" s="148"/>
      <c r="R1805" s="148"/>
      <c r="S1805" s="148"/>
      <c r="T1805" s="148"/>
      <c r="U1805" s="148"/>
      <c r="V1805" s="148"/>
      <c r="W1805" s="148"/>
      <c r="X1805" s="148"/>
      <c r="Y1805" s="148"/>
      <c r="Z1805" s="148"/>
      <c r="AA1805" s="148"/>
      <c r="AB1805" s="149">
        <v>5947.9892740560981</v>
      </c>
      <c r="AC1805" s="149">
        <v>4117.8686175958892</v>
      </c>
      <c r="AD1805" s="141"/>
      <c r="AE1805" s="79">
        <v>4117.8686175958892</v>
      </c>
      <c r="AF1805" s="164">
        <f t="shared" si="28"/>
        <v>0</v>
      </c>
    </row>
    <row r="1806" spans="2:32" x14ac:dyDescent="0.15">
      <c r="B1806" s="147" t="s">
        <v>75</v>
      </c>
      <c r="C1806" s="147" t="s">
        <v>62</v>
      </c>
      <c r="D1806" s="147" t="s">
        <v>257</v>
      </c>
      <c r="E1806" s="147" t="s">
        <v>263</v>
      </c>
      <c r="F1806" s="147" t="s">
        <v>20</v>
      </c>
      <c r="G1806" s="148"/>
      <c r="H1806" s="148"/>
      <c r="I1806" s="148"/>
      <c r="J1806" s="148"/>
      <c r="K1806" s="148"/>
      <c r="L1806" s="148"/>
      <c r="M1806" s="148"/>
      <c r="N1806" s="148"/>
      <c r="O1806" s="148"/>
      <c r="P1806" s="148"/>
      <c r="Q1806" s="148"/>
      <c r="R1806" s="148"/>
      <c r="S1806" s="148"/>
      <c r="T1806" s="148"/>
      <c r="U1806" s="148"/>
      <c r="V1806" s="148"/>
      <c r="W1806" s="148"/>
      <c r="X1806" s="148"/>
      <c r="Y1806" s="148"/>
      <c r="Z1806" s="148"/>
      <c r="AA1806" s="148"/>
      <c r="AB1806" s="149">
        <v>0</v>
      </c>
      <c r="AC1806" s="149">
        <v>0</v>
      </c>
      <c r="AD1806" s="141"/>
      <c r="AE1806" s="79">
        <v>0</v>
      </c>
      <c r="AF1806" s="164">
        <f t="shared" si="28"/>
        <v>0</v>
      </c>
    </row>
    <row r="1807" spans="2:32" x14ac:dyDescent="0.15">
      <c r="B1807" s="147" t="s">
        <v>75</v>
      </c>
      <c r="C1807" s="147" t="s">
        <v>62</v>
      </c>
      <c r="D1807" s="147" t="s">
        <v>257</v>
      </c>
      <c r="E1807" s="147" t="s">
        <v>264</v>
      </c>
      <c r="F1807" s="147" t="s">
        <v>20</v>
      </c>
      <c r="G1807" s="148"/>
      <c r="H1807" s="148"/>
      <c r="I1807" s="148"/>
      <c r="J1807" s="148"/>
      <c r="K1807" s="148"/>
      <c r="L1807" s="148"/>
      <c r="M1807" s="148"/>
      <c r="N1807" s="148"/>
      <c r="O1807" s="148"/>
      <c r="P1807" s="148"/>
      <c r="Q1807" s="148"/>
      <c r="R1807" s="148"/>
      <c r="S1807" s="148"/>
      <c r="T1807" s="148"/>
      <c r="U1807" s="148"/>
      <c r="V1807" s="148"/>
      <c r="W1807" s="148"/>
      <c r="X1807" s="148"/>
      <c r="Y1807" s="148"/>
      <c r="Z1807" s="148"/>
      <c r="AA1807" s="148"/>
      <c r="AB1807" s="149">
        <v>0</v>
      </c>
      <c r="AC1807" s="149">
        <v>0</v>
      </c>
      <c r="AD1807" s="141"/>
      <c r="AE1807" s="79">
        <v>0</v>
      </c>
      <c r="AF1807" s="164">
        <f t="shared" si="28"/>
        <v>0</v>
      </c>
    </row>
    <row r="1808" spans="2:32" x14ac:dyDescent="0.15">
      <c r="B1808" s="147" t="s">
        <v>75</v>
      </c>
      <c r="C1808" s="147" t="s">
        <v>62</v>
      </c>
      <c r="D1808" s="147" t="s">
        <v>257</v>
      </c>
      <c r="E1808" s="147" t="s">
        <v>265</v>
      </c>
      <c r="F1808" s="147" t="s">
        <v>20</v>
      </c>
      <c r="G1808" s="148"/>
      <c r="H1808" s="148"/>
      <c r="I1808" s="148"/>
      <c r="J1808" s="148"/>
      <c r="K1808" s="148"/>
      <c r="L1808" s="148"/>
      <c r="M1808" s="148"/>
      <c r="N1808" s="148"/>
      <c r="O1808" s="148"/>
      <c r="P1808" s="148"/>
      <c r="Q1808" s="148"/>
      <c r="R1808" s="148"/>
      <c r="S1808" s="148"/>
      <c r="T1808" s="148"/>
      <c r="U1808" s="148"/>
      <c r="V1808" s="148"/>
      <c r="W1808" s="148"/>
      <c r="X1808" s="148"/>
      <c r="Y1808" s="148"/>
      <c r="Z1808" s="148"/>
      <c r="AA1808" s="148"/>
      <c r="AB1808" s="149">
        <v>-11110.518069449714</v>
      </c>
      <c r="AC1808" s="149">
        <v>-7532.1635847630041</v>
      </c>
      <c r="AD1808" s="141"/>
      <c r="AE1808" s="79">
        <v>-7532.1635847630041</v>
      </c>
      <c r="AF1808" s="164">
        <f t="shared" ref="AF1808:AF1871" si="29">+AE1808-AC1808</f>
        <v>0</v>
      </c>
    </row>
    <row r="1809" spans="2:32" x14ac:dyDescent="0.15">
      <c r="B1809" s="147" t="s">
        <v>75</v>
      </c>
      <c r="C1809" s="147" t="s">
        <v>62</v>
      </c>
      <c r="D1809" s="147" t="s">
        <v>257</v>
      </c>
      <c r="E1809" s="147" t="s">
        <v>266</v>
      </c>
      <c r="F1809" s="147" t="s">
        <v>20</v>
      </c>
      <c r="G1809" s="148"/>
      <c r="H1809" s="148"/>
      <c r="I1809" s="148"/>
      <c r="J1809" s="148"/>
      <c r="K1809" s="148"/>
      <c r="L1809" s="148"/>
      <c r="M1809" s="148"/>
      <c r="N1809" s="148"/>
      <c r="O1809" s="148"/>
      <c r="P1809" s="148"/>
      <c r="Q1809" s="148"/>
      <c r="R1809" s="148"/>
      <c r="S1809" s="148"/>
      <c r="T1809" s="148"/>
      <c r="U1809" s="148"/>
      <c r="V1809" s="148"/>
      <c r="W1809" s="148"/>
      <c r="X1809" s="148"/>
      <c r="Y1809" s="148"/>
      <c r="Z1809" s="148"/>
      <c r="AA1809" s="148"/>
      <c r="AB1809" s="149">
        <v>0</v>
      </c>
      <c r="AC1809" s="149">
        <v>0</v>
      </c>
      <c r="AD1809" s="141"/>
      <c r="AE1809" s="79">
        <v>0</v>
      </c>
      <c r="AF1809" s="164">
        <f t="shared" si="29"/>
        <v>0</v>
      </c>
    </row>
    <row r="1810" spans="2:32" x14ac:dyDescent="0.15">
      <c r="B1810" s="147" t="s">
        <v>75</v>
      </c>
      <c r="C1810" s="147" t="s">
        <v>62</v>
      </c>
      <c r="D1810" s="147" t="s">
        <v>257</v>
      </c>
      <c r="E1810" s="147" t="s">
        <v>267</v>
      </c>
      <c r="F1810" s="147" t="s">
        <v>20</v>
      </c>
      <c r="G1810" s="148"/>
      <c r="H1810" s="148"/>
      <c r="I1810" s="148"/>
      <c r="J1810" s="148"/>
      <c r="K1810" s="148"/>
      <c r="L1810" s="148"/>
      <c r="M1810" s="148"/>
      <c r="N1810" s="148"/>
      <c r="O1810" s="148"/>
      <c r="P1810" s="148"/>
      <c r="Q1810" s="148"/>
      <c r="R1810" s="148"/>
      <c r="S1810" s="148"/>
      <c r="T1810" s="148"/>
      <c r="U1810" s="148"/>
      <c r="V1810" s="148"/>
      <c r="W1810" s="148"/>
      <c r="X1810" s="148"/>
      <c r="Y1810" s="148"/>
      <c r="Z1810" s="148"/>
      <c r="AA1810" s="148"/>
      <c r="AB1810" s="149">
        <v>-5162.5287953936158</v>
      </c>
      <c r="AC1810" s="149">
        <v>-3414.2949671671149</v>
      </c>
      <c r="AD1810" s="141"/>
      <c r="AE1810" s="79">
        <v>-3414.2949671671149</v>
      </c>
      <c r="AF1810" s="164">
        <f t="shared" si="29"/>
        <v>0</v>
      </c>
    </row>
    <row r="1811" spans="2:32" x14ac:dyDescent="0.15">
      <c r="B1811" s="147" t="s">
        <v>75</v>
      </c>
      <c r="C1811" s="147" t="s">
        <v>62</v>
      </c>
      <c r="D1811" s="147" t="s">
        <v>268</v>
      </c>
      <c r="E1811" s="147" t="s">
        <v>269</v>
      </c>
      <c r="F1811" s="147" t="s">
        <v>20</v>
      </c>
      <c r="G1811" s="148"/>
      <c r="H1811" s="148"/>
      <c r="I1811" s="148"/>
      <c r="J1811" s="148"/>
      <c r="K1811" s="148"/>
      <c r="L1811" s="148"/>
      <c r="M1811" s="148"/>
      <c r="N1811" s="148"/>
      <c r="O1811" s="148"/>
      <c r="P1811" s="148"/>
      <c r="Q1811" s="148"/>
      <c r="R1811" s="148"/>
      <c r="S1811" s="148"/>
      <c r="T1811" s="148"/>
      <c r="U1811" s="148"/>
      <c r="V1811" s="148"/>
      <c r="W1811" s="148"/>
      <c r="X1811" s="148"/>
      <c r="Y1811" s="148"/>
      <c r="Z1811" s="148"/>
      <c r="AA1811" s="148"/>
      <c r="AB1811" s="149">
        <v>-5162.5287953936167</v>
      </c>
      <c r="AC1811" s="149">
        <v>-3414.2949671671149</v>
      </c>
      <c r="AD1811" s="141"/>
      <c r="AE1811" s="79">
        <v>-3414.2949671671149</v>
      </c>
      <c r="AF1811" s="164">
        <f t="shared" si="29"/>
        <v>0</v>
      </c>
    </row>
    <row r="1812" spans="2:32" x14ac:dyDescent="0.15">
      <c r="B1812" s="147" t="s">
        <v>75</v>
      </c>
      <c r="C1812" s="147" t="s">
        <v>62</v>
      </c>
      <c r="D1812" s="147" t="s">
        <v>268</v>
      </c>
      <c r="E1812" s="150" t="s">
        <v>270</v>
      </c>
      <c r="F1812" s="147" t="s">
        <v>20</v>
      </c>
      <c r="G1812" s="148"/>
      <c r="H1812" s="148"/>
      <c r="I1812" s="148"/>
      <c r="J1812" s="148"/>
      <c r="K1812" s="148"/>
      <c r="L1812" s="148"/>
      <c r="M1812" s="148"/>
      <c r="N1812" s="148"/>
      <c r="O1812" s="148"/>
      <c r="P1812" s="148"/>
      <c r="Q1812" s="148"/>
      <c r="R1812" s="148"/>
      <c r="S1812" s="148"/>
      <c r="T1812" s="148"/>
      <c r="U1812" s="148"/>
      <c r="V1812" s="148"/>
      <c r="W1812" s="148"/>
      <c r="X1812" s="148"/>
      <c r="Y1812" s="148"/>
      <c r="Z1812" s="148"/>
      <c r="AA1812" s="148"/>
      <c r="AB1812" s="149">
        <v>0</v>
      </c>
      <c r="AC1812" s="149">
        <v>0</v>
      </c>
      <c r="AD1812" s="141"/>
      <c r="AE1812" s="79">
        <v>0</v>
      </c>
      <c r="AF1812" s="164">
        <f t="shared" si="29"/>
        <v>0</v>
      </c>
    </row>
    <row r="1813" spans="2:32" x14ac:dyDescent="0.15">
      <c r="B1813" s="147" t="s">
        <v>75</v>
      </c>
      <c r="C1813" s="147" t="s">
        <v>62</v>
      </c>
      <c r="D1813" s="147" t="s">
        <v>268</v>
      </c>
      <c r="E1813" s="150" t="s">
        <v>271</v>
      </c>
      <c r="F1813" s="147" t="s">
        <v>20</v>
      </c>
      <c r="G1813" s="148"/>
      <c r="H1813" s="148"/>
      <c r="I1813" s="148"/>
      <c r="J1813" s="148"/>
      <c r="K1813" s="148"/>
      <c r="L1813" s="148"/>
      <c r="M1813" s="148"/>
      <c r="N1813" s="148"/>
      <c r="O1813" s="148"/>
      <c r="P1813" s="148"/>
      <c r="Q1813" s="148"/>
      <c r="R1813" s="148"/>
      <c r="S1813" s="148"/>
      <c r="T1813" s="148"/>
      <c r="U1813" s="148"/>
      <c r="V1813" s="148"/>
      <c r="W1813" s="148"/>
      <c r="X1813" s="148"/>
      <c r="Y1813" s="148"/>
      <c r="Z1813" s="148"/>
      <c r="AA1813" s="148"/>
      <c r="AB1813" s="149">
        <v>0</v>
      </c>
      <c r="AC1813" s="149">
        <v>0</v>
      </c>
      <c r="AD1813" s="141"/>
      <c r="AE1813" s="79">
        <v>0</v>
      </c>
      <c r="AF1813" s="164">
        <f t="shared" si="29"/>
        <v>0</v>
      </c>
    </row>
    <row r="1814" spans="2:32" x14ac:dyDescent="0.15">
      <c r="B1814" s="147" t="s">
        <v>75</v>
      </c>
      <c r="C1814" s="147" t="s">
        <v>62</v>
      </c>
      <c r="D1814" s="147" t="s">
        <v>268</v>
      </c>
      <c r="E1814" s="150" t="s">
        <v>272</v>
      </c>
      <c r="F1814" s="147" t="s">
        <v>20</v>
      </c>
      <c r="G1814" s="148"/>
      <c r="H1814" s="148"/>
      <c r="I1814" s="148"/>
      <c r="J1814" s="148"/>
      <c r="K1814" s="148"/>
      <c r="L1814" s="148"/>
      <c r="M1814" s="148"/>
      <c r="N1814" s="148"/>
      <c r="O1814" s="148"/>
      <c r="P1814" s="148"/>
      <c r="Q1814" s="148"/>
      <c r="R1814" s="148"/>
      <c r="S1814" s="148"/>
      <c r="T1814" s="148"/>
      <c r="U1814" s="148"/>
      <c r="V1814" s="148"/>
      <c r="W1814" s="148"/>
      <c r="X1814" s="148"/>
      <c r="Y1814" s="148"/>
      <c r="Z1814" s="148"/>
      <c r="AA1814" s="148"/>
      <c r="AB1814" s="149">
        <v>-5162.5287953936167</v>
      </c>
      <c r="AC1814" s="149">
        <v>-3414.2949671671149</v>
      </c>
      <c r="AD1814" s="141"/>
      <c r="AE1814" s="79">
        <v>-3414.2949671671149</v>
      </c>
      <c r="AF1814" s="164">
        <f t="shared" si="29"/>
        <v>0</v>
      </c>
    </row>
    <row r="1815" spans="2:32" x14ac:dyDescent="0.15">
      <c r="B1815" s="147" t="s">
        <v>75</v>
      </c>
      <c r="C1815" s="147" t="s">
        <v>62</v>
      </c>
      <c r="D1815" s="147" t="s">
        <v>268</v>
      </c>
      <c r="E1815" s="150" t="s">
        <v>273</v>
      </c>
      <c r="F1815" s="147" t="s">
        <v>20</v>
      </c>
      <c r="G1815" s="148"/>
      <c r="H1815" s="148"/>
      <c r="I1815" s="148"/>
      <c r="J1815" s="148"/>
      <c r="K1815" s="148"/>
      <c r="L1815" s="148"/>
      <c r="M1815" s="148"/>
      <c r="N1815" s="148"/>
      <c r="O1815" s="148"/>
      <c r="P1815" s="148"/>
      <c r="Q1815" s="148"/>
      <c r="R1815" s="148"/>
      <c r="S1815" s="148"/>
      <c r="T1815" s="148"/>
      <c r="U1815" s="148"/>
      <c r="V1815" s="148"/>
      <c r="W1815" s="148"/>
      <c r="X1815" s="148"/>
      <c r="Y1815" s="148"/>
      <c r="Z1815" s="148"/>
      <c r="AA1815" s="148"/>
      <c r="AB1815" s="149">
        <v>0</v>
      </c>
      <c r="AC1815" s="149">
        <v>0</v>
      </c>
      <c r="AD1815" s="141"/>
      <c r="AE1815" s="79">
        <v>0</v>
      </c>
      <c r="AF1815" s="164">
        <f t="shared" si="29"/>
        <v>0</v>
      </c>
    </row>
    <row r="1816" spans="2:32" x14ac:dyDescent="0.15">
      <c r="B1816" s="147" t="s">
        <v>75</v>
      </c>
      <c r="C1816" s="147" t="s">
        <v>62</v>
      </c>
      <c r="D1816" s="147" t="s">
        <v>268</v>
      </c>
      <c r="E1816" s="150" t="s">
        <v>274</v>
      </c>
      <c r="F1816" s="147" t="s">
        <v>20</v>
      </c>
      <c r="G1816" s="148"/>
      <c r="H1816" s="148"/>
      <c r="I1816" s="148"/>
      <c r="J1816" s="148"/>
      <c r="K1816" s="148"/>
      <c r="L1816" s="148"/>
      <c r="M1816" s="148"/>
      <c r="N1816" s="148"/>
      <c r="O1816" s="148"/>
      <c r="P1816" s="148"/>
      <c r="Q1816" s="148"/>
      <c r="R1816" s="148"/>
      <c r="S1816" s="148"/>
      <c r="T1816" s="148"/>
      <c r="U1816" s="148"/>
      <c r="V1816" s="148"/>
      <c r="W1816" s="148"/>
      <c r="X1816" s="148"/>
      <c r="Y1816" s="148"/>
      <c r="Z1816" s="148"/>
      <c r="AA1816" s="148"/>
      <c r="AB1816" s="149">
        <v>0</v>
      </c>
      <c r="AC1816" s="149">
        <v>0</v>
      </c>
      <c r="AD1816" s="141"/>
      <c r="AE1816" s="79">
        <v>0</v>
      </c>
      <c r="AF1816" s="164">
        <f t="shared" si="29"/>
        <v>0</v>
      </c>
    </row>
    <row r="1817" spans="2:32" x14ac:dyDescent="0.15">
      <c r="B1817" s="147" t="s">
        <v>75</v>
      </c>
      <c r="C1817" s="147" t="s">
        <v>62</v>
      </c>
      <c r="D1817" s="147" t="s">
        <v>268</v>
      </c>
      <c r="E1817" s="150" t="s">
        <v>275</v>
      </c>
      <c r="F1817" s="147" t="s">
        <v>20</v>
      </c>
      <c r="G1817" s="148"/>
      <c r="H1817" s="148"/>
      <c r="I1817" s="148"/>
      <c r="J1817" s="148"/>
      <c r="K1817" s="148"/>
      <c r="L1817" s="148"/>
      <c r="M1817" s="148"/>
      <c r="N1817" s="148"/>
      <c r="O1817" s="148"/>
      <c r="P1817" s="148"/>
      <c r="Q1817" s="148"/>
      <c r="R1817" s="148"/>
      <c r="S1817" s="148"/>
      <c r="T1817" s="148"/>
      <c r="U1817" s="148"/>
      <c r="V1817" s="148"/>
      <c r="W1817" s="148"/>
      <c r="X1817" s="148"/>
      <c r="Y1817" s="148"/>
      <c r="Z1817" s="148"/>
      <c r="AA1817" s="148"/>
      <c r="AB1817" s="149">
        <v>0</v>
      </c>
      <c r="AC1817" s="149">
        <v>0</v>
      </c>
      <c r="AD1817" s="141"/>
      <c r="AE1817" s="79">
        <v>0</v>
      </c>
      <c r="AF1817" s="164">
        <f t="shared" si="29"/>
        <v>0</v>
      </c>
    </row>
    <row r="1818" spans="2:32" x14ac:dyDescent="0.15">
      <c r="B1818" s="147" t="s">
        <v>75</v>
      </c>
      <c r="C1818" s="147" t="s">
        <v>62</v>
      </c>
      <c r="D1818" s="147" t="s">
        <v>268</v>
      </c>
      <c r="E1818" s="147" t="s">
        <v>276</v>
      </c>
      <c r="F1818" s="147" t="s">
        <v>20</v>
      </c>
      <c r="G1818" s="148"/>
      <c r="H1818" s="148"/>
      <c r="I1818" s="148"/>
      <c r="J1818" s="148"/>
      <c r="K1818" s="148"/>
      <c r="L1818" s="148"/>
      <c r="M1818" s="148"/>
      <c r="N1818" s="148"/>
      <c r="O1818" s="148"/>
      <c r="P1818" s="148"/>
      <c r="Q1818" s="148"/>
      <c r="R1818" s="148"/>
      <c r="S1818" s="148"/>
      <c r="T1818" s="148"/>
      <c r="U1818" s="148"/>
      <c r="V1818" s="148"/>
      <c r="W1818" s="148"/>
      <c r="X1818" s="148"/>
      <c r="Y1818" s="148"/>
      <c r="Z1818" s="148"/>
      <c r="AA1818" s="148"/>
      <c r="AB1818" s="149">
        <v>0</v>
      </c>
      <c r="AC1818" s="149">
        <v>0</v>
      </c>
      <c r="AD1818" s="141"/>
      <c r="AE1818" s="79">
        <v>0</v>
      </c>
      <c r="AF1818" s="164">
        <f t="shared" si="29"/>
        <v>0</v>
      </c>
    </row>
    <row r="1819" spans="2:32" x14ac:dyDescent="0.15">
      <c r="B1819" s="147" t="s">
        <v>75</v>
      </c>
      <c r="C1819" s="147" t="s">
        <v>62</v>
      </c>
      <c r="D1819" s="147" t="s">
        <v>268</v>
      </c>
      <c r="E1819" s="147" t="s">
        <v>277</v>
      </c>
      <c r="F1819" s="147" t="s">
        <v>20</v>
      </c>
      <c r="G1819" s="148"/>
      <c r="H1819" s="148"/>
      <c r="I1819" s="148"/>
      <c r="J1819" s="148"/>
      <c r="K1819" s="148"/>
      <c r="L1819" s="148"/>
      <c r="M1819" s="148"/>
      <c r="N1819" s="148"/>
      <c r="O1819" s="148"/>
      <c r="P1819" s="148"/>
      <c r="Q1819" s="148"/>
      <c r="R1819" s="148"/>
      <c r="S1819" s="148"/>
      <c r="T1819" s="148"/>
      <c r="U1819" s="148"/>
      <c r="V1819" s="148"/>
      <c r="W1819" s="148"/>
      <c r="X1819" s="148"/>
      <c r="Y1819" s="148"/>
      <c r="Z1819" s="148"/>
      <c r="AA1819" s="148"/>
      <c r="AB1819" s="149">
        <v>0</v>
      </c>
      <c r="AC1819" s="149">
        <v>0</v>
      </c>
      <c r="AD1819" s="141"/>
      <c r="AE1819" s="79">
        <v>0</v>
      </c>
      <c r="AF1819" s="164">
        <f t="shared" si="29"/>
        <v>0</v>
      </c>
    </row>
    <row r="1820" spans="2:32" x14ac:dyDescent="0.15">
      <c r="B1820" s="147" t="s">
        <v>75</v>
      </c>
      <c r="C1820" s="147" t="s">
        <v>62</v>
      </c>
      <c r="D1820" s="147" t="s">
        <v>268</v>
      </c>
      <c r="E1820" s="147" t="s">
        <v>278</v>
      </c>
      <c r="F1820" s="147" t="s">
        <v>20</v>
      </c>
      <c r="G1820" s="148"/>
      <c r="H1820" s="148"/>
      <c r="I1820" s="148"/>
      <c r="J1820" s="148"/>
      <c r="K1820" s="148"/>
      <c r="L1820" s="148"/>
      <c r="M1820" s="148"/>
      <c r="N1820" s="148"/>
      <c r="O1820" s="148"/>
      <c r="P1820" s="148"/>
      <c r="Q1820" s="148"/>
      <c r="R1820" s="148"/>
      <c r="S1820" s="148"/>
      <c r="T1820" s="148"/>
      <c r="U1820" s="148"/>
      <c r="V1820" s="148"/>
      <c r="W1820" s="148"/>
      <c r="X1820" s="148"/>
      <c r="Y1820" s="148"/>
      <c r="Z1820" s="148"/>
      <c r="AA1820" s="148"/>
      <c r="AB1820" s="149">
        <v>0</v>
      </c>
      <c r="AC1820" s="149">
        <v>0</v>
      </c>
      <c r="AD1820" s="141"/>
      <c r="AE1820" s="79">
        <v>0</v>
      </c>
      <c r="AF1820" s="164">
        <f t="shared" si="29"/>
        <v>0</v>
      </c>
    </row>
    <row r="1821" spans="2:32" x14ac:dyDescent="0.15">
      <c r="B1821" s="147" t="s">
        <v>75</v>
      </c>
      <c r="C1821" s="147" t="s">
        <v>62</v>
      </c>
      <c r="D1821" s="147" t="s">
        <v>93</v>
      </c>
      <c r="E1821" s="147" t="s">
        <v>279</v>
      </c>
      <c r="F1821" s="147" t="s">
        <v>20</v>
      </c>
      <c r="G1821" s="148"/>
      <c r="H1821" s="148"/>
      <c r="I1821" s="148"/>
      <c r="J1821" s="148"/>
      <c r="K1821" s="148"/>
      <c r="L1821" s="148"/>
      <c r="M1821" s="148"/>
      <c r="N1821" s="148"/>
      <c r="O1821" s="148"/>
      <c r="P1821" s="148"/>
      <c r="Q1821" s="148"/>
      <c r="R1821" s="148"/>
      <c r="S1821" s="148"/>
      <c r="T1821" s="148"/>
      <c r="U1821" s="148"/>
      <c r="V1821" s="148"/>
      <c r="W1821" s="148"/>
      <c r="X1821" s="148"/>
      <c r="Y1821" s="148"/>
      <c r="Z1821" s="148"/>
      <c r="AA1821" s="148"/>
      <c r="AB1821" s="149">
        <v>0</v>
      </c>
      <c r="AC1821" s="149">
        <v>0</v>
      </c>
      <c r="AD1821" s="141"/>
      <c r="AE1821" s="79">
        <v>0</v>
      </c>
      <c r="AF1821" s="164">
        <f t="shared" si="29"/>
        <v>0</v>
      </c>
    </row>
    <row r="1822" spans="2:32" x14ac:dyDescent="0.15">
      <c r="B1822" s="147" t="s">
        <v>75</v>
      </c>
      <c r="C1822" s="147" t="s">
        <v>62</v>
      </c>
      <c r="D1822" s="147" t="s">
        <v>93</v>
      </c>
      <c r="E1822" s="147" t="s">
        <v>280</v>
      </c>
      <c r="F1822" s="147" t="s">
        <v>20</v>
      </c>
      <c r="G1822" s="148"/>
      <c r="H1822" s="148"/>
      <c r="I1822" s="148"/>
      <c r="J1822" s="148"/>
      <c r="K1822" s="148"/>
      <c r="L1822" s="148"/>
      <c r="M1822" s="148"/>
      <c r="N1822" s="148"/>
      <c r="O1822" s="148"/>
      <c r="P1822" s="148"/>
      <c r="Q1822" s="148"/>
      <c r="R1822" s="148"/>
      <c r="S1822" s="148"/>
      <c r="T1822" s="148"/>
      <c r="U1822" s="148"/>
      <c r="V1822" s="148"/>
      <c r="W1822" s="148"/>
      <c r="X1822" s="148"/>
      <c r="Y1822" s="148"/>
      <c r="Z1822" s="148"/>
      <c r="AA1822" s="148"/>
      <c r="AB1822" s="149">
        <v>0</v>
      </c>
      <c r="AC1822" s="149">
        <v>0</v>
      </c>
      <c r="AD1822" s="141"/>
      <c r="AE1822" s="79">
        <v>0</v>
      </c>
      <c r="AF1822" s="164">
        <f t="shared" si="29"/>
        <v>0</v>
      </c>
    </row>
    <row r="1823" spans="2:32" x14ac:dyDescent="0.15">
      <c r="B1823" s="147" t="s">
        <v>75</v>
      </c>
      <c r="C1823" s="147" t="s">
        <v>62</v>
      </c>
      <c r="D1823" s="147" t="s">
        <v>93</v>
      </c>
      <c r="E1823" s="147" t="s">
        <v>281</v>
      </c>
      <c r="F1823" s="147" t="s">
        <v>20</v>
      </c>
      <c r="G1823" s="148"/>
      <c r="H1823" s="148"/>
      <c r="I1823" s="148"/>
      <c r="J1823" s="148"/>
      <c r="K1823" s="148"/>
      <c r="L1823" s="148"/>
      <c r="M1823" s="148"/>
      <c r="N1823" s="148"/>
      <c r="O1823" s="148"/>
      <c r="P1823" s="148"/>
      <c r="Q1823" s="148"/>
      <c r="R1823" s="148"/>
      <c r="S1823" s="148"/>
      <c r="T1823" s="148"/>
      <c r="U1823" s="148"/>
      <c r="V1823" s="148"/>
      <c r="W1823" s="148"/>
      <c r="X1823" s="148"/>
      <c r="Y1823" s="148"/>
      <c r="Z1823" s="148"/>
      <c r="AA1823" s="148"/>
      <c r="AB1823" s="149">
        <v>0</v>
      </c>
      <c r="AC1823" s="149">
        <v>0</v>
      </c>
      <c r="AD1823" s="141"/>
      <c r="AE1823" s="79">
        <v>0</v>
      </c>
      <c r="AF1823" s="164">
        <f t="shared" si="29"/>
        <v>0</v>
      </c>
    </row>
    <row r="1824" spans="2:32" x14ac:dyDescent="0.15">
      <c r="B1824" s="147" t="s">
        <v>75</v>
      </c>
      <c r="C1824" s="147" t="s">
        <v>62</v>
      </c>
      <c r="D1824" s="147" t="s">
        <v>93</v>
      </c>
      <c r="E1824" s="150" t="s">
        <v>187</v>
      </c>
      <c r="F1824" s="147" t="s">
        <v>20</v>
      </c>
      <c r="G1824" s="148"/>
      <c r="H1824" s="148"/>
      <c r="I1824" s="148"/>
      <c r="J1824" s="148"/>
      <c r="K1824" s="148"/>
      <c r="L1824" s="148"/>
      <c r="M1824" s="148"/>
      <c r="N1824" s="148"/>
      <c r="O1824" s="148"/>
      <c r="P1824" s="148"/>
      <c r="Q1824" s="148"/>
      <c r="R1824" s="148"/>
      <c r="S1824" s="148"/>
      <c r="T1824" s="148"/>
      <c r="U1824" s="148"/>
      <c r="V1824" s="148"/>
      <c r="W1824" s="148"/>
      <c r="X1824" s="148"/>
      <c r="Y1824" s="148"/>
      <c r="Z1824" s="148"/>
      <c r="AA1824" s="148"/>
      <c r="AB1824" s="149">
        <v>0</v>
      </c>
      <c r="AC1824" s="149">
        <v>0</v>
      </c>
      <c r="AD1824" s="141"/>
      <c r="AE1824" s="79">
        <v>0</v>
      </c>
      <c r="AF1824" s="164">
        <f t="shared" si="29"/>
        <v>0</v>
      </c>
    </row>
    <row r="1825" spans="2:32" x14ac:dyDescent="0.15">
      <c r="B1825" s="147" t="s">
        <v>75</v>
      </c>
      <c r="C1825" s="147" t="s">
        <v>62</v>
      </c>
      <c r="D1825" s="147" t="s">
        <v>93</v>
      </c>
      <c r="E1825" s="150" t="s">
        <v>105</v>
      </c>
      <c r="F1825" s="147" t="s">
        <v>20</v>
      </c>
      <c r="G1825" s="148"/>
      <c r="H1825" s="148"/>
      <c r="I1825" s="148"/>
      <c r="J1825" s="148"/>
      <c r="K1825" s="148"/>
      <c r="L1825" s="148"/>
      <c r="M1825" s="148"/>
      <c r="N1825" s="148"/>
      <c r="O1825" s="148"/>
      <c r="P1825" s="148"/>
      <c r="Q1825" s="148"/>
      <c r="R1825" s="148"/>
      <c r="S1825" s="148"/>
      <c r="T1825" s="148"/>
      <c r="U1825" s="148"/>
      <c r="V1825" s="148"/>
      <c r="W1825" s="148"/>
      <c r="X1825" s="148"/>
      <c r="Y1825" s="148"/>
      <c r="Z1825" s="148"/>
      <c r="AA1825" s="148"/>
      <c r="AB1825" s="149">
        <v>0</v>
      </c>
      <c r="AC1825" s="149">
        <v>0</v>
      </c>
      <c r="AD1825" s="141"/>
      <c r="AE1825" s="79">
        <v>0</v>
      </c>
      <c r="AF1825" s="164">
        <f t="shared" si="29"/>
        <v>0</v>
      </c>
    </row>
    <row r="1826" spans="2:32" x14ac:dyDescent="0.15">
      <c r="B1826" s="147" t="s">
        <v>75</v>
      </c>
      <c r="C1826" s="147" t="s">
        <v>62</v>
      </c>
      <c r="D1826" s="147" t="s">
        <v>93</v>
      </c>
      <c r="E1826" s="150" t="s">
        <v>106</v>
      </c>
      <c r="F1826" s="147" t="s">
        <v>20</v>
      </c>
      <c r="G1826" s="148"/>
      <c r="H1826" s="148"/>
      <c r="I1826" s="148"/>
      <c r="J1826" s="148"/>
      <c r="K1826" s="148"/>
      <c r="L1826" s="148"/>
      <c r="M1826" s="148"/>
      <c r="N1826" s="148"/>
      <c r="O1826" s="148"/>
      <c r="P1826" s="148"/>
      <c r="Q1826" s="148"/>
      <c r="R1826" s="148"/>
      <c r="S1826" s="148"/>
      <c r="T1826" s="148"/>
      <c r="U1826" s="148"/>
      <c r="V1826" s="148"/>
      <c r="W1826" s="148"/>
      <c r="X1826" s="148"/>
      <c r="Y1826" s="148"/>
      <c r="Z1826" s="148"/>
      <c r="AA1826" s="148"/>
      <c r="AB1826" s="149">
        <v>0</v>
      </c>
      <c r="AC1826" s="149">
        <v>0</v>
      </c>
      <c r="AD1826" s="141"/>
      <c r="AE1826" s="79">
        <v>0</v>
      </c>
      <c r="AF1826" s="164">
        <f t="shared" si="29"/>
        <v>0</v>
      </c>
    </row>
    <row r="1827" spans="2:32" x14ac:dyDescent="0.15">
      <c r="B1827" s="147" t="s">
        <v>75</v>
      </c>
      <c r="C1827" s="147" t="s">
        <v>62</v>
      </c>
      <c r="D1827" s="147" t="s">
        <v>93</v>
      </c>
      <c r="E1827" s="150" t="s">
        <v>188</v>
      </c>
      <c r="F1827" s="147" t="s">
        <v>20</v>
      </c>
      <c r="G1827" s="148"/>
      <c r="H1827" s="148"/>
      <c r="I1827" s="148"/>
      <c r="J1827" s="148"/>
      <c r="K1827" s="148"/>
      <c r="L1827" s="148"/>
      <c r="M1827" s="148"/>
      <c r="N1827" s="148"/>
      <c r="O1827" s="148"/>
      <c r="P1827" s="148"/>
      <c r="Q1827" s="148"/>
      <c r="R1827" s="148"/>
      <c r="S1827" s="148"/>
      <c r="T1827" s="148"/>
      <c r="U1827" s="148"/>
      <c r="V1827" s="148"/>
      <c r="W1827" s="148"/>
      <c r="X1827" s="148"/>
      <c r="Y1827" s="148"/>
      <c r="Z1827" s="148"/>
      <c r="AA1827" s="148"/>
      <c r="AB1827" s="149">
        <v>0</v>
      </c>
      <c r="AC1827" s="149">
        <v>0</v>
      </c>
      <c r="AD1827" s="141"/>
      <c r="AE1827" s="79">
        <v>0</v>
      </c>
      <c r="AF1827" s="164">
        <f t="shared" si="29"/>
        <v>0</v>
      </c>
    </row>
    <row r="1828" spans="2:32" x14ac:dyDescent="0.15">
      <c r="B1828" s="147" t="s">
        <v>75</v>
      </c>
      <c r="C1828" s="147" t="s">
        <v>62</v>
      </c>
      <c r="D1828" s="147" t="s">
        <v>93</v>
      </c>
      <c r="E1828" s="150" t="s">
        <v>189</v>
      </c>
      <c r="F1828" s="147" t="s">
        <v>20</v>
      </c>
      <c r="G1828" s="148"/>
      <c r="H1828" s="148"/>
      <c r="I1828" s="148"/>
      <c r="J1828" s="148"/>
      <c r="K1828" s="148"/>
      <c r="L1828" s="148"/>
      <c r="M1828" s="148"/>
      <c r="N1828" s="148"/>
      <c r="O1828" s="148"/>
      <c r="P1828" s="148"/>
      <c r="Q1828" s="148"/>
      <c r="R1828" s="148"/>
      <c r="S1828" s="148"/>
      <c r="T1828" s="148"/>
      <c r="U1828" s="148"/>
      <c r="V1828" s="148"/>
      <c r="W1828" s="148"/>
      <c r="X1828" s="148"/>
      <c r="Y1828" s="148"/>
      <c r="Z1828" s="148"/>
      <c r="AA1828" s="148"/>
      <c r="AB1828" s="149">
        <v>0</v>
      </c>
      <c r="AC1828" s="149">
        <v>0</v>
      </c>
      <c r="AD1828" s="141"/>
      <c r="AE1828" s="79">
        <v>0</v>
      </c>
      <c r="AF1828" s="164">
        <f t="shared" si="29"/>
        <v>0</v>
      </c>
    </row>
    <row r="1829" spans="2:32" x14ac:dyDescent="0.15">
      <c r="B1829" s="147" t="s">
        <v>75</v>
      </c>
      <c r="C1829" s="147" t="s">
        <v>62</v>
      </c>
      <c r="D1829" s="147" t="s">
        <v>93</v>
      </c>
      <c r="E1829" s="150" t="s">
        <v>109</v>
      </c>
      <c r="F1829" s="147" t="s">
        <v>20</v>
      </c>
      <c r="G1829" s="148"/>
      <c r="H1829" s="148"/>
      <c r="I1829" s="148"/>
      <c r="J1829" s="148"/>
      <c r="K1829" s="148"/>
      <c r="L1829" s="148"/>
      <c r="M1829" s="148"/>
      <c r="N1829" s="148"/>
      <c r="O1829" s="148"/>
      <c r="P1829" s="148"/>
      <c r="Q1829" s="148"/>
      <c r="R1829" s="148"/>
      <c r="S1829" s="148"/>
      <c r="T1829" s="148"/>
      <c r="U1829" s="148"/>
      <c r="V1829" s="148"/>
      <c r="W1829" s="148"/>
      <c r="X1829" s="148"/>
      <c r="Y1829" s="148"/>
      <c r="Z1829" s="148"/>
      <c r="AA1829" s="148"/>
      <c r="AB1829" s="149">
        <v>0</v>
      </c>
      <c r="AC1829" s="149">
        <v>0</v>
      </c>
      <c r="AD1829" s="141"/>
      <c r="AE1829" s="79">
        <v>0</v>
      </c>
      <c r="AF1829" s="164">
        <f t="shared" si="29"/>
        <v>0</v>
      </c>
    </row>
    <row r="1830" spans="2:32" x14ac:dyDescent="0.15">
      <c r="B1830" s="147" t="s">
        <v>75</v>
      </c>
      <c r="C1830" s="147" t="s">
        <v>62</v>
      </c>
      <c r="D1830" s="147" t="s">
        <v>93</v>
      </c>
      <c r="E1830" s="150" t="s">
        <v>190</v>
      </c>
      <c r="F1830" s="147" t="s">
        <v>20</v>
      </c>
      <c r="G1830" s="148"/>
      <c r="H1830" s="148"/>
      <c r="I1830" s="148"/>
      <c r="J1830" s="148"/>
      <c r="K1830" s="148"/>
      <c r="L1830" s="148"/>
      <c r="M1830" s="148"/>
      <c r="N1830" s="148"/>
      <c r="O1830" s="148"/>
      <c r="P1830" s="148"/>
      <c r="Q1830" s="148"/>
      <c r="R1830" s="148"/>
      <c r="S1830" s="148"/>
      <c r="T1830" s="148"/>
      <c r="U1830" s="148"/>
      <c r="V1830" s="148"/>
      <c r="W1830" s="148"/>
      <c r="X1830" s="148"/>
      <c r="Y1830" s="148"/>
      <c r="Z1830" s="148"/>
      <c r="AA1830" s="148"/>
      <c r="AB1830" s="149">
        <v>0</v>
      </c>
      <c r="AC1830" s="149">
        <v>0</v>
      </c>
      <c r="AD1830" s="141"/>
      <c r="AE1830" s="79">
        <v>0</v>
      </c>
      <c r="AF1830" s="164">
        <f t="shared" si="29"/>
        <v>0</v>
      </c>
    </row>
    <row r="1831" spans="2:32" x14ac:dyDescent="0.15">
      <c r="B1831" s="147" t="s">
        <v>75</v>
      </c>
      <c r="C1831" s="147" t="s">
        <v>62</v>
      </c>
      <c r="D1831" s="147" t="s">
        <v>93</v>
      </c>
      <c r="E1831" s="150" t="s">
        <v>163</v>
      </c>
      <c r="F1831" s="147" t="s">
        <v>20</v>
      </c>
      <c r="G1831" s="148"/>
      <c r="H1831" s="148"/>
      <c r="I1831" s="148"/>
      <c r="J1831" s="148"/>
      <c r="K1831" s="148"/>
      <c r="L1831" s="148"/>
      <c r="M1831" s="148"/>
      <c r="N1831" s="148"/>
      <c r="O1831" s="148"/>
      <c r="P1831" s="148"/>
      <c r="Q1831" s="148"/>
      <c r="R1831" s="148"/>
      <c r="S1831" s="148"/>
      <c r="T1831" s="148"/>
      <c r="U1831" s="148"/>
      <c r="V1831" s="148"/>
      <c r="W1831" s="148"/>
      <c r="X1831" s="148"/>
      <c r="Y1831" s="148"/>
      <c r="Z1831" s="148"/>
      <c r="AA1831" s="148"/>
      <c r="AB1831" s="149">
        <v>0</v>
      </c>
      <c r="AC1831" s="149">
        <v>0</v>
      </c>
      <c r="AD1831" s="141"/>
      <c r="AE1831" s="79">
        <v>0</v>
      </c>
      <c r="AF1831" s="164">
        <f t="shared" si="29"/>
        <v>0</v>
      </c>
    </row>
    <row r="1832" spans="2:32" x14ac:dyDescent="0.15">
      <c r="B1832" s="143" t="s">
        <v>285</v>
      </c>
      <c r="C1832" s="143" t="s">
        <v>62</v>
      </c>
      <c r="D1832" s="143" t="s">
        <v>257</v>
      </c>
      <c r="E1832" s="143" t="s">
        <v>258</v>
      </c>
      <c r="F1832" s="143" t="s">
        <v>20</v>
      </c>
      <c r="G1832" s="144"/>
      <c r="H1832" s="144"/>
      <c r="I1832" s="144"/>
      <c r="J1832" s="144"/>
      <c r="K1832" s="144"/>
      <c r="L1832" s="144"/>
      <c r="M1832" s="144"/>
      <c r="N1832" s="144"/>
      <c r="O1832" s="144"/>
      <c r="P1832" s="144"/>
      <c r="Q1832" s="144"/>
      <c r="R1832" s="144"/>
      <c r="S1832" s="144"/>
      <c r="T1832" s="144"/>
      <c r="U1832" s="144"/>
      <c r="V1832" s="144"/>
      <c r="W1832" s="144"/>
      <c r="X1832" s="144"/>
      <c r="Y1832" s="144"/>
      <c r="Z1832" s="144"/>
      <c r="AA1832" s="144"/>
      <c r="AB1832" s="145"/>
      <c r="AC1832" s="145"/>
      <c r="AD1832" s="141"/>
      <c r="AF1832" s="164">
        <f t="shared" si="29"/>
        <v>0</v>
      </c>
    </row>
    <row r="1833" spans="2:32" x14ac:dyDescent="0.15">
      <c r="B1833" s="143" t="s">
        <v>285</v>
      </c>
      <c r="C1833" s="143" t="s">
        <v>62</v>
      </c>
      <c r="D1833" s="143" t="s">
        <v>257</v>
      </c>
      <c r="E1833" s="143" t="s">
        <v>260</v>
      </c>
      <c r="F1833" s="143" t="s">
        <v>20</v>
      </c>
      <c r="G1833" s="144"/>
      <c r="H1833" s="144"/>
      <c r="I1833" s="144"/>
      <c r="J1833" s="144"/>
      <c r="K1833" s="144"/>
      <c r="L1833" s="144"/>
      <c r="M1833" s="144"/>
      <c r="N1833" s="144"/>
      <c r="O1833" s="144"/>
      <c r="P1833" s="144"/>
      <c r="Q1833" s="144"/>
      <c r="R1833" s="144"/>
      <c r="S1833" s="144"/>
      <c r="T1833" s="144"/>
      <c r="U1833" s="144"/>
      <c r="V1833" s="144"/>
      <c r="W1833" s="144"/>
      <c r="X1833" s="144"/>
      <c r="Y1833" s="144"/>
      <c r="Z1833" s="144"/>
      <c r="AA1833" s="144"/>
      <c r="AB1833" s="145"/>
      <c r="AC1833" s="145"/>
      <c r="AD1833" s="141"/>
      <c r="AF1833" s="164">
        <f t="shared" si="29"/>
        <v>0</v>
      </c>
    </row>
    <row r="1834" spans="2:32" x14ac:dyDescent="0.15">
      <c r="B1834" s="143" t="s">
        <v>285</v>
      </c>
      <c r="C1834" s="143" t="s">
        <v>62</v>
      </c>
      <c r="D1834" s="143" t="s">
        <v>257</v>
      </c>
      <c r="E1834" s="143" t="s">
        <v>261</v>
      </c>
      <c r="F1834" s="143" t="s">
        <v>20</v>
      </c>
      <c r="G1834" s="144"/>
      <c r="H1834" s="144"/>
      <c r="I1834" s="144"/>
      <c r="J1834" s="144"/>
      <c r="K1834" s="144"/>
      <c r="L1834" s="144"/>
      <c r="M1834" s="144"/>
      <c r="N1834" s="144"/>
      <c r="O1834" s="144"/>
      <c r="P1834" s="144"/>
      <c r="Q1834" s="144"/>
      <c r="R1834" s="144"/>
      <c r="S1834" s="144"/>
      <c r="T1834" s="144"/>
      <c r="U1834" s="144"/>
      <c r="V1834" s="144"/>
      <c r="W1834" s="144"/>
      <c r="X1834" s="144"/>
      <c r="Y1834" s="144"/>
      <c r="Z1834" s="144"/>
      <c r="AA1834" s="144"/>
      <c r="AB1834" s="145"/>
      <c r="AC1834" s="145"/>
      <c r="AD1834" s="141"/>
      <c r="AF1834" s="164">
        <f t="shared" si="29"/>
        <v>0</v>
      </c>
    </row>
    <row r="1835" spans="2:32" x14ac:dyDescent="0.15">
      <c r="B1835" s="143" t="s">
        <v>285</v>
      </c>
      <c r="C1835" s="143" t="s">
        <v>62</v>
      </c>
      <c r="D1835" s="143" t="s">
        <v>257</v>
      </c>
      <c r="E1835" s="143" t="s">
        <v>262</v>
      </c>
      <c r="F1835" s="143" t="s">
        <v>20</v>
      </c>
      <c r="G1835" s="144"/>
      <c r="H1835" s="144"/>
      <c r="I1835" s="144"/>
      <c r="J1835" s="144"/>
      <c r="K1835" s="144"/>
      <c r="L1835" s="144"/>
      <c r="M1835" s="144"/>
      <c r="N1835" s="144"/>
      <c r="O1835" s="144"/>
      <c r="P1835" s="144"/>
      <c r="Q1835" s="144"/>
      <c r="R1835" s="144"/>
      <c r="S1835" s="144"/>
      <c r="T1835" s="144"/>
      <c r="U1835" s="144"/>
      <c r="V1835" s="144"/>
      <c r="W1835" s="144"/>
      <c r="X1835" s="144"/>
      <c r="Y1835" s="144"/>
      <c r="Z1835" s="144"/>
      <c r="AA1835" s="144"/>
      <c r="AB1835" s="145"/>
      <c r="AC1835" s="145"/>
      <c r="AD1835" s="141"/>
      <c r="AF1835" s="164">
        <f t="shared" si="29"/>
        <v>0</v>
      </c>
    </row>
    <row r="1836" spans="2:32" x14ac:dyDescent="0.15">
      <c r="B1836" s="143" t="s">
        <v>285</v>
      </c>
      <c r="C1836" s="143" t="s">
        <v>62</v>
      </c>
      <c r="D1836" s="143" t="s">
        <v>257</v>
      </c>
      <c r="E1836" s="143" t="s">
        <v>263</v>
      </c>
      <c r="F1836" s="143" t="s">
        <v>20</v>
      </c>
      <c r="G1836" s="144"/>
      <c r="H1836" s="144"/>
      <c r="I1836" s="144"/>
      <c r="J1836" s="144"/>
      <c r="K1836" s="144"/>
      <c r="L1836" s="144"/>
      <c r="M1836" s="144"/>
      <c r="N1836" s="144"/>
      <c r="O1836" s="144"/>
      <c r="P1836" s="144"/>
      <c r="Q1836" s="144"/>
      <c r="R1836" s="144"/>
      <c r="S1836" s="144"/>
      <c r="T1836" s="144"/>
      <c r="U1836" s="144"/>
      <c r="V1836" s="144"/>
      <c r="W1836" s="144"/>
      <c r="X1836" s="144"/>
      <c r="Y1836" s="144"/>
      <c r="Z1836" s="144"/>
      <c r="AA1836" s="144"/>
      <c r="AB1836" s="145"/>
      <c r="AC1836" s="145"/>
      <c r="AD1836" s="141"/>
      <c r="AF1836" s="164">
        <f t="shared" si="29"/>
        <v>0</v>
      </c>
    </row>
    <row r="1837" spans="2:32" x14ac:dyDescent="0.15">
      <c r="B1837" s="143" t="s">
        <v>285</v>
      </c>
      <c r="C1837" s="143" t="s">
        <v>62</v>
      </c>
      <c r="D1837" s="143" t="s">
        <v>257</v>
      </c>
      <c r="E1837" s="143" t="s">
        <v>264</v>
      </c>
      <c r="F1837" s="143" t="s">
        <v>20</v>
      </c>
      <c r="G1837" s="144"/>
      <c r="H1837" s="144"/>
      <c r="I1837" s="144"/>
      <c r="J1837" s="144"/>
      <c r="K1837" s="144"/>
      <c r="L1837" s="144"/>
      <c r="M1837" s="144"/>
      <c r="N1837" s="144"/>
      <c r="O1837" s="144"/>
      <c r="P1837" s="144"/>
      <c r="Q1837" s="144"/>
      <c r="R1837" s="144"/>
      <c r="S1837" s="144"/>
      <c r="T1837" s="144"/>
      <c r="U1837" s="144"/>
      <c r="V1837" s="144"/>
      <c r="W1837" s="144"/>
      <c r="X1837" s="144"/>
      <c r="Y1837" s="144"/>
      <c r="Z1837" s="144"/>
      <c r="AA1837" s="144"/>
      <c r="AB1837" s="145"/>
      <c r="AC1837" s="145"/>
      <c r="AD1837" s="141"/>
      <c r="AF1837" s="164">
        <f t="shared" si="29"/>
        <v>0</v>
      </c>
    </row>
    <row r="1838" spans="2:32" x14ac:dyDescent="0.15">
      <c r="B1838" s="143" t="s">
        <v>285</v>
      </c>
      <c r="C1838" s="143" t="s">
        <v>62</v>
      </c>
      <c r="D1838" s="143" t="s">
        <v>257</v>
      </c>
      <c r="E1838" s="143" t="s">
        <v>265</v>
      </c>
      <c r="F1838" s="143" t="s">
        <v>20</v>
      </c>
      <c r="G1838" s="144"/>
      <c r="H1838" s="144"/>
      <c r="I1838" s="144"/>
      <c r="J1838" s="144"/>
      <c r="K1838" s="144"/>
      <c r="L1838" s="144"/>
      <c r="M1838" s="144"/>
      <c r="N1838" s="144"/>
      <c r="O1838" s="144"/>
      <c r="P1838" s="144"/>
      <c r="Q1838" s="144"/>
      <c r="R1838" s="144"/>
      <c r="S1838" s="144"/>
      <c r="T1838" s="144"/>
      <c r="U1838" s="144"/>
      <c r="V1838" s="144"/>
      <c r="W1838" s="144"/>
      <c r="X1838" s="144"/>
      <c r="Y1838" s="144"/>
      <c r="Z1838" s="144"/>
      <c r="AA1838" s="144"/>
      <c r="AB1838" s="145"/>
      <c r="AC1838" s="145"/>
      <c r="AD1838" s="141"/>
      <c r="AF1838" s="164">
        <f t="shared" si="29"/>
        <v>0</v>
      </c>
    </row>
    <row r="1839" spans="2:32" x14ac:dyDescent="0.15">
      <c r="B1839" s="143" t="s">
        <v>285</v>
      </c>
      <c r="C1839" s="143" t="s">
        <v>62</v>
      </c>
      <c r="D1839" s="143" t="s">
        <v>257</v>
      </c>
      <c r="E1839" s="143" t="s">
        <v>266</v>
      </c>
      <c r="F1839" s="143" t="s">
        <v>20</v>
      </c>
      <c r="G1839" s="144"/>
      <c r="H1839" s="144"/>
      <c r="I1839" s="144"/>
      <c r="J1839" s="144"/>
      <c r="K1839" s="144"/>
      <c r="L1839" s="144"/>
      <c r="M1839" s="144"/>
      <c r="N1839" s="144"/>
      <c r="O1839" s="144"/>
      <c r="P1839" s="144"/>
      <c r="Q1839" s="144"/>
      <c r="R1839" s="144"/>
      <c r="S1839" s="144"/>
      <c r="T1839" s="144"/>
      <c r="U1839" s="144"/>
      <c r="V1839" s="144"/>
      <c r="W1839" s="144"/>
      <c r="X1839" s="144"/>
      <c r="Y1839" s="144"/>
      <c r="Z1839" s="144"/>
      <c r="AA1839" s="144"/>
      <c r="AB1839" s="145"/>
      <c r="AC1839" s="145"/>
      <c r="AD1839" s="141"/>
      <c r="AF1839" s="164">
        <f t="shared" si="29"/>
        <v>0</v>
      </c>
    </row>
    <row r="1840" spans="2:32" x14ac:dyDescent="0.15">
      <c r="B1840" s="143" t="s">
        <v>285</v>
      </c>
      <c r="C1840" s="143" t="s">
        <v>62</v>
      </c>
      <c r="D1840" s="143" t="s">
        <v>257</v>
      </c>
      <c r="E1840" s="143" t="s">
        <v>267</v>
      </c>
      <c r="F1840" s="143" t="s">
        <v>20</v>
      </c>
      <c r="G1840" s="144"/>
      <c r="H1840" s="144"/>
      <c r="I1840" s="144"/>
      <c r="J1840" s="144"/>
      <c r="K1840" s="144"/>
      <c r="L1840" s="144"/>
      <c r="M1840" s="144"/>
      <c r="N1840" s="144"/>
      <c r="O1840" s="144"/>
      <c r="P1840" s="144"/>
      <c r="Q1840" s="144"/>
      <c r="R1840" s="144"/>
      <c r="S1840" s="144"/>
      <c r="T1840" s="144"/>
      <c r="U1840" s="144"/>
      <c r="V1840" s="144"/>
      <c r="W1840" s="144"/>
      <c r="X1840" s="144"/>
      <c r="Y1840" s="144"/>
      <c r="Z1840" s="144"/>
      <c r="AA1840" s="144"/>
      <c r="AB1840" s="145"/>
      <c r="AC1840" s="145"/>
      <c r="AD1840" s="141"/>
      <c r="AF1840" s="164">
        <f t="shared" si="29"/>
        <v>0</v>
      </c>
    </row>
    <row r="1841" spans="2:32" x14ac:dyDescent="0.15">
      <c r="B1841" s="143" t="s">
        <v>285</v>
      </c>
      <c r="C1841" s="143" t="s">
        <v>62</v>
      </c>
      <c r="D1841" s="143" t="s">
        <v>268</v>
      </c>
      <c r="E1841" s="143" t="s">
        <v>269</v>
      </c>
      <c r="F1841" s="143" t="s">
        <v>20</v>
      </c>
      <c r="G1841" s="144"/>
      <c r="H1841" s="144"/>
      <c r="I1841" s="144"/>
      <c r="J1841" s="144"/>
      <c r="K1841" s="144"/>
      <c r="L1841" s="144"/>
      <c r="M1841" s="144"/>
      <c r="N1841" s="144"/>
      <c r="O1841" s="144"/>
      <c r="P1841" s="144"/>
      <c r="Q1841" s="144"/>
      <c r="R1841" s="144"/>
      <c r="S1841" s="144"/>
      <c r="T1841" s="144"/>
      <c r="U1841" s="144"/>
      <c r="V1841" s="144"/>
      <c r="W1841" s="144"/>
      <c r="X1841" s="144"/>
      <c r="Y1841" s="144"/>
      <c r="Z1841" s="144"/>
      <c r="AA1841" s="144"/>
      <c r="AB1841" s="145"/>
      <c r="AC1841" s="145"/>
      <c r="AD1841" s="141"/>
      <c r="AF1841" s="164">
        <f t="shared" si="29"/>
        <v>0</v>
      </c>
    </row>
    <row r="1842" spans="2:32" x14ac:dyDescent="0.15">
      <c r="B1842" s="143" t="s">
        <v>285</v>
      </c>
      <c r="C1842" s="143" t="s">
        <v>62</v>
      </c>
      <c r="D1842" s="143" t="s">
        <v>268</v>
      </c>
      <c r="E1842" s="146" t="s">
        <v>270</v>
      </c>
      <c r="F1842" s="143" t="s">
        <v>20</v>
      </c>
      <c r="G1842" s="144"/>
      <c r="H1842" s="144"/>
      <c r="I1842" s="144"/>
      <c r="J1842" s="144"/>
      <c r="K1842" s="144"/>
      <c r="L1842" s="144"/>
      <c r="M1842" s="144"/>
      <c r="N1842" s="144"/>
      <c r="O1842" s="144"/>
      <c r="P1842" s="144"/>
      <c r="Q1842" s="144"/>
      <c r="R1842" s="144"/>
      <c r="S1842" s="144"/>
      <c r="T1842" s="144"/>
      <c r="U1842" s="144"/>
      <c r="V1842" s="144"/>
      <c r="W1842" s="144"/>
      <c r="X1842" s="144"/>
      <c r="Y1842" s="144"/>
      <c r="Z1842" s="144"/>
      <c r="AA1842" s="144"/>
      <c r="AB1842" s="145"/>
      <c r="AC1842" s="145"/>
      <c r="AD1842" s="141"/>
      <c r="AF1842" s="164">
        <f t="shared" si="29"/>
        <v>0</v>
      </c>
    </row>
    <row r="1843" spans="2:32" x14ac:dyDescent="0.15">
      <c r="B1843" s="143" t="s">
        <v>285</v>
      </c>
      <c r="C1843" s="143" t="s">
        <v>62</v>
      </c>
      <c r="D1843" s="143" t="s">
        <v>268</v>
      </c>
      <c r="E1843" s="146" t="s">
        <v>271</v>
      </c>
      <c r="F1843" s="143" t="s">
        <v>20</v>
      </c>
      <c r="G1843" s="144"/>
      <c r="H1843" s="144"/>
      <c r="I1843" s="144"/>
      <c r="J1843" s="144"/>
      <c r="K1843" s="144"/>
      <c r="L1843" s="144"/>
      <c r="M1843" s="144"/>
      <c r="N1843" s="144"/>
      <c r="O1843" s="144"/>
      <c r="P1843" s="144"/>
      <c r="Q1843" s="144"/>
      <c r="R1843" s="144"/>
      <c r="S1843" s="144"/>
      <c r="T1843" s="144"/>
      <c r="U1843" s="144"/>
      <c r="V1843" s="144"/>
      <c r="W1843" s="144"/>
      <c r="X1843" s="144"/>
      <c r="Y1843" s="144"/>
      <c r="Z1843" s="144"/>
      <c r="AA1843" s="144"/>
      <c r="AB1843" s="145"/>
      <c r="AC1843" s="145"/>
      <c r="AD1843" s="141"/>
      <c r="AF1843" s="164">
        <f t="shared" si="29"/>
        <v>0</v>
      </c>
    </row>
    <row r="1844" spans="2:32" x14ac:dyDescent="0.15">
      <c r="B1844" s="143" t="s">
        <v>285</v>
      </c>
      <c r="C1844" s="143" t="s">
        <v>62</v>
      </c>
      <c r="D1844" s="143" t="s">
        <v>268</v>
      </c>
      <c r="E1844" s="146" t="s">
        <v>272</v>
      </c>
      <c r="F1844" s="143" t="s">
        <v>20</v>
      </c>
      <c r="G1844" s="144"/>
      <c r="H1844" s="144"/>
      <c r="I1844" s="144"/>
      <c r="J1844" s="144"/>
      <c r="K1844" s="144"/>
      <c r="L1844" s="144"/>
      <c r="M1844" s="144"/>
      <c r="N1844" s="144"/>
      <c r="O1844" s="144"/>
      <c r="P1844" s="144"/>
      <c r="Q1844" s="144"/>
      <c r="R1844" s="144"/>
      <c r="S1844" s="144"/>
      <c r="T1844" s="144"/>
      <c r="U1844" s="144"/>
      <c r="V1844" s="144"/>
      <c r="W1844" s="144"/>
      <c r="X1844" s="144"/>
      <c r="Y1844" s="144"/>
      <c r="Z1844" s="144"/>
      <c r="AA1844" s="144"/>
      <c r="AB1844" s="145"/>
      <c r="AC1844" s="145"/>
      <c r="AD1844" s="141"/>
      <c r="AF1844" s="164">
        <f t="shared" si="29"/>
        <v>0</v>
      </c>
    </row>
    <row r="1845" spans="2:32" x14ac:dyDescent="0.15">
      <c r="B1845" s="143" t="s">
        <v>285</v>
      </c>
      <c r="C1845" s="143" t="s">
        <v>62</v>
      </c>
      <c r="D1845" s="143" t="s">
        <v>268</v>
      </c>
      <c r="E1845" s="146" t="s">
        <v>273</v>
      </c>
      <c r="F1845" s="143" t="s">
        <v>20</v>
      </c>
      <c r="G1845" s="144"/>
      <c r="H1845" s="144"/>
      <c r="I1845" s="144"/>
      <c r="J1845" s="144"/>
      <c r="K1845" s="144"/>
      <c r="L1845" s="144"/>
      <c r="M1845" s="144"/>
      <c r="N1845" s="144"/>
      <c r="O1845" s="144"/>
      <c r="P1845" s="144"/>
      <c r="Q1845" s="144"/>
      <c r="R1845" s="144"/>
      <c r="S1845" s="144"/>
      <c r="T1845" s="144"/>
      <c r="U1845" s="144"/>
      <c r="V1845" s="144"/>
      <c r="W1845" s="144"/>
      <c r="X1845" s="144"/>
      <c r="Y1845" s="144"/>
      <c r="Z1845" s="144"/>
      <c r="AA1845" s="144"/>
      <c r="AB1845" s="145"/>
      <c r="AC1845" s="145"/>
      <c r="AD1845" s="141"/>
      <c r="AF1845" s="164">
        <f t="shared" si="29"/>
        <v>0</v>
      </c>
    </row>
    <row r="1846" spans="2:32" x14ac:dyDescent="0.15">
      <c r="B1846" s="143" t="s">
        <v>285</v>
      </c>
      <c r="C1846" s="143" t="s">
        <v>62</v>
      </c>
      <c r="D1846" s="143" t="s">
        <v>268</v>
      </c>
      <c r="E1846" s="146" t="s">
        <v>274</v>
      </c>
      <c r="F1846" s="143" t="s">
        <v>20</v>
      </c>
      <c r="G1846" s="144"/>
      <c r="H1846" s="144"/>
      <c r="I1846" s="144"/>
      <c r="J1846" s="144"/>
      <c r="K1846" s="144"/>
      <c r="L1846" s="144"/>
      <c r="M1846" s="144"/>
      <c r="N1846" s="144"/>
      <c r="O1846" s="144"/>
      <c r="P1846" s="144"/>
      <c r="Q1846" s="144"/>
      <c r="R1846" s="144"/>
      <c r="S1846" s="144"/>
      <c r="T1846" s="144"/>
      <c r="U1846" s="144"/>
      <c r="V1846" s="144"/>
      <c r="W1846" s="144"/>
      <c r="X1846" s="144"/>
      <c r="Y1846" s="144"/>
      <c r="Z1846" s="144"/>
      <c r="AA1846" s="144"/>
      <c r="AB1846" s="145"/>
      <c r="AC1846" s="145"/>
      <c r="AD1846" s="141"/>
      <c r="AF1846" s="164">
        <f t="shared" si="29"/>
        <v>0</v>
      </c>
    </row>
    <row r="1847" spans="2:32" x14ac:dyDescent="0.15">
      <c r="B1847" s="143" t="s">
        <v>285</v>
      </c>
      <c r="C1847" s="143" t="s">
        <v>62</v>
      </c>
      <c r="D1847" s="143" t="s">
        <v>268</v>
      </c>
      <c r="E1847" s="146" t="s">
        <v>275</v>
      </c>
      <c r="F1847" s="143" t="s">
        <v>20</v>
      </c>
      <c r="G1847" s="144"/>
      <c r="H1847" s="144"/>
      <c r="I1847" s="144"/>
      <c r="J1847" s="144"/>
      <c r="K1847" s="144"/>
      <c r="L1847" s="144"/>
      <c r="M1847" s="144"/>
      <c r="N1847" s="144"/>
      <c r="O1847" s="144"/>
      <c r="P1847" s="144"/>
      <c r="Q1847" s="144"/>
      <c r="R1847" s="144"/>
      <c r="S1847" s="144"/>
      <c r="T1847" s="144"/>
      <c r="U1847" s="144"/>
      <c r="V1847" s="144"/>
      <c r="W1847" s="144"/>
      <c r="X1847" s="144"/>
      <c r="Y1847" s="144"/>
      <c r="Z1847" s="144"/>
      <c r="AA1847" s="144"/>
      <c r="AB1847" s="145"/>
      <c r="AC1847" s="145"/>
      <c r="AD1847" s="141"/>
      <c r="AF1847" s="164">
        <f t="shared" si="29"/>
        <v>0</v>
      </c>
    </row>
    <row r="1848" spans="2:32" x14ac:dyDescent="0.15">
      <c r="B1848" s="143" t="s">
        <v>285</v>
      </c>
      <c r="C1848" s="143" t="s">
        <v>62</v>
      </c>
      <c r="D1848" s="143" t="s">
        <v>268</v>
      </c>
      <c r="E1848" s="143" t="s">
        <v>276</v>
      </c>
      <c r="F1848" s="143" t="s">
        <v>20</v>
      </c>
      <c r="G1848" s="144"/>
      <c r="H1848" s="144"/>
      <c r="I1848" s="144"/>
      <c r="J1848" s="144"/>
      <c r="K1848" s="144"/>
      <c r="L1848" s="144"/>
      <c r="M1848" s="144"/>
      <c r="N1848" s="144"/>
      <c r="O1848" s="144"/>
      <c r="P1848" s="144"/>
      <c r="Q1848" s="144"/>
      <c r="R1848" s="144"/>
      <c r="S1848" s="144"/>
      <c r="T1848" s="144"/>
      <c r="U1848" s="144"/>
      <c r="V1848" s="144"/>
      <c r="W1848" s="144"/>
      <c r="X1848" s="144"/>
      <c r="Y1848" s="144"/>
      <c r="Z1848" s="144"/>
      <c r="AA1848" s="144"/>
      <c r="AB1848" s="145"/>
      <c r="AC1848" s="145"/>
      <c r="AD1848" s="141"/>
      <c r="AF1848" s="164">
        <f t="shared" si="29"/>
        <v>0</v>
      </c>
    </row>
    <row r="1849" spans="2:32" x14ac:dyDescent="0.15">
      <c r="B1849" s="143" t="s">
        <v>285</v>
      </c>
      <c r="C1849" s="143" t="s">
        <v>62</v>
      </c>
      <c r="D1849" s="143" t="s">
        <v>268</v>
      </c>
      <c r="E1849" s="143" t="s">
        <v>277</v>
      </c>
      <c r="F1849" s="143" t="s">
        <v>20</v>
      </c>
      <c r="G1849" s="144"/>
      <c r="H1849" s="144"/>
      <c r="I1849" s="144"/>
      <c r="J1849" s="144"/>
      <c r="K1849" s="144"/>
      <c r="L1849" s="144"/>
      <c r="M1849" s="144"/>
      <c r="N1849" s="144"/>
      <c r="O1849" s="144"/>
      <c r="P1849" s="144"/>
      <c r="Q1849" s="144"/>
      <c r="R1849" s="144"/>
      <c r="S1849" s="144"/>
      <c r="T1849" s="144"/>
      <c r="U1849" s="144"/>
      <c r="V1849" s="144"/>
      <c r="W1849" s="144"/>
      <c r="X1849" s="144"/>
      <c r="Y1849" s="144"/>
      <c r="Z1849" s="144"/>
      <c r="AA1849" s="144"/>
      <c r="AB1849" s="145"/>
      <c r="AC1849" s="145"/>
      <c r="AD1849" s="141"/>
      <c r="AF1849" s="164">
        <f t="shared" si="29"/>
        <v>0</v>
      </c>
    </row>
    <row r="1850" spans="2:32" x14ac:dyDescent="0.15">
      <c r="B1850" s="143" t="s">
        <v>285</v>
      </c>
      <c r="C1850" s="143" t="s">
        <v>62</v>
      </c>
      <c r="D1850" s="143" t="s">
        <v>268</v>
      </c>
      <c r="E1850" s="143" t="s">
        <v>278</v>
      </c>
      <c r="F1850" s="143" t="s">
        <v>20</v>
      </c>
      <c r="G1850" s="144"/>
      <c r="H1850" s="144"/>
      <c r="I1850" s="144"/>
      <c r="J1850" s="144"/>
      <c r="K1850" s="144"/>
      <c r="L1850" s="144"/>
      <c r="M1850" s="144"/>
      <c r="N1850" s="144"/>
      <c r="O1850" s="144"/>
      <c r="P1850" s="144"/>
      <c r="Q1850" s="144"/>
      <c r="R1850" s="144"/>
      <c r="S1850" s="144"/>
      <c r="T1850" s="144"/>
      <c r="U1850" s="144"/>
      <c r="V1850" s="144"/>
      <c r="W1850" s="144"/>
      <c r="X1850" s="144"/>
      <c r="Y1850" s="144"/>
      <c r="Z1850" s="144"/>
      <c r="AA1850" s="144"/>
      <c r="AB1850" s="145"/>
      <c r="AC1850" s="145"/>
      <c r="AD1850" s="141"/>
      <c r="AF1850" s="164">
        <f t="shared" si="29"/>
        <v>0</v>
      </c>
    </row>
    <row r="1851" spans="2:32" x14ac:dyDescent="0.15">
      <c r="B1851" s="143" t="s">
        <v>285</v>
      </c>
      <c r="C1851" s="143" t="s">
        <v>62</v>
      </c>
      <c r="D1851" s="143" t="s">
        <v>93</v>
      </c>
      <c r="E1851" s="143" t="s">
        <v>279</v>
      </c>
      <c r="F1851" s="143" t="s">
        <v>20</v>
      </c>
      <c r="G1851" s="144"/>
      <c r="H1851" s="144"/>
      <c r="I1851" s="144"/>
      <c r="J1851" s="144"/>
      <c r="K1851" s="144"/>
      <c r="L1851" s="144"/>
      <c r="M1851" s="144"/>
      <c r="N1851" s="144"/>
      <c r="O1851" s="144"/>
      <c r="P1851" s="144"/>
      <c r="Q1851" s="144"/>
      <c r="R1851" s="144"/>
      <c r="S1851" s="144"/>
      <c r="T1851" s="144"/>
      <c r="U1851" s="144"/>
      <c r="V1851" s="144"/>
      <c r="W1851" s="144"/>
      <c r="X1851" s="144"/>
      <c r="Y1851" s="144"/>
      <c r="Z1851" s="144"/>
      <c r="AA1851" s="144"/>
      <c r="AB1851" s="145"/>
      <c r="AC1851" s="145"/>
      <c r="AD1851" s="141"/>
      <c r="AF1851" s="164">
        <f t="shared" si="29"/>
        <v>0</v>
      </c>
    </row>
    <row r="1852" spans="2:32" x14ac:dyDescent="0.15">
      <c r="B1852" s="143" t="s">
        <v>285</v>
      </c>
      <c r="C1852" s="143" t="s">
        <v>62</v>
      </c>
      <c r="D1852" s="143" t="s">
        <v>93</v>
      </c>
      <c r="E1852" s="143" t="s">
        <v>280</v>
      </c>
      <c r="F1852" s="143" t="s">
        <v>20</v>
      </c>
      <c r="G1852" s="144"/>
      <c r="H1852" s="144"/>
      <c r="I1852" s="144"/>
      <c r="J1852" s="144"/>
      <c r="K1852" s="144"/>
      <c r="L1852" s="144"/>
      <c r="M1852" s="144"/>
      <c r="N1852" s="144"/>
      <c r="O1852" s="144"/>
      <c r="P1852" s="144"/>
      <c r="Q1852" s="144"/>
      <c r="R1852" s="144"/>
      <c r="S1852" s="144"/>
      <c r="T1852" s="144"/>
      <c r="U1852" s="144"/>
      <c r="V1852" s="144"/>
      <c r="W1852" s="144"/>
      <c r="X1852" s="144"/>
      <c r="Y1852" s="144"/>
      <c r="Z1852" s="144"/>
      <c r="AA1852" s="144"/>
      <c r="AB1852" s="145"/>
      <c r="AC1852" s="145"/>
      <c r="AD1852" s="141"/>
      <c r="AF1852" s="164">
        <f t="shared" si="29"/>
        <v>0</v>
      </c>
    </row>
    <row r="1853" spans="2:32" x14ac:dyDescent="0.15">
      <c r="B1853" s="143" t="s">
        <v>285</v>
      </c>
      <c r="C1853" s="143" t="s">
        <v>62</v>
      </c>
      <c r="D1853" s="143" t="s">
        <v>93</v>
      </c>
      <c r="E1853" s="143" t="s">
        <v>281</v>
      </c>
      <c r="F1853" s="143" t="s">
        <v>20</v>
      </c>
      <c r="G1853" s="144"/>
      <c r="H1853" s="144"/>
      <c r="I1853" s="144"/>
      <c r="J1853" s="144"/>
      <c r="K1853" s="144"/>
      <c r="L1853" s="144"/>
      <c r="M1853" s="144"/>
      <c r="N1853" s="144"/>
      <c r="O1853" s="144"/>
      <c r="P1853" s="144"/>
      <c r="Q1853" s="144"/>
      <c r="R1853" s="144"/>
      <c r="S1853" s="144"/>
      <c r="T1853" s="144"/>
      <c r="U1853" s="144"/>
      <c r="V1853" s="144"/>
      <c r="W1853" s="144"/>
      <c r="X1853" s="144"/>
      <c r="Y1853" s="144"/>
      <c r="Z1853" s="144"/>
      <c r="AA1853" s="144"/>
      <c r="AB1853" s="145"/>
      <c r="AC1853" s="145"/>
      <c r="AD1853" s="141"/>
      <c r="AF1853" s="164">
        <f t="shared" si="29"/>
        <v>0</v>
      </c>
    </row>
    <row r="1854" spans="2:32" x14ac:dyDescent="0.15">
      <c r="B1854" s="143" t="s">
        <v>285</v>
      </c>
      <c r="C1854" s="143" t="s">
        <v>62</v>
      </c>
      <c r="D1854" s="143" t="s">
        <v>93</v>
      </c>
      <c r="E1854" s="146" t="s">
        <v>187</v>
      </c>
      <c r="F1854" s="143" t="s">
        <v>20</v>
      </c>
      <c r="G1854" s="144"/>
      <c r="H1854" s="144"/>
      <c r="I1854" s="144"/>
      <c r="J1854" s="144"/>
      <c r="K1854" s="144"/>
      <c r="L1854" s="144"/>
      <c r="M1854" s="144"/>
      <c r="N1854" s="144"/>
      <c r="O1854" s="144"/>
      <c r="P1854" s="144"/>
      <c r="Q1854" s="144"/>
      <c r="R1854" s="144"/>
      <c r="S1854" s="144"/>
      <c r="T1854" s="144"/>
      <c r="U1854" s="144"/>
      <c r="V1854" s="144"/>
      <c r="W1854" s="144"/>
      <c r="X1854" s="144"/>
      <c r="Y1854" s="144"/>
      <c r="Z1854" s="144"/>
      <c r="AA1854" s="144"/>
      <c r="AB1854" s="145"/>
      <c r="AC1854" s="145"/>
      <c r="AD1854" s="141"/>
      <c r="AF1854" s="164">
        <f t="shared" si="29"/>
        <v>0</v>
      </c>
    </row>
    <row r="1855" spans="2:32" x14ac:dyDescent="0.15">
      <c r="B1855" s="143" t="s">
        <v>285</v>
      </c>
      <c r="C1855" s="143" t="s">
        <v>62</v>
      </c>
      <c r="D1855" s="143" t="s">
        <v>93</v>
      </c>
      <c r="E1855" s="146" t="s">
        <v>105</v>
      </c>
      <c r="F1855" s="143" t="s">
        <v>20</v>
      </c>
      <c r="G1855" s="144"/>
      <c r="H1855" s="144"/>
      <c r="I1855" s="144"/>
      <c r="J1855" s="144"/>
      <c r="K1855" s="144"/>
      <c r="L1855" s="144"/>
      <c r="M1855" s="144"/>
      <c r="N1855" s="144"/>
      <c r="O1855" s="144"/>
      <c r="P1855" s="144"/>
      <c r="Q1855" s="144"/>
      <c r="R1855" s="144"/>
      <c r="S1855" s="144"/>
      <c r="T1855" s="144"/>
      <c r="U1855" s="144"/>
      <c r="V1855" s="144"/>
      <c r="W1855" s="144"/>
      <c r="X1855" s="144"/>
      <c r="Y1855" s="144"/>
      <c r="Z1855" s="144"/>
      <c r="AA1855" s="144"/>
      <c r="AB1855" s="145"/>
      <c r="AC1855" s="145"/>
      <c r="AD1855" s="141"/>
      <c r="AF1855" s="164">
        <f t="shared" si="29"/>
        <v>0</v>
      </c>
    </row>
    <row r="1856" spans="2:32" x14ac:dyDescent="0.15">
      <c r="B1856" s="143" t="s">
        <v>285</v>
      </c>
      <c r="C1856" s="143" t="s">
        <v>62</v>
      </c>
      <c r="D1856" s="143" t="s">
        <v>93</v>
      </c>
      <c r="E1856" s="146" t="s">
        <v>106</v>
      </c>
      <c r="F1856" s="143" t="s">
        <v>20</v>
      </c>
      <c r="G1856" s="144"/>
      <c r="H1856" s="144"/>
      <c r="I1856" s="144"/>
      <c r="J1856" s="144"/>
      <c r="K1856" s="144"/>
      <c r="L1856" s="144"/>
      <c r="M1856" s="144"/>
      <c r="N1856" s="144"/>
      <c r="O1856" s="144"/>
      <c r="P1856" s="144"/>
      <c r="Q1856" s="144"/>
      <c r="R1856" s="144"/>
      <c r="S1856" s="144"/>
      <c r="T1856" s="144"/>
      <c r="U1856" s="144"/>
      <c r="V1856" s="144"/>
      <c r="W1856" s="144"/>
      <c r="X1856" s="144"/>
      <c r="Y1856" s="144"/>
      <c r="Z1856" s="144"/>
      <c r="AA1856" s="144"/>
      <c r="AB1856" s="145"/>
      <c r="AC1856" s="145"/>
      <c r="AD1856" s="141"/>
      <c r="AF1856" s="164">
        <f t="shared" si="29"/>
        <v>0</v>
      </c>
    </row>
    <row r="1857" spans="2:32" x14ac:dyDescent="0.15">
      <c r="B1857" s="143" t="s">
        <v>285</v>
      </c>
      <c r="C1857" s="143" t="s">
        <v>62</v>
      </c>
      <c r="D1857" s="143" t="s">
        <v>93</v>
      </c>
      <c r="E1857" s="146" t="s">
        <v>188</v>
      </c>
      <c r="F1857" s="143" t="s">
        <v>20</v>
      </c>
      <c r="G1857" s="144"/>
      <c r="H1857" s="144"/>
      <c r="I1857" s="144"/>
      <c r="J1857" s="144"/>
      <c r="K1857" s="144"/>
      <c r="L1857" s="144"/>
      <c r="M1857" s="144"/>
      <c r="N1857" s="144"/>
      <c r="O1857" s="144"/>
      <c r="P1857" s="144"/>
      <c r="Q1857" s="144"/>
      <c r="R1857" s="144"/>
      <c r="S1857" s="144"/>
      <c r="T1857" s="144"/>
      <c r="U1857" s="144"/>
      <c r="V1857" s="144"/>
      <c r="W1857" s="144"/>
      <c r="X1857" s="144"/>
      <c r="Y1857" s="144"/>
      <c r="Z1857" s="144"/>
      <c r="AA1857" s="144"/>
      <c r="AB1857" s="145"/>
      <c r="AC1857" s="145"/>
      <c r="AD1857" s="141"/>
      <c r="AF1857" s="164">
        <f t="shared" si="29"/>
        <v>0</v>
      </c>
    </row>
    <row r="1858" spans="2:32" x14ac:dyDescent="0.15">
      <c r="B1858" s="143" t="s">
        <v>285</v>
      </c>
      <c r="C1858" s="143" t="s">
        <v>62</v>
      </c>
      <c r="D1858" s="143" t="s">
        <v>93</v>
      </c>
      <c r="E1858" s="146" t="s">
        <v>189</v>
      </c>
      <c r="F1858" s="143" t="s">
        <v>20</v>
      </c>
      <c r="G1858" s="144"/>
      <c r="H1858" s="144"/>
      <c r="I1858" s="144"/>
      <c r="J1858" s="144"/>
      <c r="K1858" s="144"/>
      <c r="L1858" s="144"/>
      <c r="M1858" s="144"/>
      <c r="N1858" s="144"/>
      <c r="O1858" s="144"/>
      <c r="P1858" s="144"/>
      <c r="Q1858" s="144"/>
      <c r="R1858" s="144"/>
      <c r="S1858" s="144"/>
      <c r="T1858" s="144"/>
      <c r="U1858" s="144"/>
      <c r="V1858" s="144"/>
      <c r="W1858" s="144"/>
      <c r="X1858" s="144"/>
      <c r="Y1858" s="144"/>
      <c r="Z1858" s="144"/>
      <c r="AA1858" s="144"/>
      <c r="AB1858" s="145"/>
      <c r="AC1858" s="145"/>
      <c r="AD1858" s="141"/>
      <c r="AF1858" s="164">
        <f t="shared" si="29"/>
        <v>0</v>
      </c>
    </row>
    <row r="1859" spans="2:32" x14ac:dyDescent="0.15">
      <c r="B1859" s="143" t="s">
        <v>285</v>
      </c>
      <c r="C1859" s="143" t="s">
        <v>62</v>
      </c>
      <c r="D1859" s="143" t="s">
        <v>93</v>
      </c>
      <c r="E1859" s="146" t="s">
        <v>109</v>
      </c>
      <c r="F1859" s="143" t="s">
        <v>20</v>
      </c>
      <c r="G1859" s="144"/>
      <c r="H1859" s="144"/>
      <c r="I1859" s="144"/>
      <c r="J1859" s="144"/>
      <c r="K1859" s="144"/>
      <c r="L1859" s="144"/>
      <c r="M1859" s="144"/>
      <c r="N1859" s="144"/>
      <c r="O1859" s="144"/>
      <c r="P1859" s="144"/>
      <c r="Q1859" s="144"/>
      <c r="R1859" s="144"/>
      <c r="S1859" s="144"/>
      <c r="T1859" s="144"/>
      <c r="U1859" s="144"/>
      <c r="V1859" s="144"/>
      <c r="W1859" s="144"/>
      <c r="X1859" s="144"/>
      <c r="Y1859" s="144"/>
      <c r="Z1859" s="144"/>
      <c r="AA1859" s="144"/>
      <c r="AB1859" s="145"/>
      <c r="AC1859" s="145"/>
      <c r="AD1859" s="141"/>
      <c r="AF1859" s="164">
        <f t="shared" si="29"/>
        <v>0</v>
      </c>
    </row>
    <row r="1860" spans="2:32" x14ac:dyDescent="0.15">
      <c r="B1860" s="143" t="s">
        <v>285</v>
      </c>
      <c r="C1860" s="143" t="s">
        <v>62</v>
      </c>
      <c r="D1860" s="143" t="s">
        <v>93</v>
      </c>
      <c r="E1860" s="146" t="s">
        <v>190</v>
      </c>
      <c r="F1860" s="143" t="s">
        <v>20</v>
      </c>
      <c r="G1860" s="144"/>
      <c r="H1860" s="144"/>
      <c r="I1860" s="144"/>
      <c r="J1860" s="144"/>
      <c r="K1860" s="144"/>
      <c r="L1860" s="144"/>
      <c r="M1860" s="144"/>
      <c r="N1860" s="144"/>
      <c r="O1860" s="144"/>
      <c r="P1860" s="144"/>
      <c r="Q1860" s="144"/>
      <c r="R1860" s="144"/>
      <c r="S1860" s="144"/>
      <c r="T1860" s="144"/>
      <c r="U1860" s="144"/>
      <c r="V1860" s="144"/>
      <c r="W1860" s="144"/>
      <c r="X1860" s="144"/>
      <c r="Y1860" s="144"/>
      <c r="Z1860" s="144"/>
      <c r="AA1860" s="144"/>
      <c r="AB1860" s="145"/>
      <c r="AC1860" s="145"/>
      <c r="AD1860" s="141"/>
      <c r="AF1860" s="164">
        <f t="shared" si="29"/>
        <v>0</v>
      </c>
    </row>
    <row r="1861" spans="2:32" x14ac:dyDescent="0.15">
      <c r="B1861" s="143" t="s">
        <v>285</v>
      </c>
      <c r="C1861" s="143" t="s">
        <v>62</v>
      </c>
      <c r="D1861" s="143" t="s">
        <v>93</v>
      </c>
      <c r="E1861" s="146" t="s">
        <v>163</v>
      </c>
      <c r="F1861" s="143" t="s">
        <v>20</v>
      </c>
      <c r="G1861" s="144"/>
      <c r="H1861" s="144"/>
      <c r="I1861" s="144"/>
      <c r="J1861" s="144"/>
      <c r="K1861" s="144"/>
      <c r="L1861" s="144"/>
      <c r="M1861" s="144"/>
      <c r="N1861" s="144"/>
      <c r="O1861" s="144"/>
      <c r="P1861" s="144"/>
      <c r="Q1861" s="144"/>
      <c r="R1861" s="144"/>
      <c r="S1861" s="144"/>
      <c r="T1861" s="144"/>
      <c r="U1861" s="144"/>
      <c r="V1861" s="144"/>
      <c r="W1861" s="144"/>
      <c r="X1861" s="144"/>
      <c r="Y1861" s="144"/>
      <c r="Z1861" s="144"/>
      <c r="AA1861" s="144"/>
      <c r="AB1861" s="145"/>
      <c r="AC1861" s="145"/>
      <c r="AD1861" s="141"/>
      <c r="AF1861" s="164">
        <f t="shared" si="29"/>
        <v>0</v>
      </c>
    </row>
    <row r="1862" spans="2:32" x14ac:dyDescent="0.15">
      <c r="B1862" s="147" t="s">
        <v>76</v>
      </c>
      <c r="C1862" s="147" t="s">
        <v>62</v>
      </c>
      <c r="D1862" s="147" t="s">
        <v>257</v>
      </c>
      <c r="E1862" s="147" t="s">
        <v>258</v>
      </c>
      <c r="F1862" s="147" t="s">
        <v>20</v>
      </c>
      <c r="G1862" s="148"/>
      <c r="H1862" s="148"/>
      <c r="I1862" s="148"/>
      <c r="J1862" s="148"/>
      <c r="K1862" s="148"/>
      <c r="L1862" s="148"/>
      <c r="M1862" s="148"/>
      <c r="N1862" s="148"/>
      <c r="O1862" s="148"/>
      <c r="P1862" s="148"/>
      <c r="Q1862" s="148"/>
      <c r="R1862" s="148"/>
      <c r="S1862" s="148"/>
      <c r="T1862" s="148"/>
      <c r="U1862" s="148"/>
      <c r="V1862" s="148"/>
      <c r="W1862" s="148"/>
      <c r="X1862" s="148"/>
      <c r="Y1862" s="148"/>
      <c r="Z1862" s="148"/>
      <c r="AA1862" s="148"/>
      <c r="AB1862" s="149">
        <v>0</v>
      </c>
      <c r="AC1862" s="149">
        <v>0</v>
      </c>
      <c r="AD1862" s="141"/>
      <c r="AE1862" s="79">
        <v>0</v>
      </c>
      <c r="AF1862" s="164">
        <f t="shared" si="29"/>
        <v>0</v>
      </c>
    </row>
    <row r="1863" spans="2:32" x14ac:dyDescent="0.15">
      <c r="B1863" s="147" t="s">
        <v>76</v>
      </c>
      <c r="C1863" s="147" t="s">
        <v>62</v>
      </c>
      <c r="D1863" s="147" t="s">
        <v>257</v>
      </c>
      <c r="E1863" s="147" t="s">
        <v>260</v>
      </c>
      <c r="F1863" s="147" t="s">
        <v>20</v>
      </c>
      <c r="G1863" s="148"/>
      <c r="H1863" s="148"/>
      <c r="I1863" s="148"/>
      <c r="J1863" s="148"/>
      <c r="K1863" s="148"/>
      <c r="L1863" s="148"/>
      <c r="M1863" s="148"/>
      <c r="N1863" s="148"/>
      <c r="O1863" s="148"/>
      <c r="P1863" s="148"/>
      <c r="Q1863" s="148"/>
      <c r="R1863" s="148"/>
      <c r="S1863" s="148"/>
      <c r="T1863" s="148"/>
      <c r="U1863" s="148"/>
      <c r="V1863" s="148"/>
      <c r="W1863" s="148"/>
      <c r="X1863" s="148"/>
      <c r="Y1863" s="148"/>
      <c r="Z1863" s="148"/>
      <c r="AA1863" s="148"/>
      <c r="AB1863" s="149">
        <v>183199.46419798848</v>
      </c>
      <c r="AC1863" s="149">
        <v>201226.98190896178</v>
      </c>
      <c r="AD1863" s="141"/>
      <c r="AE1863" s="79">
        <v>201226.98190896178</v>
      </c>
      <c r="AF1863" s="164">
        <f t="shared" si="29"/>
        <v>0</v>
      </c>
    </row>
    <row r="1864" spans="2:32" x14ac:dyDescent="0.15">
      <c r="B1864" s="147" t="s">
        <v>76</v>
      </c>
      <c r="C1864" s="147" t="s">
        <v>62</v>
      </c>
      <c r="D1864" s="147" t="s">
        <v>257</v>
      </c>
      <c r="E1864" s="147" t="s">
        <v>261</v>
      </c>
      <c r="F1864" s="147" t="s">
        <v>20</v>
      </c>
      <c r="G1864" s="148"/>
      <c r="H1864" s="148"/>
      <c r="I1864" s="148"/>
      <c r="J1864" s="148"/>
      <c r="K1864" s="148"/>
      <c r="L1864" s="148"/>
      <c r="M1864" s="148"/>
      <c r="N1864" s="148"/>
      <c r="O1864" s="148"/>
      <c r="P1864" s="148"/>
      <c r="Q1864" s="148"/>
      <c r="R1864" s="148"/>
      <c r="S1864" s="148"/>
      <c r="T1864" s="148"/>
      <c r="U1864" s="148"/>
      <c r="V1864" s="148"/>
      <c r="W1864" s="148"/>
      <c r="X1864" s="148"/>
      <c r="Y1864" s="148"/>
      <c r="Z1864" s="148"/>
      <c r="AA1864" s="148"/>
      <c r="AB1864" s="149">
        <v>280.426918129478</v>
      </c>
      <c r="AC1864" s="149">
        <v>2828.6956314621671</v>
      </c>
      <c r="AD1864" s="141"/>
      <c r="AE1864" s="79">
        <v>2828.6956314621671</v>
      </c>
      <c r="AF1864" s="164">
        <f t="shared" si="29"/>
        <v>0</v>
      </c>
    </row>
    <row r="1865" spans="2:32" x14ac:dyDescent="0.15">
      <c r="B1865" s="147" t="s">
        <v>76</v>
      </c>
      <c r="C1865" s="147" t="s">
        <v>62</v>
      </c>
      <c r="D1865" s="147" t="s">
        <v>257</v>
      </c>
      <c r="E1865" s="147" t="s">
        <v>262</v>
      </c>
      <c r="F1865" s="147" t="s">
        <v>20</v>
      </c>
      <c r="G1865" s="148"/>
      <c r="H1865" s="148"/>
      <c r="I1865" s="148"/>
      <c r="J1865" s="148"/>
      <c r="K1865" s="148"/>
      <c r="L1865" s="148"/>
      <c r="M1865" s="148"/>
      <c r="N1865" s="148"/>
      <c r="O1865" s="148"/>
      <c r="P1865" s="148"/>
      <c r="Q1865" s="148"/>
      <c r="R1865" s="148"/>
      <c r="S1865" s="148"/>
      <c r="T1865" s="148"/>
      <c r="U1865" s="148"/>
      <c r="V1865" s="148"/>
      <c r="W1865" s="148"/>
      <c r="X1865" s="148"/>
      <c r="Y1865" s="148"/>
      <c r="Z1865" s="148"/>
      <c r="AA1865" s="148"/>
      <c r="AB1865" s="149">
        <v>183479.89111611797</v>
      </c>
      <c r="AC1865" s="149">
        <v>204055.67754042396</v>
      </c>
      <c r="AD1865" s="141"/>
      <c r="AE1865" s="79">
        <v>204055.67754042396</v>
      </c>
      <c r="AF1865" s="164">
        <f t="shared" si="29"/>
        <v>0</v>
      </c>
    </row>
    <row r="1866" spans="2:32" x14ac:dyDescent="0.15">
      <c r="B1866" s="147" t="s">
        <v>76</v>
      </c>
      <c r="C1866" s="147" t="s">
        <v>62</v>
      </c>
      <c r="D1866" s="147" t="s">
        <v>257</v>
      </c>
      <c r="E1866" s="147" t="s">
        <v>263</v>
      </c>
      <c r="F1866" s="147" t="s">
        <v>20</v>
      </c>
      <c r="G1866" s="148"/>
      <c r="H1866" s="148"/>
      <c r="I1866" s="148"/>
      <c r="J1866" s="148"/>
      <c r="K1866" s="148"/>
      <c r="L1866" s="148"/>
      <c r="M1866" s="148"/>
      <c r="N1866" s="148"/>
      <c r="O1866" s="148"/>
      <c r="P1866" s="148"/>
      <c r="Q1866" s="148"/>
      <c r="R1866" s="148"/>
      <c r="S1866" s="148"/>
      <c r="T1866" s="148"/>
      <c r="U1866" s="148"/>
      <c r="V1866" s="148"/>
      <c r="W1866" s="148"/>
      <c r="X1866" s="148"/>
      <c r="Y1866" s="148"/>
      <c r="Z1866" s="148"/>
      <c r="AA1866" s="148"/>
      <c r="AB1866" s="149">
        <v>-12287.143979332046</v>
      </c>
      <c r="AC1866" s="149">
        <v>-7870.293012579591</v>
      </c>
      <c r="AD1866" s="141"/>
      <c r="AE1866" s="79">
        <v>-7870.293012579591</v>
      </c>
      <c r="AF1866" s="164">
        <f t="shared" si="29"/>
        <v>0</v>
      </c>
    </row>
    <row r="1867" spans="2:32" x14ac:dyDescent="0.15">
      <c r="B1867" s="147" t="s">
        <v>76</v>
      </c>
      <c r="C1867" s="147" t="s">
        <v>62</v>
      </c>
      <c r="D1867" s="147" t="s">
        <v>257</v>
      </c>
      <c r="E1867" s="147" t="s">
        <v>264</v>
      </c>
      <c r="F1867" s="147" t="s">
        <v>20</v>
      </c>
      <c r="G1867" s="148"/>
      <c r="H1867" s="148"/>
      <c r="I1867" s="148"/>
      <c r="J1867" s="148"/>
      <c r="K1867" s="148"/>
      <c r="L1867" s="148"/>
      <c r="M1867" s="148"/>
      <c r="N1867" s="148"/>
      <c r="O1867" s="148"/>
      <c r="P1867" s="148"/>
      <c r="Q1867" s="148"/>
      <c r="R1867" s="148"/>
      <c r="S1867" s="148"/>
      <c r="T1867" s="148"/>
      <c r="U1867" s="148"/>
      <c r="V1867" s="148"/>
      <c r="W1867" s="148"/>
      <c r="X1867" s="148"/>
      <c r="Y1867" s="148"/>
      <c r="Z1867" s="148"/>
      <c r="AA1867" s="148"/>
      <c r="AB1867" s="149">
        <v>0</v>
      </c>
      <c r="AC1867" s="149">
        <v>0</v>
      </c>
      <c r="AD1867" s="141"/>
      <c r="AE1867" s="79">
        <v>0</v>
      </c>
      <c r="AF1867" s="164">
        <f t="shared" si="29"/>
        <v>0</v>
      </c>
    </row>
    <row r="1868" spans="2:32" x14ac:dyDescent="0.15">
      <c r="B1868" s="147" t="s">
        <v>76</v>
      </c>
      <c r="C1868" s="147" t="s">
        <v>62</v>
      </c>
      <c r="D1868" s="147" t="s">
        <v>257</v>
      </c>
      <c r="E1868" s="147" t="s">
        <v>265</v>
      </c>
      <c r="F1868" s="147" t="s">
        <v>20</v>
      </c>
      <c r="G1868" s="148"/>
      <c r="H1868" s="148"/>
      <c r="I1868" s="148"/>
      <c r="J1868" s="148"/>
      <c r="K1868" s="148"/>
      <c r="L1868" s="148"/>
      <c r="M1868" s="148"/>
      <c r="N1868" s="148"/>
      <c r="O1868" s="148"/>
      <c r="P1868" s="148"/>
      <c r="Q1868" s="148"/>
      <c r="R1868" s="148"/>
      <c r="S1868" s="148"/>
      <c r="T1868" s="148"/>
      <c r="U1868" s="148"/>
      <c r="V1868" s="148"/>
      <c r="W1868" s="148"/>
      <c r="X1868" s="148"/>
      <c r="Y1868" s="148"/>
      <c r="Z1868" s="148"/>
      <c r="AA1868" s="148"/>
      <c r="AB1868" s="149">
        <v>6009.7395227914467</v>
      </c>
      <c r="AC1868" s="149">
        <v>-29796.614170598914</v>
      </c>
      <c r="AD1868" s="141"/>
      <c r="AE1868" s="79">
        <v>-29796.614170598914</v>
      </c>
      <c r="AF1868" s="164">
        <f t="shared" si="29"/>
        <v>0</v>
      </c>
    </row>
    <row r="1869" spans="2:32" x14ac:dyDescent="0.15">
      <c r="B1869" s="147" t="s">
        <v>76</v>
      </c>
      <c r="C1869" s="147" t="s">
        <v>62</v>
      </c>
      <c r="D1869" s="147" t="s">
        <v>257</v>
      </c>
      <c r="E1869" s="147" t="s">
        <v>266</v>
      </c>
      <c r="F1869" s="147" t="s">
        <v>20</v>
      </c>
      <c r="G1869" s="148"/>
      <c r="H1869" s="148"/>
      <c r="I1869" s="148"/>
      <c r="J1869" s="148"/>
      <c r="K1869" s="148"/>
      <c r="L1869" s="148"/>
      <c r="M1869" s="148"/>
      <c r="N1869" s="148"/>
      <c r="O1869" s="148"/>
      <c r="P1869" s="148"/>
      <c r="Q1869" s="148"/>
      <c r="R1869" s="148"/>
      <c r="S1869" s="148"/>
      <c r="T1869" s="148"/>
      <c r="U1869" s="148"/>
      <c r="V1869" s="148"/>
      <c r="W1869" s="148"/>
      <c r="X1869" s="148"/>
      <c r="Y1869" s="148"/>
      <c r="Z1869" s="148"/>
      <c r="AA1869" s="148"/>
      <c r="AB1869" s="149">
        <v>-59.923641789187144</v>
      </c>
      <c r="AC1869" s="149">
        <v>-221.95409050416862</v>
      </c>
      <c r="AD1869" s="141"/>
      <c r="AE1869" s="79">
        <v>-221.95409050416862</v>
      </c>
      <c r="AF1869" s="164">
        <f t="shared" si="29"/>
        <v>0</v>
      </c>
    </row>
    <row r="1870" spans="2:32" x14ac:dyDescent="0.15">
      <c r="B1870" s="147" t="s">
        <v>76</v>
      </c>
      <c r="C1870" s="147" t="s">
        <v>62</v>
      </c>
      <c r="D1870" s="147" t="s">
        <v>257</v>
      </c>
      <c r="E1870" s="147" t="s">
        <v>267</v>
      </c>
      <c r="F1870" s="147" t="s">
        <v>20</v>
      </c>
      <c r="G1870" s="148"/>
      <c r="H1870" s="148"/>
      <c r="I1870" s="148"/>
      <c r="J1870" s="148"/>
      <c r="K1870" s="148"/>
      <c r="L1870" s="148"/>
      <c r="M1870" s="148"/>
      <c r="N1870" s="148"/>
      <c r="O1870" s="148"/>
      <c r="P1870" s="148"/>
      <c r="Q1870" s="148"/>
      <c r="R1870" s="148"/>
      <c r="S1870" s="148"/>
      <c r="T1870" s="148"/>
      <c r="U1870" s="148"/>
      <c r="V1870" s="148"/>
      <c r="W1870" s="148"/>
      <c r="X1870" s="148"/>
      <c r="Y1870" s="148"/>
      <c r="Z1870" s="148"/>
      <c r="AA1870" s="148"/>
      <c r="AB1870" s="149">
        <v>177142.5630177882</v>
      </c>
      <c r="AC1870" s="149">
        <v>166166.81626674131</v>
      </c>
      <c r="AD1870" s="141"/>
      <c r="AE1870" s="79">
        <v>166166.81626674131</v>
      </c>
      <c r="AF1870" s="164">
        <f t="shared" si="29"/>
        <v>0</v>
      </c>
    </row>
    <row r="1871" spans="2:32" x14ac:dyDescent="0.15">
      <c r="B1871" s="147" t="s">
        <v>76</v>
      </c>
      <c r="C1871" s="147" t="s">
        <v>62</v>
      </c>
      <c r="D1871" s="147" t="s">
        <v>268</v>
      </c>
      <c r="E1871" s="147" t="s">
        <v>269</v>
      </c>
      <c r="F1871" s="147" t="s">
        <v>20</v>
      </c>
      <c r="G1871" s="148"/>
      <c r="H1871" s="148"/>
      <c r="I1871" s="148"/>
      <c r="J1871" s="148"/>
      <c r="K1871" s="148"/>
      <c r="L1871" s="148"/>
      <c r="M1871" s="148"/>
      <c r="N1871" s="148"/>
      <c r="O1871" s="148"/>
      <c r="P1871" s="148"/>
      <c r="Q1871" s="148"/>
      <c r="R1871" s="148"/>
      <c r="S1871" s="148"/>
      <c r="T1871" s="148"/>
      <c r="U1871" s="148"/>
      <c r="V1871" s="148"/>
      <c r="W1871" s="148"/>
      <c r="X1871" s="148"/>
      <c r="Y1871" s="148"/>
      <c r="Z1871" s="148"/>
      <c r="AA1871" s="148"/>
      <c r="AB1871" s="149">
        <v>133715.58590540406</v>
      </c>
      <c r="AC1871" s="149">
        <v>112473.01900992365</v>
      </c>
      <c r="AD1871" s="141"/>
      <c r="AE1871" s="79">
        <v>112473.01900992365</v>
      </c>
      <c r="AF1871" s="164">
        <f t="shared" si="29"/>
        <v>0</v>
      </c>
    </row>
    <row r="1872" spans="2:32" x14ac:dyDescent="0.15">
      <c r="B1872" s="147" t="s">
        <v>76</v>
      </c>
      <c r="C1872" s="147" t="s">
        <v>62</v>
      </c>
      <c r="D1872" s="147" t="s">
        <v>268</v>
      </c>
      <c r="E1872" s="150" t="s">
        <v>270</v>
      </c>
      <c r="F1872" s="147" t="s">
        <v>20</v>
      </c>
      <c r="G1872" s="148"/>
      <c r="H1872" s="148"/>
      <c r="I1872" s="148"/>
      <c r="J1872" s="148"/>
      <c r="K1872" s="148"/>
      <c r="L1872" s="148"/>
      <c r="M1872" s="148"/>
      <c r="N1872" s="148"/>
      <c r="O1872" s="148"/>
      <c r="P1872" s="148"/>
      <c r="Q1872" s="148"/>
      <c r="R1872" s="148"/>
      <c r="S1872" s="148"/>
      <c r="T1872" s="148"/>
      <c r="U1872" s="148"/>
      <c r="V1872" s="148"/>
      <c r="W1872" s="148"/>
      <c r="X1872" s="148"/>
      <c r="Y1872" s="148"/>
      <c r="Z1872" s="148"/>
      <c r="AA1872" s="148"/>
      <c r="AB1872" s="149">
        <v>0</v>
      </c>
      <c r="AC1872" s="149">
        <v>0</v>
      </c>
      <c r="AD1872" s="141"/>
      <c r="AE1872" s="79">
        <v>0</v>
      </c>
      <c r="AF1872" s="164">
        <f t="shared" ref="AF1872:AF1935" si="30">+AE1872-AC1872</f>
        <v>0</v>
      </c>
    </row>
    <row r="1873" spans="2:32" x14ac:dyDescent="0.15">
      <c r="B1873" s="147" t="s">
        <v>76</v>
      </c>
      <c r="C1873" s="147" t="s">
        <v>62</v>
      </c>
      <c r="D1873" s="147" t="s">
        <v>268</v>
      </c>
      <c r="E1873" s="150" t="s">
        <v>271</v>
      </c>
      <c r="F1873" s="147" t="s">
        <v>20</v>
      </c>
      <c r="G1873" s="148"/>
      <c r="H1873" s="148"/>
      <c r="I1873" s="148"/>
      <c r="J1873" s="148"/>
      <c r="K1873" s="148"/>
      <c r="L1873" s="148"/>
      <c r="M1873" s="148"/>
      <c r="N1873" s="148"/>
      <c r="O1873" s="148"/>
      <c r="P1873" s="148"/>
      <c r="Q1873" s="148"/>
      <c r="R1873" s="148"/>
      <c r="S1873" s="148"/>
      <c r="T1873" s="148"/>
      <c r="U1873" s="148"/>
      <c r="V1873" s="148"/>
      <c r="W1873" s="148"/>
      <c r="X1873" s="148"/>
      <c r="Y1873" s="148"/>
      <c r="Z1873" s="148"/>
      <c r="AA1873" s="148"/>
      <c r="AB1873" s="149">
        <v>0</v>
      </c>
      <c r="AC1873" s="149">
        <v>0</v>
      </c>
      <c r="AD1873" s="141"/>
      <c r="AE1873" s="79">
        <v>0</v>
      </c>
      <c r="AF1873" s="164">
        <f t="shared" si="30"/>
        <v>0</v>
      </c>
    </row>
    <row r="1874" spans="2:32" x14ac:dyDescent="0.15">
      <c r="B1874" s="147" t="s">
        <v>76</v>
      </c>
      <c r="C1874" s="147" t="s">
        <v>62</v>
      </c>
      <c r="D1874" s="147" t="s">
        <v>268</v>
      </c>
      <c r="E1874" s="150" t="s">
        <v>272</v>
      </c>
      <c r="F1874" s="147" t="s">
        <v>20</v>
      </c>
      <c r="G1874" s="148"/>
      <c r="H1874" s="148"/>
      <c r="I1874" s="148"/>
      <c r="J1874" s="148"/>
      <c r="K1874" s="148"/>
      <c r="L1874" s="148"/>
      <c r="M1874" s="148"/>
      <c r="N1874" s="148"/>
      <c r="O1874" s="148"/>
      <c r="P1874" s="148"/>
      <c r="Q1874" s="148"/>
      <c r="R1874" s="148"/>
      <c r="S1874" s="148"/>
      <c r="T1874" s="148"/>
      <c r="U1874" s="148"/>
      <c r="V1874" s="148"/>
      <c r="W1874" s="148"/>
      <c r="X1874" s="148"/>
      <c r="Y1874" s="148"/>
      <c r="Z1874" s="148"/>
      <c r="AA1874" s="148"/>
      <c r="AB1874" s="149">
        <v>113647.2219621211</v>
      </c>
      <c r="AC1874" s="149">
        <v>88685.563431093775</v>
      </c>
      <c r="AD1874" s="141"/>
      <c r="AE1874" s="79">
        <v>88685.563431093775</v>
      </c>
      <c r="AF1874" s="164">
        <f t="shared" si="30"/>
        <v>0</v>
      </c>
    </row>
    <row r="1875" spans="2:32" x14ac:dyDescent="0.15">
      <c r="B1875" s="147" t="s">
        <v>76</v>
      </c>
      <c r="C1875" s="147" t="s">
        <v>62</v>
      </c>
      <c r="D1875" s="147" t="s">
        <v>268</v>
      </c>
      <c r="E1875" s="150" t="s">
        <v>273</v>
      </c>
      <c r="F1875" s="147" t="s">
        <v>20</v>
      </c>
      <c r="G1875" s="148"/>
      <c r="H1875" s="148"/>
      <c r="I1875" s="148"/>
      <c r="J1875" s="148"/>
      <c r="K1875" s="148"/>
      <c r="L1875" s="148"/>
      <c r="M1875" s="148"/>
      <c r="N1875" s="148"/>
      <c r="O1875" s="148"/>
      <c r="P1875" s="148"/>
      <c r="Q1875" s="148"/>
      <c r="R1875" s="148"/>
      <c r="S1875" s="148"/>
      <c r="T1875" s="148"/>
      <c r="U1875" s="148"/>
      <c r="V1875" s="148"/>
      <c r="W1875" s="148"/>
      <c r="X1875" s="148"/>
      <c r="Y1875" s="148"/>
      <c r="Z1875" s="148"/>
      <c r="AA1875" s="148"/>
      <c r="AB1875" s="149">
        <v>21532.421831890159</v>
      </c>
      <c r="AC1875" s="149">
        <v>27992.665890994653</v>
      </c>
      <c r="AD1875" s="141"/>
      <c r="AE1875" s="79">
        <v>27992.665890994653</v>
      </c>
      <c r="AF1875" s="164">
        <f t="shared" si="30"/>
        <v>0</v>
      </c>
    </row>
    <row r="1876" spans="2:32" x14ac:dyDescent="0.15">
      <c r="B1876" s="147" t="s">
        <v>76</v>
      </c>
      <c r="C1876" s="147" t="s">
        <v>62</v>
      </c>
      <c r="D1876" s="147" t="s">
        <v>268</v>
      </c>
      <c r="E1876" s="150" t="s">
        <v>274</v>
      </c>
      <c r="F1876" s="147" t="s">
        <v>20</v>
      </c>
      <c r="G1876" s="148"/>
      <c r="H1876" s="148"/>
      <c r="I1876" s="148"/>
      <c r="J1876" s="148"/>
      <c r="K1876" s="148"/>
      <c r="L1876" s="148"/>
      <c r="M1876" s="148"/>
      <c r="N1876" s="148"/>
      <c r="O1876" s="148"/>
      <c r="P1876" s="148"/>
      <c r="Q1876" s="148"/>
      <c r="R1876" s="148"/>
      <c r="S1876" s="148"/>
      <c r="T1876" s="148"/>
      <c r="U1876" s="148"/>
      <c r="V1876" s="148"/>
      <c r="W1876" s="148"/>
      <c r="X1876" s="148"/>
      <c r="Y1876" s="148"/>
      <c r="Z1876" s="148"/>
      <c r="AA1876" s="148"/>
      <c r="AB1876" s="149">
        <v>-899.08738171813854</v>
      </c>
      <c r="AC1876" s="149">
        <v>-3674.2319297543581</v>
      </c>
      <c r="AD1876" s="141"/>
      <c r="AE1876" s="79">
        <v>-3674.2319297543581</v>
      </c>
      <c r="AF1876" s="164">
        <f t="shared" si="30"/>
        <v>0</v>
      </c>
    </row>
    <row r="1877" spans="2:32" x14ac:dyDescent="0.15">
      <c r="B1877" s="147" t="s">
        <v>76</v>
      </c>
      <c r="C1877" s="147" t="s">
        <v>62</v>
      </c>
      <c r="D1877" s="147" t="s">
        <v>268</v>
      </c>
      <c r="E1877" s="150" t="s">
        <v>275</v>
      </c>
      <c r="F1877" s="147" t="s">
        <v>20</v>
      </c>
      <c r="G1877" s="148"/>
      <c r="H1877" s="148"/>
      <c r="I1877" s="148"/>
      <c r="J1877" s="148"/>
      <c r="K1877" s="148"/>
      <c r="L1877" s="148"/>
      <c r="M1877" s="148"/>
      <c r="N1877" s="148"/>
      <c r="O1877" s="148"/>
      <c r="P1877" s="148"/>
      <c r="Q1877" s="148"/>
      <c r="R1877" s="148"/>
      <c r="S1877" s="148"/>
      <c r="T1877" s="148"/>
      <c r="U1877" s="148"/>
      <c r="V1877" s="148"/>
      <c r="W1877" s="148"/>
      <c r="X1877" s="148"/>
      <c r="Y1877" s="148"/>
      <c r="Z1877" s="148"/>
      <c r="AA1877" s="148"/>
      <c r="AB1877" s="149">
        <v>-564.97050688906279</v>
      </c>
      <c r="AC1877" s="149">
        <v>-530.97838241041575</v>
      </c>
      <c r="AD1877" s="141"/>
      <c r="AE1877" s="79">
        <v>-530.97838241041575</v>
      </c>
      <c r="AF1877" s="164">
        <f t="shared" si="30"/>
        <v>0</v>
      </c>
    </row>
    <row r="1878" spans="2:32" x14ac:dyDescent="0.15">
      <c r="B1878" s="147" t="s">
        <v>76</v>
      </c>
      <c r="C1878" s="147" t="s">
        <v>62</v>
      </c>
      <c r="D1878" s="147" t="s">
        <v>268</v>
      </c>
      <c r="E1878" s="147" t="s">
        <v>276</v>
      </c>
      <c r="F1878" s="147" t="s">
        <v>20</v>
      </c>
      <c r="G1878" s="148"/>
      <c r="H1878" s="148"/>
      <c r="I1878" s="148"/>
      <c r="J1878" s="148"/>
      <c r="K1878" s="148"/>
      <c r="L1878" s="148"/>
      <c r="M1878" s="148"/>
      <c r="N1878" s="148"/>
      <c r="O1878" s="148"/>
      <c r="P1878" s="148"/>
      <c r="Q1878" s="148"/>
      <c r="R1878" s="148"/>
      <c r="S1878" s="148"/>
      <c r="T1878" s="148"/>
      <c r="U1878" s="148"/>
      <c r="V1878" s="148"/>
      <c r="W1878" s="148"/>
      <c r="X1878" s="148"/>
      <c r="Y1878" s="148"/>
      <c r="Z1878" s="148"/>
      <c r="AA1878" s="148"/>
      <c r="AB1878" s="149">
        <v>-134.36226075385545</v>
      </c>
      <c r="AC1878" s="149">
        <v>-49.910919833579882</v>
      </c>
      <c r="AD1878" s="141"/>
      <c r="AE1878" s="79">
        <v>-49.910919833579882</v>
      </c>
      <c r="AF1878" s="164">
        <f t="shared" si="30"/>
        <v>0</v>
      </c>
    </row>
    <row r="1879" spans="2:32" x14ac:dyDescent="0.15">
      <c r="B1879" s="147" t="s">
        <v>76</v>
      </c>
      <c r="C1879" s="147" t="s">
        <v>62</v>
      </c>
      <c r="D1879" s="147" t="s">
        <v>268</v>
      </c>
      <c r="E1879" s="147" t="s">
        <v>277</v>
      </c>
      <c r="F1879" s="147" t="s">
        <v>20</v>
      </c>
      <c r="G1879" s="148"/>
      <c r="H1879" s="148"/>
      <c r="I1879" s="148"/>
      <c r="J1879" s="148"/>
      <c r="K1879" s="148"/>
      <c r="L1879" s="148"/>
      <c r="M1879" s="148"/>
      <c r="N1879" s="148"/>
      <c r="O1879" s="148"/>
      <c r="P1879" s="148"/>
      <c r="Q1879" s="148"/>
      <c r="R1879" s="148"/>
      <c r="S1879" s="148"/>
      <c r="T1879" s="148"/>
      <c r="U1879" s="148"/>
      <c r="V1879" s="148"/>
      <c r="W1879" s="148"/>
      <c r="X1879" s="148"/>
      <c r="Y1879" s="148"/>
      <c r="Z1879" s="148"/>
      <c r="AA1879" s="148"/>
      <c r="AB1879" s="149">
        <v>0</v>
      </c>
      <c r="AC1879" s="149">
        <v>0</v>
      </c>
      <c r="AD1879" s="141"/>
      <c r="AE1879" s="79">
        <v>0</v>
      </c>
      <c r="AF1879" s="164">
        <f t="shared" si="30"/>
        <v>0</v>
      </c>
    </row>
    <row r="1880" spans="2:32" x14ac:dyDescent="0.15">
      <c r="B1880" s="147" t="s">
        <v>76</v>
      </c>
      <c r="C1880" s="147" t="s">
        <v>62</v>
      </c>
      <c r="D1880" s="147" t="s">
        <v>268</v>
      </c>
      <c r="E1880" s="147" t="s">
        <v>278</v>
      </c>
      <c r="F1880" s="147" t="s">
        <v>20</v>
      </c>
      <c r="G1880" s="148"/>
      <c r="H1880" s="148"/>
      <c r="I1880" s="148"/>
      <c r="J1880" s="148"/>
      <c r="K1880" s="148"/>
      <c r="L1880" s="148"/>
      <c r="M1880" s="148"/>
      <c r="N1880" s="148"/>
      <c r="O1880" s="148"/>
      <c r="P1880" s="148"/>
      <c r="Q1880" s="148"/>
      <c r="R1880" s="148"/>
      <c r="S1880" s="148"/>
      <c r="T1880" s="148"/>
      <c r="U1880" s="148"/>
      <c r="V1880" s="148"/>
      <c r="W1880" s="148"/>
      <c r="X1880" s="148"/>
      <c r="Y1880" s="148"/>
      <c r="Z1880" s="148"/>
      <c r="AA1880" s="148"/>
      <c r="AB1880" s="149">
        <v>51578.9496781138</v>
      </c>
      <c r="AC1880" s="149">
        <v>16497.972704891097</v>
      </c>
      <c r="AD1880" s="141"/>
      <c r="AE1880" s="79">
        <v>16497.972704891097</v>
      </c>
      <c r="AF1880" s="164">
        <f t="shared" si="30"/>
        <v>0</v>
      </c>
    </row>
    <row r="1881" spans="2:32" x14ac:dyDescent="0.15">
      <c r="B1881" s="147" t="s">
        <v>76</v>
      </c>
      <c r="C1881" s="147" t="s">
        <v>62</v>
      </c>
      <c r="D1881" s="147" t="s">
        <v>93</v>
      </c>
      <c r="E1881" s="147" t="s">
        <v>279</v>
      </c>
      <c r="F1881" s="147" t="s">
        <v>20</v>
      </c>
      <c r="G1881" s="148"/>
      <c r="H1881" s="148"/>
      <c r="I1881" s="148"/>
      <c r="J1881" s="148"/>
      <c r="K1881" s="148"/>
      <c r="L1881" s="148"/>
      <c r="M1881" s="148"/>
      <c r="N1881" s="148"/>
      <c r="O1881" s="148"/>
      <c r="P1881" s="148"/>
      <c r="Q1881" s="148"/>
      <c r="R1881" s="148"/>
      <c r="S1881" s="148"/>
      <c r="T1881" s="148"/>
      <c r="U1881" s="148"/>
      <c r="V1881" s="148"/>
      <c r="W1881" s="148"/>
      <c r="X1881" s="148"/>
      <c r="Y1881" s="148"/>
      <c r="Z1881" s="148"/>
      <c r="AA1881" s="148"/>
      <c r="AB1881" s="149">
        <v>259144.83698432436</v>
      </c>
      <c r="AC1881" s="149">
        <v>262091.95165194053</v>
      </c>
      <c r="AD1881" s="141"/>
      <c r="AE1881" s="79">
        <v>262091.95165194053</v>
      </c>
      <c r="AF1881" s="164">
        <f t="shared" si="30"/>
        <v>0</v>
      </c>
    </row>
    <row r="1882" spans="2:32" x14ac:dyDescent="0.15">
      <c r="B1882" s="147" t="s">
        <v>76</v>
      </c>
      <c r="C1882" s="147" t="s">
        <v>62</v>
      </c>
      <c r="D1882" s="147" t="s">
        <v>93</v>
      </c>
      <c r="E1882" s="147" t="s">
        <v>280</v>
      </c>
      <c r="F1882" s="147" t="s">
        <v>20</v>
      </c>
      <c r="G1882" s="148"/>
      <c r="H1882" s="148"/>
      <c r="I1882" s="148"/>
      <c r="J1882" s="148"/>
      <c r="K1882" s="148"/>
      <c r="L1882" s="148"/>
      <c r="M1882" s="148"/>
      <c r="N1882" s="148"/>
      <c r="O1882" s="148"/>
      <c r="P1882" s="148"/>
      <c r="Q1882" s="148"/>
      <c r="R1882" s="148"/>
      <c r="S1882" s="148"/>
      <c r="T1882" s="148"/>
      <c r="U1882" s="148"/>
      <c r="V1882" s="148"/>
      <c r="W1882" s="148"/>
      <c r="X1882" s="148"/>
      <c r="Y1882" s="148"/>
      <c r="Z1882" s="148"/>
      <c r="AA1882" s="148"/>
      <c r="AB1882" s="149">
        <v>0</v>
      </c>
      <c r="AC1882" s="149">
        <v>0</v>
      </c>
      <c r="AD1882" s="141"/>
      <c r="AE1882" s="79">
        <v>0</v>
      </c>
      <c r="AF1882" s="164">
        <f t="shared" si="30"/>
        <v>0</v>
      </c>
    </row>
    <row r="1883" spans="2:32" x14ac:dyDescent="0.15">
      <c r="B1883" s="147" t="s">
        <v>76</v>
      </c>
      <c r="C1883" s="147" t="s">
        <v>62</v>
      </c>
      <c r="D1883" s="147" t="s">
        <v>93</v>
      </c>
      <c r="E1883" s="147" t="s">
        <v>281</v>
      </c>
      <c r="F1883" s="147" t="s">
        <v>20</v>
      </c>
      <c r="G1883" s="148"/>
      <c r="H1883" s="148"/>
      <c r="I1883" s="148"/>
      <c r="J1883" s="148"/>
      <c r="K1883" s="148"/>
      <c r="L1883" s="148"/>
      <c r="M1883" s="148"/>
      <c r="N1883" s="148"/>
      <c r="O1883" s="148"/>
      <c r="P1883" s="148"/>
      <c r="Q1883" s="148"/>
      <c r="R1883" s="148"/>
      <c r="S1883" s="148"/>
      <c r="T1883" s="148"/>
      <c r="U1883" s="148"/>
      <c r="V1883" s="148"/>
      <c r="W1883" s="148"/>
      <c r="X1883" s="148"/>
      <c r="Y1883" s="148"/>
      <c r="Z1883" s="148"/>
      <c r="AA1883" s="148"/>
      <c r="AB1883" s="149">
        <v>259144.83698432436</v>
      </c>
      <c r="AC1883" s="149">
        <v>262091.95165194053</v>
      </c>
      <c r="AD1883" s="141"/>
      <c r="AE1883" s="79">
        <v>262091.95165194053</v>
      </c>
      <c r="AF1883" s="164">
        <f t="shared" si="30"/>
        <v>0</v>
      </c>
    </row>
    <row r="1884" spans="2:32" x14ac:dyDescent="0.15">
      <c r="B1884" s="147" t="s">
        <v>76</v>
      </c>
      <c r="C1884" s="147" t="s">
        <v>62</v>
      </c>
      <c r="D1884" s="147" t="s">
        <v>93</v>
      </c>
      <c r="E1884" s="150" t="s">
        <v>187</v>
      </c>
      <c r="F1884" s="147" t="s">
        <v>20</v>
      </c>
      <c r="G1884" s="148"/>
      <c r="H1884" s="148"/>
      <c r="I1884" s="148"/>
      <c r="J1884" s="148"/>
      <c r="K1884" s="148"/>
      <c r="L1884" s="148"/>
      <c r="M1884" s="148"/>
      <c r="N1884" s="148"/>
      <c r="O1884" s="148"/>
      <c r="P1884" s="148"/>
      <c r="Q1884" s="148"/>
      <c r="R1884" s="148"/>
      <c r="S1884" s="148"/>
      <c r="T1884" s="148"/>
      <c r="U1884" s="148"/>
      <c r="V1884" s="148"/>
      <c r="W1884" s="148"/>
      <c r="X1884" s="148"/>
      <c r="Y1884" s="148"/>
      <c r="Z1884" s="148"/>
      <c r="AA1884" s="148"/>
      <c r="AB1884" s="149">
        <v>0</v>
      </c>
      <c r="AC1884" s="149">
        <v>0</v>
      </c>
      <c r="AD1884" s="141"/>
      <c r="AE1884" s="79">
        <v>0</v>
      </c>
      <c r="AF1884" s="164">
        <f t="shared" si="30"/>
        <v>0</v>
      </c>
    </row>
    <row r="1885" spans="2:32" x14ac:dyDescent="0.15">
      <c r="B1885" s="147" t="s">
        <v>76</v>
      </c>
      <c r="C1885" s="147" t="s">
        <v>62</v>
      </c>
      <c r="D1885" s="147" t="s">
        <v>93</v>
      </c>
      <c r="E1885" s="150" t="s">
        <v>105</v>
      </c>
      <c r="F1885" s="147" t="s">
        <v>20</v>
      </c>
      <c r="G1885" s="148"/>
      <c r="H1885" s="148"/>
      <c r="I1885" s="148"/>
      <c r="J1885" s="148"/>
      <c r="K1885" s="148"/>
      <c r="L1885" s="148"/>
      <c r="M1885" s="148"/>
      <c r="N1885" s="148"/>
      <c r="O1885" s="148"/>
      <c r="P1885" s="148"/>
      <c r="Q1885" s="148"/>
      <c r="R1885" s="148"/>
      <c r="S1885" s="148"/>
      <c r="T1885" s="148"/>
      <c r="U1885" s="148"/>
      <c r="V1885" s="148"/>
      <c r="W1885" s="148"/>
      <c r="X1885" s="148"/>
      <c r="Y1885" s="148"/>
      <c r="Z1885" s="148"/>
      <c r="AA1885" s="148"/>
      <c r="AB1885" s="149">
        <v>4117.3796467942366</v>
      </c>
      <c r="AC1885" s="149">
        <v>3964.3148425866598</v>
      </c>
      <c r="AD1885" s="141"/>
      <c r="AE1885" s="79">
        <v>3964.3148425866598</v>
      </c>
      <c r="AF1885" s="164">
        <f t="shared" si="30"/>
        <v>0</v>
      </c>
    </row>
    <row r="1886" spans="2:32" x14ac:dyDescent="0.15">
      <c r="B1886" s="147" t="s">
        <v>76</v>
      </c>
      <c r="C1886" s="147" t="s">
        <v>62</v>
      </c>
      <c r="D1886" s="147" t="s">
        <v>93</v>
      </c>
      <c r="E1886" s="150" t="s">
        <v>106</v>
      </c>
      <c r="F1886" s="147" t="s">
        <v>20</v>
      </c>
      <c r="G1886" s="148"/>
      <c r="H1886" s="148"/>
      <c r="I1886" s="148"/>
      <c r="J1886" s="148"/>
      <c r="K1886" s="148"/>
      <c r="L1886" s="148"/>
      <c r="M1886" s="148"/>
      <c r="N1886" s="148"/>
      <c r="O1886" s="148"/>
      <c r="P1886" s="148"/>
      <c r="Q1886" s="148"/>
      <c r="R1886" s="148"/>
      <c r="S1886" s="148"/>
      <c r="T1886" s="148"/>
      <c r="U1886" s="148"/>
      <c r="V1886" s="148"/>
      <c r="W1886" s="148"/>
      <c r="X1886" s="148"/>
      <c r="Y1886" s="148"/>
      <c r="Z1886" s="148"/>
      <c r="AA1886" s="148"/>
      <c r="AB1886" s="149">
        <v>4070.9221169145394</v>
      </c>
      <c r="AC1886" s="149">
        <v>3554.8799357313223</v>
      </c>
      <c r="AD1886" s="141"/>
      <c r="AE1886" s="79">
        <v>3554.8799357313223</v>
      </c>
      <c r="AF1886" s="164">
        <f t="shared" si="30"/>
        <v>0</v>
      </c>
    </row>
    <row r="1887" spans="2:32" x14ac:dyDescent="0.15">
      <c r="B1887" s="147" t="s">
        <v>76</v>
      </c>
      <c r="C1887" s="147" t="s">
        <v>62</v>
      </c>
      <c r="D1887" s="147" t="s">
        <v>93</v>
      </c>
      <c r="E1887" s="150" t="s">
        <v>188</v>
      </c>
      <c r="F1887" s="147" t="s">
        <v>20</v>
      </c>
      <c r="G1887" s="148"/>
      <c r="H1887" s="148"/>
      <c r="I1887" s="148"/>
      <c r="J1887" s="148"/>
      <c r="K1887" s="148"/>
      <c r="L1887" s="148"/>
      <c r="M1887" s="148"/>
      <c r="N1887" s="148"/>
      <c r="O1887" s="148"/>
      <c r="P1887" s="148"/>
      <c r="Q1887" s="148"/>
      <c r="R1887" s="148"/>
      <c r="S1887" s="148"/>
      <c r="T1887" s="148"/>
      <c r="U1887" s="148"/>
      <c r="V1887" s="148"/>
      <c r="W1887" s="148"/>
      <c r="X1887" s="148"/>
      <c r="Y1887" s="148"/>
      <c r="Z1887" s="148"/>
      <c r="AA1887" s="148"/>
      <c r="AB1887" s="149">
        <v>220669.84680539262</v>
      </c>
      <c r="AC1887" s="149">
        <v>225229.37820531314</v>
      </c>
      <c r="AD1887" s="141"/>
      <c r="AE1887" s="79">
        <v>225229.37820531314</v>
      </c>
      <c r="AF1887" s="164">
        <f t="shared" si="30"/>
        <v>0</v>
      </c>
    </row>
    <row r="1888" spans="2:32" x14ac:dyDescent="0.15">
      <c r="B1888" s="147" t="s">
        <v>76</v>
      </c>
      <c r="C1888" s="147" t="s">
        <v>62</v>
      </c>
      <c r="D1888" s="147" t="s">
        <v>93</v>
      </c>
      <c r="E1888" s="150" t="s">
        <v>189</v>
      </c>
      <c r="F1888" s="147" t="s">
        <v>20</v>
      </c>
      <c r="G1888" s="148"/>
      <c r="H1888" s="148"/>
      <c r="I1888" s="148"/>
      <c r="J1888" s="148"/>
      <c r="K1888" s="148"/>
      <c r="L1888" s="148"/>
      <c r="M1888" s="148"/>
      <c r="N1888" s="148"/>
      <c r="O1888" s="148"/>
      <c r="P1888" s="148"/>
      <c r="Q1888" s="148"/>
      <c r="R1888" s="148"/>
      <c r="S1888" s="148"/>
      <c r="T1888" s="148"/>
      <c r="U1888" s="148"/>
      <c r="V1888" s="148"/>
      <c r="W1888" s="148"/>
      <c r="X1888" s="148"/>
      <c r="Y1888" s="148"/>
      <c r="Z1888" s="148"/>
      <c r="AA1888" s="148"/>
      <c r="AB1888" s="149">
        <v>2192.726399031148</v>
      </c>
      <c r="AC1888" s="149">
        <v>2150.2260181403931</v>
      </c>
      <c r="AD1888" s="141"/>
      <c r="AE1888" s="79">
        <v>2150.2260181403931</v>
      </c>
      <c r="AF1888" s="164">
        <f t="shared" si="30"/>
        <v>0</v>
      </c>
    </row>
    <row r="1889" spans="2:32" x14ac:dyDescent="0.15">
      <c r="B1889" s="147" t="s">
        <v>76</v>
      </c>
      <c r="C1889" s="147" t="s">
        <v>62</v>
      </c>
      <c r="D1889" s="147" t="s">
        <v>93</v>
      </c>
      <c r="E1889" s="150" t="s">
        <v>109</v>
      </c>
      <c r="F1889" s="147" t="s">
        <v>20</v>
      </c>
      <c r="G1889" s="148"/>
      <c r="H1889" s="148"/>
      <c r="I1889" s="148"/>
      <c r="J1889" s="148"/>
      <c r="K1889" s="148"/>
      <c r="L1889" s="148"/>
      <c r="M1889" s="148"/>
      <c r="N1889" s="148"/>
      <c r="O1889" s="148"/>
      <c r="P1889" s="148"/>
      <c r="Q1889" s="148"/>
      <c r="R1889" s="148"/>
      <c r="S1889" s="148"/>
      <c r="T1889" s="148"/>
      <c r="U1889" s="148"/>
      <c r="V1889" s="148"/>
      <c r="W1889" s="148"/>
      <c r="X1889" s="148"/>
      <c r="Y1889" s="148"/>
      <c r="Z1889" s="148"/>
      <c r="AA1889" s="148"/>
      <c r="AB1889" s="149">
        <v>1989.520750511389</v>
      </c>
      <c r="AC1889" s="149">
        <v>2026.8117289954967</v>
      </c>
      <c r="AD1889" s="141"/>
      <c r="AE1889" s="79">
        <v>2026.8117289954967</v>
      </c>
      <c r="AF1889" s="164">
        <f t="shared" si="30"/>
        <v>0</v>
      </c>
    </row>
    <row r="1890" spans="2:32" x14ac:dyDescent="0.15">
      <c r="B1890" s="147" t="s">
        <v>76</v>
      </c>
      <c r="C1890" s="147" t="s">
        <v>62</v>
      </c>
      <c r="D1890" s="147" t="s">
        <v>93</v>
      </c>
      <c r="E1890" s="150" t="s">
        <v>190</v>
      </c>
      <c r="F1890" s="147" t="s">
        <v>20</v>
      </c>
      <c r="G1890" s="148"/>
      <c r="H1890" s="148"/>
      <c r="I1890" s="148"/>
      <c r="J1890" s="148"/>
      <c r="K1890" s="148"/>
      <c r="L1890" s="148"/>
      <c r="M1890" s="148"/>
      <c r="N1890" s="148"/>
      <c r="O1890" s="148"/>
      <c r="P1890" s="148"/>
      <c r="Q1890" s="148"/>
      <c r="R1890" s="148"/>
      <c r="S1890" s="148"/>
      <c r="T1890" s="148"/>
      <c r="U1890" s="148"/>
      <c r="V1890" s="148"/>
      <c r="W1890" s="148"/>
      <c r="X1890" s="148"/>
      <c r="Y1890" s="148"/>
      <c r="Z1890" s="148"/>
      <c r="AA1890" s="148"/>
      <c r="AB1890" s="149">
        <v>14923.127436583893</v>
      </c>
      <c r="AC1890" s="149">
        <v>14594.860439175156</v>
      </c>
      <c r="AD1890" s="141"/>
      <c r="AE1890" s="79">
        <v>14594.860439175156</v>
      </c>
      <c r="AF1890" s="164">
        <f t="shared" si="30"/>
        <v>0</v>
      </c>
    </row>
    <row r="1891" spans="2:32" x14ac:dyDescent="0.15">
      <c r="B1891" s="147" t="s">
        <v>76</v>
      </c>
      <c r="C1891" s="147" t="s">
        <v>62</v>
      </c>
      <c r="D1891" s="147" t="s">
        <v>93</v>
      </c>
      <c r="E1891" s="150" t="s">
        <v>163</v>
      </c>
      <c r="F1891" s="147" t="s">
        <v>20</v>
      </c>
      <c r="G1891" s="148"/>
      <c r="H1891" s="148"/>
      <c r="I1891" s="148"/>
      <c r="J1891" s="148"/>
      <c r="K1891" s="148"/>
      <c r="L1891" s="148"/>
      <c r="M1891" s="148"/>
      <c r="N1891" s="148"/>
      <c r="O1891" s="148"/>
      <c r="P1891" s="148"/>
      <c r="Q1891" s="148"/>
      <c r="R1891" s="148"/>
      <c r="S1891" s="148"/>
      <c r="T1891" s="148"/>
      <c r="U1891" s="148"/>
      <c r="V1891" s="148"/>
      <c r="W1891" s="148"/>
      <c r="X1891" s="148"/>
      <c r="Y1891" s="148"/>
      <c r="Z1891" s="148"/>
      <c r="AA1891" s="148"/>
      <c r="AB1891" s="149">
        <v>11181.31382909652</v>
      </c>
      <c r="AC1891" s="149">
        <v>10571.480481998378</v>
      </c>
      <c r="AD1891" s="141"/>
      <c r="AE1891" s="79">
        <v>10571.480481998378</v>
      </c>
      <c r="AF1891" s="164">
        <f t="shared" si="30"/>
        <v>0</v>
      </c>
    </row>
    <row r="1892" spans="2:32" x14ac:dyDescent="0.15">
      <c r="B1892" s="143" t="s">
        <v>77</v>
      </c>
      <c r="C1892" s="143" t="s">
        <v>62</v>
      </c>
      <c r="D1892" s="143" t="s">
        <v>257</v>
      </c>
      <c r="E1892" s="143" t="s">
        <v>258</v>
      </c>
      <c r="F1892" s="143" t="s">
        <v>20</v>
      </c>
      <c r="G1892" s="144"/>
      <c r="H1892" s="144"/>
      <c r="I1892" s="144"/>
      <c r="J1892" s="144"/>
      <c r="K1892" s="144"/>
      <c r="L1892" s="144"/>
      <c r="M1892" s="144"/>
      <c r="N1892" s="144"/>
      <c r="O1892" s="144"/>
      <c r="P1892" s="144"/>
      <c r="Q1892" s="144"/>
      <c r="R1892" s="144"/>
      <c r="S1892" s="144"/>
      <c r="T1892" s="144"/>
      <c r="U1892" s="144"/>
      <c r="V1892" s="144"/>
      <c r="W1892" s="144"/>
      <c r="X1892" s="144"/>
      <c r="Y1892" s="144"/>
      <c r="Z1892" s="144"/>
      <c r="AA1892" s="144"/>
      <c r="AB1892" s="145">
        <v>0</v>
      </c>
      <c r="AC1892" s="145">
        <v>0</v>
      </c>
      <c r="AD1892" s="141"/>
      <c r="AE1892" s="79">
        <v>0</v>
      </c>
      <c r="AF1892" s="164">
        <f t="shared" si="30"/>
        <v>0</v>
      </c>
    </row>
    <row r="1893" spans="2:32" x14ac:dyDescent="0.15">
      <c r="B1893" s="143" t="s">
        <v>77</v>
      </c>
      <c r="C1893" s="143" t="s">
        <v>62</v>
      </c>
      <c r="D1893" s="143" t="s">
        <v>257</v>
      </c>
      <c r="E1893" s="143" t="s">
        <v>260</v>
      </c>
      <c r="F1893" s="143" t="s">
        <v>20</v>
      </c>
      <c r="G1893" s="144"/>
      <c r="H1893" s="144"/>
      <c r="I1893" s="144"/>
      <c r="J1893" s="144"/>
      <c r="K1893" s="144"/>
      <c r="L1893" s="144"/>
      <c r="M1893" s="144"/>
      <c r="N1893" s="144"/>
      <c r="O1893" s="144"/>
      <c r="P1893" s="144"/>
      <c r="Q1893" s="144"/>
      <c r="R1893" s="144"/>
      <c r="S1893" s="144"/>
      <c r="T1893" s="144"/>
      <c r="U1893" s="144"/>
      <c r="V1893" s="144"/>
      <c r="W1893" s="144"/>
      <c r="X1893" s="144"/>
      <c r="Y1893" s="144"/>
      <c r="Z1893" s="144"/>
      <c r="AA1893" s="144"/>
      <c r="AB1893" s="145">
        <v>2272.1020939559185</v>
      </c>
      <c r="AC1893" s="145">
        <v>610.96487758032549</v>
      </c>
      <c r="AD1893" s="141"/>
      <c r="AE1893" s="79">
        <v>610.96487758032549</v>
      </c>
      <c r="AF1893" s="164">
        <f t="shared" si="30"/>
        <v>0</v>
      </c>
    </row>
    <row r="1894" spans="2:32" x14ac:dyDescent="0.15">
      <c r="B1894" s="143" t="s">
        <v>77</v>
      </c>
      <c r="C1894" s="143" t="s">
        <v>62</v>
      </c>
      <c r="D1894" s="143" t="s">
        <v>257</v>
      </c>
      <c r="E1894" s="143" t="s">
        <v>261</v>
      </c>
      <c r="F1894" s="143" t="s">
        <v>20</v>
      </c>
      <c r="G1894" s="144"/>
      <c r="H1894" s="144"/>
      <c r="I1894" s="144"/>
      <c r="J1894" s="144"/>
      <c r="K1894" s="144"/>
      <c r="L1894" s="144"/>
      <c r="M1894" s="144"/>
      <c r="N1894" s="144"/>
      <c r="O1894" s="144"/>
      <c r="P1894" s="144"/>
      <c r="Q1894" s="144"/>
      <c r="R1894" s="144"/>
      <c r="S1894" s="144"/>
      <c r="T1894" s="144"/>
      <c r="U1894" s="144"/>
      <c r="V1894" s="144"/>
      <c r="W1894" s="144"/>
      <c r="X1894" s="144"/>
      <c r="Y1894" s="144"/>
      <c r="Z1894" s="144"/>
      <c r="AA1894" s="144"/>
      <c r="AB1894" s="145">
        <v>1961.6835916465593</v>
      </c>
      <c r="AC1894" s="145">
        <v>4349.6631670290708</v>
      </c>
      <c r="AD1894" s="141"/>
      <c r="AE1894" s="79">
        <v>4349.6631670290708</v>
      </c>
      <c r="AF1894" s="164">
        <f t="shared" si="30"/>
        <v>0</v>
      </c>
    </row>
    <row r="1895" spans="2:32" x14ac:dyDescent="0.15">
      <c r="B1895" s="143" t="s">
        <v>77</v>
      </c>
      <c r="C1895" s="143" t="s">
        <v>62</v>
      </c>
      <c r="D1895" s="143" t="s">
        <v>257</v>
      </c>
      <c r="E1895" s="143" t="s">
        <v>262</v>
      </c>
      <c r="F1895" s="143" t="s">
        <v>20</v>
      </c>
      <c r="G1895" s="144"/>
      <c r="H1895" s="144"/>
      <c r="I1895" s="144"/>
      <c r="J1895" s="144"/>
      <c r="K1895" s="144"/>
      <c r="L1895" s="144"/>
      <c r="M1895" s="144"/>
      <c r="N1895" s="144"/>
      <c r="O1895" s="144"/>
      <c r="P1895" s="144"/>
      <c r="Q1895" s="144"/>
      <c r="R1895" s="144"/>
      <c r="S1895" s="144"/>
      <c r="T1895" s="144"/>
      <c r="U1895" s="144"/>
      <c r="V1895" s="144"/>
      <c r="W1895" s="144"/>
      <c r="X1895" s="144"/>
      <c r="Y1895" s="144"/>
      <c r="Z1895" s="144"/>
      <c r="AA1895" s="144"/>
      <c r="AB1895" s="145">
        <v>4233.7856856024773</v>
      </c>
      <c r="AC1895" s="145">
        <v>4960.6280446093951</v>
      </c>
      <c r="AD1895" s="141"/>
      <c r="AE1895" s="79">
        <v>4960.6280446093951</v>
      </c>
      <c r="AF1895" s="164">
        <f t="shared" si="30"/>
        <v>0</v>
      </c>
    </row>
    <row r="1896" spans="2:32" x14ac:dyDescent="0.15">
      <c r="B1896" s="143" t="s">
        <v>77</v>
      </c>
      <c r="C1896" s="143" t="s">
        <v>62</v>
      </c>
      <c r="D1896" s="143" t="s">
        <v>257</v>
      </c>
      <c r="E1896" s="143" t="s">
        <v>263</v>
      </c>
      <c r="F1896" s="143" t="s">
        <v>20</v>
      </c>
      <c r="G1896" s="144"/>
      <c r="H1896" s="144"/>
      <c r="I1896" s="144"/>
      <c r="J1896" s="144"/>
      <c r="K1896" s="144"/>
      <c r="L1896" s="144"/>
      <c r="M1896" s="144"/>
      <c r="N1896" s="144"/>
      <c r="O1896" s="144"/>
      <c r="P1896" s="144"/>
      <c r="Q1896" s="144"/>
      <c r="R1896" s="144"/>
      <c r="S1896" s="144"/>
      <c r="T1896" s="144"/>
      <c r="U1896" s="144"/>
      <c r="V1896" s="144"/>
      <c r="W1896" s="144"/>
      <c r="X1896" s="144"/>
      <c r="Y1896" s="144"/>
      <c r="Z1896" s="144"/>
      <c r="AA1896" s="144"/>
      <c r="AB1896" s="145">
        <v>-31118.381528557682</v>
      </c>
      <c r="AC1896" s="145">
        <v>-25641.113473198911</v>
      </c>
      <c r="AD1896" s="141"/>
      <c r="AE1896" s="79">
        <v>-25641.113473198911</v>
      </c>
      <c r="AF1896" s="164">
        <f t="shared" si="30"/>
        <v>0</v>
      </c>
    </row>
    <row r="1897" spans="2:32" x14ac:dyDescent="0.15">
      <c r="B1897" s="143" t="s">
        <v>77</v>
      </c>
      <c r="C1897" s="143" t="s">
        <v>62</v>
      </c>
      <c r="D1897" s="143" t="s">
        <v>257</v>
      </c>
      <c r="E1897" s="143" t="s">
        <v>264</v>
      </c>
      <c r="F1897" s="143" t="s">
        <v>20</v>
      </c>
      <c r="G1897" s="144"/>
      <c r="H1897" s="144"/>
      <c r="I1897" s="144"/>
      <c r="J1897" s="144"/>
      <c r="K1897" s="144"/>
      <c r="L1897" s="144"/>
      <c r="M1897" s="144"/>
      <c r="N1897" s="144"/>
      <c r="O1897" s="144"/>
      <c r="P1897" s="144"/>
      <c r="Q1897" s="144"/>
      <c r="R1897" s="144"/>
      <c r="S1897" s="144"/>
      <c r="T1897" s="144"/>
      <c r="U1897" s="144"/>
      <c r="V1897" s="144"/>
      <c r="W1897" s="144"/>
      <c r="X1897" s="144"/>
      <c r="Y1897" s="144"/>
      <c r="Z1897" s="144"/>
      <c r="AA1897" s="144"/>
      <c r="AB1897" s="145">
        <v>0</v>
      </c>
      <c r="AC1897" s="145">
        <v>0</v>
      </c>
      <c r="AD1897" s="141"/>
      <c r="AE1897" s="79">
        <v>0</v>
      </c>
      <c r="AF1897" s="164">
        <f t="shared" si="30"/>
        <v>0</v>
      </c>
    </row>
    <row r="1898" spans="2:32" x14ac:dyDescent="0.15">
      <c r="B1898" s="143" t="s">
        <v>77</v>
      </c>
      <c r="C1898" s="143" t="s">
        <v>62</v>
      </c>
      <c r="D1898" s="143" t="s">
        <v>257</v>
      </c>
      <c r="E1898" s="143" t="s">
        <v>265</v>
      </c>
      <c r="F1898" s="143" t="s">
        <v>20</v>
      </c>
      <c r="G1898" s="144"/>
      <c r="H1898" s="144"/>
      <c r="I1898" s="144"/>
      <c r="J1898" s="144"/>
      <c r="K1898" s="144"/>
      <c r="L1898" s="144"/>
      <c r="M1898" s="144"/>
      <c r="N1898" s="144"/>
      <c r="O1898" s="144"/>
      <c r="P1898" s="144"/>
      <c r="Q1898" s="144"/>
      <c r="R1898" s="144"/>
      <c r="S1898" s="144"/>
      <c r="T1898" s="144"/>
      <c r="U1898" s="144"/>
      <c r="V1898" s="144"/>
      <c r="W1898" s="144"/>
      <c r="X1898" s="144"/>
      <c r="Y1898" s="144"/>
      <c r="Z1898" s="144"/>
      <c r="AA1898" s="144"/>
      <c r="AB1898" s="145">
        <v>-5375.3112164270551</v>
      </c>
      <c r="AC1898" s="145">
        <v>-8835.9469669551818</v>
      </c>
      <c r="AD1898" s="141"/>
      <c r="AE1898" s="79">
        <v>-8835.9469669551818</v>
      </c>
      <c r="AF1898" s="164">
        <f t="shared" si="30"/>
        <v>0</v>
      </c>
    </row>
    <row r="1899" spans="2:32" x14ac:dyDescent="0.15">
      <c r="B1899" s="143" t="s">
        <v>77</v>
      </c>
      <c r="C1899" s="143" t="s">
        <v>62</v>
      </c>
      <c r="D1899" s="143" t="s">
        <v>257</v>
      </c>
      <c r="E1899" s="143" t="s">
        <v>266</v>
      </c>
      <c r="F1899" s="143" t="s">
        <v>20</v>
      </c>
      <c r="G1899" s="144"/>
      <c r="H1899" s="144"/>
      <c r="I1899" s="144"/>
      <c r="J1899" s="144"/>
      <c r="K1899" s="144"/>
      <c r="L1899" s="144"/>
      <c r="M1899" s="144"/>
      <c r="N1899" s="144"/>
      <c r="O1899" s="144"/>
      <c r="P1899" s="144"/>
      <c r="Q1899" s="144"/>
      <c r="R1899" s="144"/>
      <c r="S1899" s="144"/>
      <c r="T1899" s="144"/>
      <c r="U1899" s="144"/>
      <c r="V1899" s="144"/>
      <c r="W1899" s="144"/>
      <c r="X1899" s="144"/>
      <c r="Y1899" s="144"/>
      <c r="Z1899" s="144"/>
      <c r="AA1899" s="144"/>
      <c r="AB1899" s="145">
        <v>-10906.576279679064</v>
      </c>
      <c r="AC1899" s="145">
        <v>-10321.273485480006</v>
      </c>
      <c r="AD1899" s="141"/>
      <c r="AE1899" s="79">
        <v>-10321.273485480006</v>
      </c>
      <c r="AF1899" s="164">
        <f t="shared" si="30"/>
        <v>0</v>
      </c>
    </row>
    <row r="1900" spans="2:32" x14ac:dyDescent="0.15">
      <c r="B1900" s="143" t="s">
        <v>77</v>
      </c>
      <c r="C1900" s="143" t="s">
        <v>62</v>
      </c>
      <c r="D1900" s="143" t="s">
        <v>257</v>
      </c>
      <c r="E1900" s="143" t="s">
        <v>267</v>
      </c>
      <c r="F1900" s="143" t="s">
        <v>20</v>
      </c>
      <c r="G1900" s="144"/>
      <c r="H1900" s="144"/>
      <c r="I1900" s="144"/>
      <c r="J1900" s="144"/>
      <c r="K1900" s="144"/>
      <c r="L1900" s="144"/>
      <c r="M1900" s="144"/>
      <c r="N1900" s="144"/>
      <c r="O1900" s="144"/>
      <c r="P1900" s="144"/>
      <c r="Q1900" s="144"/>
      <c r="R1900" s="144"/>
      <c r="S1900" s="144"/>
      <c r="T1900" s="144"/>
      <c r="U1900" s="144"/>
      <c r="V1900" s="144"/>
      <c r="W1900" s="144"/>
      <c r="X1900" s="144"/>
      <c r="Y1900" s="144"/>
      <c r="Z1900" s="144"/>
      <c r="AA1900" s="144"/>
      <c r="AB1900" s="145">
        <v>-43166.483339061313</v>
      </c>
      <c r="AC1900" s="145">
        <v>-39837.705881024704</v>
      </c>
      <c r="AD1900" s="141"/>
      <c r="AE1900" s="79">
        <v>-39837.705881024704</v>
      </c>
      <c r="AF1900" s="164">
        <f t="shared" si="30"/>
        <v>0</v>
      </c>
    </row>
    <row r="1901" spans="2:32" x14ac:dyDescent="0.15">
      <c r="B1901" s="143" t="s">
        <v>77</v>
      </c>
      <c r="C1901" s="143" t="s">
        <v>62</v>
      </c>
      <c r="D1901" s="143" t="s">
        <v>268</v>
      </c>
      <c r="E1901" s="143" t="s">
        <v>269</v>
      </c>
      <c r="F1901" s="143" t="s">
        <v>20</v>
      </c>
      <c r="G1901" s="144"/>
      <c r="H1901" s="144"/>
      <c r="I1901" s="144"/>
      <c r="J1901" s="144"/>
      <c r="K1901" s="144"/>
      <c r="L1901" s="144"/>
      <c r="M1901" s="144"/>
      <c r="N1901" s="144"/>
      <c r="O1901" s="144"/>
      <c r="P1901" s="144"/>
      <c r="Q1901" s="144"/>
      <c r="R1901" s="144"/>
      <c r="S1901" s="144"/>
      <c r="T1901" s="144"/>
      <c r="U1901" s="144"/>
      <c r="V1901" s="144"/>
      <c r="W1901" s="144"/>
      <c r="X1901" s="144"/>
      <c r="Y1901" s="144"/>
      <c r="Z1901" s="144"/>
      <c r="AA1901" s="144"/>
      <c r="AB1901" s="145">
        <v>49775.561237957329</v>
      </c>
      <c r="AC1901" s="145">
        <v>54357.200167611059</v>
      </c>
      <c r="AD1901" s="141"/>
      <c r="AE1901" s="79">
        <v>54357.200167611059</v>
      </c>
      <c r="AF1901" s="164">
        <f t="shared" si="30"/>
        <v>0</v>
      </c>
    </row>
    <row r="1902" spans="2:32" x14ac:dyDescent="0.15">
      <c r="B1902" s="143" t="s">
        <v>77</v>
      </c>
      <c r="C1902" s="143" t="s">
        <v>62</v>
      </c>
      <c r="D1902" s="143" t="s">
        <v>268</v>
      </c>
      <c r="E1902" s="146" t="s">
        <v>270</v>
      </c>
      <c r="F1902" s="143" t="s">
        <v>20</v>
      </c>
      <c r="G1902" s="144"/>
      <c r="H1902" s="144"/>
      <c r="I1902" s="144"/>
      <c r="J1902" s="144"/>
      <c r="K1902" s="144"/>
      <c r="L1902" s="144"/>
      <c r="M1902" s="144"/>
      <c r="N1902" s="144"/>
      <c r="O1902" s="144"/>
      <c r="P1902" s="144"/>
      <c r="Q1902" s="144"/>
      <c r="R1902" s="144"/>
      <c r="S1902" s="144"/>
      <c r="T1902" s="144"/>
      <c r="U1902" s="144"/>
      <c r="V1902" s="144"/>
      <c r="W1902" s="144"/>
      <c r="X1902" s="144"/>
      <c r="Y1902" s="144"/>
      <c r="Z1902" s="144"/>
      <c r="AA1902" s="144"/>
      <c r="AB1902" s="145">
        <v>0</v>
      </c>
      <c r="AC1902" s="145">
        <v>0</v>
      </c>
      <c r="AD1902" s="141"/>
      <c r="AE1902" s="79">
        <v>0</v>
      </c>
      <c r="AF1902" s="164">
        <f t="shared" si="30"/>
        <v>0</v>
      </c>
    </row>
    <row r="1903" spans="2:32" x14ac:dyDescent="0.15">
      <c r="B1903" s="143" t="s">
        <v>77</v>
      </c>
      <c r="C1903" s="143" t="s">
        <v>62</v>
      </c>
      <c r="D1903" s="143" t="s">
        <v>268</v>
      </c>
      <c r="E1903" s="146" t="s">
        <v>271</v>
      </c>
      <c r="F1903" s="143" t="s">
        <v>20</v>
      </c>
      <c r="G1903" s="144"/>
      <c r="H1903" s="144"/>
      <c r="I1903" s="144"/>
      <c r="J1903" s="144"/>
      <c r="K1903" s="144"/>
      <c r="L1903" s="144"/>
      <c r="M1903" s="144"/>
      <c r="N1903" s="144"/>
      <c r="O1903" s="144"/>
      <c r="P1903" s="144"/>
      <c r="Q1903" s="144"/>
      <c r="R1903" s="144"/>
      <c r="S1903" s="144"/>
      <c r="T1903" s="144"/>
      <c r="U1903" s="144"/>
      <c r="V1903" s="144"/>
      <c r="W1903" s="144"/>
      <c r="X1903" s="144"/>
      <c r="Y1903" s="144"/>
      <c r="Z1903" s="144"/>
      <c r="AA1903" s="144"/>
      <c r="AB1903" s="145">
        <v>0</v>
      </c>
      <c r="AC1903" s="145">
        <v>0</v>
      </c>
      <c r="AD1903" s="141"/>
      <c r="AE1903" s="79">
        <v>0</v>
      </c>
      <c r="AF1903" s="164">
        <f t="shared" si="30"/>
        <v>0</v>
      </c>
    </row>
    <row r="1904" spans="2:32" x14ac:dyDescent="0.15">
      <c r="B1904" s="143" t="s">
        <v>77</v>
      </c>
      <c r="C1904" s="143" t="s">
        <v>62</v>
      </c>
      <c r="D1904" s="143" t="s">
        <v>268</v>
      </c>
      <c r="E1904" s="146" t="s">
        <v>272</v>
      </c>
      <c r="F1904" s="143" t="s">
        <v>20</v>
      </c>
      <c r="G1904" s="144"/>
      <c r="H1904" s="144"/>
      <c r="I1904" s="144"/>
      <c r="J1904" s="144"/>
      <c r="K1904" s="144"/>
      <c r="L1904" s="144"/>
      <c r="M1904" s="144"/>
      <c r="N1904" s="144"/>
      <c r="O1904" s="144"/>
      <c r="P1904" s="144"/>
      <c r="Q1904" s="144"/>
      <c r="R1904" s="144"/>
      <c r="S1904" s="144"/>
      <c r="T1904" s="144"/>
      <c r="U1904" s="144"/>
      <c r="V1904" s="144"/>
      <c r="W1904" s="144"/>
      <c r="X1904" s="144"/>
      <c r="Y1904" s="144"/>
      <c r="Z1904" s="144"/>
      <c r="AA1904" s="144"/>
      <c r="AB1904" s="145">
        <v>53086.171345791576</v>
      </c>
      <c r="AC1904" s="145">
        <v>57728.050453608426</v>
      </c>
      <c r="AD1904" s="141"/>
      <c r="AE1904" s="79">
        <v>57728.050453608426</v>
      </c>
      <c r="AF1904" s="164">
        <f t="shared" si="30"/>
        <v>0</v>
      </c>
    </row>
    <row r="1905" spans="2:32" x14ac:dyDescent="0.15">
      <c r="B1905" s="143" t="s">
        <v>77</v>
      </c>
      <c r="C1905" s="143" t="s">
        <v>62</v>
      </c>
      <c r="D1905" s="143" t="s">
        <v>268</v>
      </c>
      <c r="E1905" s="146" t="s">
        <v>273</v>
      </c>
      <c r="F1905" s="143" t="s">
        <v>20</v>
      </c>
      <c r="G1905" s="144"/>
      <c r="H1905" s="144"/>
      <c r="I1905" s="144"/>
      <c r="J1905" s="144"/>
      <c r="K1905" s="144"/>
      <c r="L1905" s="144"/>
      <c r="M1905" s="144"/>
      <c r="N1905" s="144"/>
      <c r="O1905" s="144"/>
      <c r="P1905" s="144"/>
      <c r="Q1905" s="144"/>
      <c r="R1905" s="144"/>
      <c r="S1905" s="144"/>
      <c r="T1905" s="144"/>
      <c r="U1905" s="144"/>
      <c r="V1905" s="144"/>
      <c r="W1905" s="144"/>
      <c r="X1905" s="144"/>
      <c r="Y1905" s="144"/>
      <c r="Z1905" s="144"/>
      <c r="AA1905" s="144"/>
      <c r="AB1905" s="145">
        <v>0</v>
      </c>
      <c r="AC1905" s="145">
        <v>0</v>
      </c>
      <c r="AD1905" s="141"/>
      <c r="AE1905" s="79">
        <v>0</v>
      </c>
      <c r="AF1905" s="164">
        <f t="shared" si="30"/>
        <v>0</v>
      </c>
    </row>
    <row r="1906" spans="2:32" x14ac:dyDescent="0.15">
      <c r="B1906" s="143" t="s">
        <v>77</v>
      </c>
      <c r="C1906" s="143" t="s">
        <v>62</v>
      </c>
      <c r="D1906" s="143" t="s">
        <v>268</v>
      </c>
      <c r="E1906" s="146" t="s">
        <v>274</v>
      </c>
      <c r="F1906" s="143" t="s">
        <v>20</v>
      </c>
      <c r="G1906" s="144"/>
      <c r="H1906" s="144"/>
      <c r="I1906" s="144"/>
      <c r="J1906" s="144"/>
      <c r="K1906" s="144"/>
      <c r="L1906" s="144"/>
      <c r="M1906" s="144"/>
      <c r="N1906" s="144"/>
      <c r="O1906" s="144"/>
      <c r="P1906" s="144"/>
      <c r="Q1906" s="144"/>
      <c r="R1906" s="144"/>
      <c r="S1906" s="144"/>
      <c r="T1906" s="144"/>
      <c r="U1906" s="144"/>
      <c r="V1906" s="144"/>
      <c r="W1906" s="144"/>
      <c r="X1906" s="144"/>
      <c r="Y1906" s="144"/>
      <c r="Z1906" s="144"/>
      <c r="AA1906" s="144"/>
      <c r="AB1906" s="145">
        <v>-3310.6101078342485</v>
      </c>
      <c r="AC1906" s="145">
        <v>-3370.8502859973637</v>
      </c>
      <c r="AD1906" s="141"/>
      <c r="AE1906" s="79">
        <v>-3370.8502859973637</v>
      </c>
      <c r="AF1906" s="164">
        <f t="shared" si="30"/>
        <v>0</v>
      </c>
    </row>
    <row r="1907" spans="2:32" x14ac:dyDescent="0.15">
      <c r="B1907" s="143" t="s">
        <v>77</v>
      </c>
      <c r="C1907" s="143" t="s">
        <v>62</v>
      </c>
      <c r="D1907" s="143" t="s">
        <v>268</v>
      </c>
      <c r="E1907" s="146" t="s">
        <v>275</v>
      </c>
      <c r="F1907" s="143" t="s">
        <v>20</v>
      </c>
      <c r="G1907" s="144"/>
      <c r="H1907" s="144"/>
      <c r="I1907" s="144"/>
      <c r="J1907" s="144"/>
      <c r="K1907" s="144"/>
      <c r="L1907" s="144"/>
      <c r="M1907" s="144"/>
      <c r="N1907" s="144"/>
      <c r="O1907" s="144"/>
      <c r="P1907" s="144"/>
      <c r="Q1907" s="144"/>
      <c r="R1907" s="144"/>
      <c r="S1907" s="144"/>
      <c r="T1907" s="144"/>
      <c r="U1907" s="144"/>
      <c r="V1907" s="144"/>
      <c r="W1907" s="144"/>
      <c r="X1907" s="144"/>
      <c r="Y1907" s="144"/>
      <c r="Z1907" s="144"/>
      <c r="AA1907" s="144"/>
      <c r="AB1907" s="145">
        <v>0</v>
      </c>
      <c r="AC1907" s="145">
        <v>0</v>
      </c>
      <c r="AD1907" s="141"/>
      <c r="AE1907" s="79">
        <v>0</v>
      </c>
      <c r="AF1907" s="164">
        <f t="shared" si="30"/>
        <v>0</v>
      </c>
    </row>
    <row r="1908" spans="2:32" x14ac:dyDescent="0.15">
      <c r="B1908" s="143" t="s">
        <v>77</v>
      </c>
      <c r="C1908" s="143" t="s">
        <v>62</v>
      </c>
      <c r="D1908" s="143" t="s">
        <v>268</v>
      </c>
      <c r="E1908" s="143" t="s">
        <v>276</v>
      </c>
      <c r="F1908" s="143" t="s">
        <v>20</v>
      </c>
      <c r="G1908" s="144"/>
      <c r="H1908" s="144"/>
      <c r="I1908" s="144"/>
      <c r="J1908" s="144"/>
      <c r="K1908" s="144"/>
      <c r="L1908" s="144"/>
      <c r="M1908" s="144"/>
      <c r="N1908" s="144"/>
      <c r="O1908" s="144"/>
      <c r="P1908" s="144"/>
      <c r="Q1908" s="144"/>
      <c r="R1908" s="144"/>
      <c r="S1908" s="144"/>
      <c r="T1908" s="144"/>
      <c r="U1908" s="144"/>
      <c r="V1908" s="144"/>
      <c r="W1908" s="144"/>
      <c r="X1908" s="144"/>
      <c r="Y1908" s="144"/>
      <c r="Z1908" s="144"/>
      <c r="AA1908" s="144"/>
      <c r="AB1908" s="145">
        <v>-105.86822824727612</v>
      </c>
      <c r="AC1908" s="145">
        <v>-111.01618078564655</v>
      </c>
      <c r="AD1908" s="141"/>
      <c r="AE1908" s="79">
        <v>-111.01618078564655</v>
      </c>
      <c r="AF1908" s="164">
        <f t="shared" si="30"/>
        <v>0</v>
      </c>
    </row>
    <row r="1909" spans="2:32" x14ac:dyDescent="0.15">
      <c r="B1909" s="143" t="s">
        <v>77</v>
      </c>
      <c r="C1909" s="143" t="s">
        <v>62</v>
      </c>
      <c r="D1909" s="143" t="s">
        <v>268</v>
      </c>
      <c r="E1909" s="143" t="s">
        <v>277</v>
      </c>
      <c r="F1909" s="143" t="s">
        <v>20</v>
      </c>
      <c r="G1909" s="144"/>
      <c r="H1909" s="144"/>
      <c r="I1909" s="144"/>
      <c r="J1909" s="144"/>
      <c r="K1909" s="144"/>
      <c r="L1909" s="144"/>
      <c r="M1909" s="144"/>
      <c r="N1909" s="144"/>
      <c r="O1909" s="144"/>
      <c r="P1909" s="144"/>
      <c r="Q1909" s="144"/>
      <c r="R1909" s="144"/>
      <c r="S1909" s="144"/>
      <c r="T1909" s="144"/>
      <c r="U1909" s="144"/>
      <c r="V1909" s="144"/>
      <c r="W1909" s="144"/>
      <c r="X1909" s="144"/>
      <c r="Y1909" s="144"/>
      <c r="Z1909" s="144"/>
      <c r="AA1909" s="144"/>
      <c r="AB1909" s="145">
        <v>0</v>
      </c>
      <c r="AC1909" s="145">
        <v>0</v>
      </c>
      <c r="AD1909" s="141"/>
      <c r="AE1909" s="79">
        <v>0</v>
      </c>
      <c r="AF1909" s="164">
        <f t="shared" si="30"/>
        <v>0</v>
      </c>
    </row>
    <row r="1910" spans="2:32" x14ac:dyDescent="0.15">
      <c r="B1910" s="143" t="s">
        <v>77</v>
      </c>
      <c r="C1910" s="143" t="s">
        <v>62</v>
      </c>
      <c r="D1910" s="143" t="s">
        <v>268</v>
      </c>
      <c r="E1910" s="143" t="s">
        <v>278</v>
      </c>
      <c r="F1910" s="143" t="s">
        <v>20</v>
      </c>
      <c r="G1910" s="144"/>
      <c r="H1910" s="144"/>
      <c r="I1910" s="144"/>
      <c r="J1910" s="144"/>
      <c r="K1910" s="144"/>
      <c r="L1910" s="144"/>
      <c r="M1910" s="144"/>
      <c r="N1910" s="144"/>
      <c r="O1910" s="144"/>
      <c r="P1910" s="144"/>
      <c r="Q1910" s="144"/>
      <c r="R1910" s="144"/>
      <c r="S1910" s="144"/>
      <c r="T1910" s="144"/>
      <c r="U1910" s="144"/>
      <c r="V1910" s="144"/>
      <c r="W1910" s="144"/>
      <c r="X1910" s="144"/>
      <c r="Y1910" s="144"/>
      <c r="Z1910" s="144"/>
      <c r="AA1910" s="144"/>
      <c r="AB1910" s="145">
        <v>-3565.9649365759269</v>
      </c>
      <c r="AC1910" s="145">
        <v>-5780.206367262932</v>
      </c>
      <c r="AD1910" s="141"/>
      <c r="AE1910" s="79">
        <v>-5780.206367262932</v>
      </c>
      <c r="AF1910" s="164">
        <f t="shared" si="30"/>
        <v>0</v>
      </c>
    </row>
    <row r="1911" spans="2:32" x14ac:dyDescent="0.15">
      <c r="B1911" s="143" t="s">
        <v>77</v>
      </c>
      <c r="C1911" s="143" t="s">
        <v>62</v>
      </c>
      <c r="D1911" s="143" t="s">
        <v>93</v>
      </c>
      <c r="E1911" s="143" t="s">
        <v>279</v>
      </c>
      <c r="F1911" s="143" t="s">
        <v>20</v>
      </c>
      <c r="G1911" s="144"/>
      <c r="H1911" s="144"/>
      <c r="I1911" s="144"/>
      <c r="J1911" s="144"/>
      <c r="K1911" s="144"/>
      <c r="L1911" s="144"/>
      <c r="M1911" s="144"/>
      <c r="N1911" s="144"/>
      <c r="O1911" s="144"/>
      <c r="P1911" s="144"/>
      <c r="Q1911" s="144"/>
      <c r="R1911" s="144"/>
      <c r="S1911" s="144"/>
      <c r="T1911" s="144"/>
      <c r="U1911" s="144"/>
      <c r="V1911" s="144"/>
      <c r="W1911" s="144"/>
      <c r="X1911" s="144"/>
      <c r="Y1911" s="144"/>
      <c r="Z1911" s="144"/>
      <c r="AA1911" s="144"/>
      <c r="AB1911" s="145">
        <v>10069.174607224491</v>
      </c>
      <c r="AC1911" s="145">
        <v>20188.684473063568</v>
      </c>
      <c r="AD1911" s="141"/>
      <c r="AE1911" s="79">
        <v>20188.684473063568</v>
      </c>
      <c r="AF1911" s="164">
        <f t="shared" si="30"/>
        <v>0</v>
      </c>
    </row>
    <row r="1912" spans="2:32" x14ac:dyDescent="0.15">
      <c r="B1912" s="143" t="s">
        <v>77</v>
      </c>
      <c r="C1912" s="143" t="s">
        <v>62</v>
      </c>
      <c r="D1912" s="143" t="s">
        <v>93</v>
      </c>
      <c r="E1912" s="143" t="s">
        <v>280</v>
      </c>
      <c r="F1912" s="143" t="s">
        <v>20</v>
      </c>
      <c r="G1912" s="144"/>
      <c r="H1912" s="144"/>
      <c r="I1912" s="144"/>
      <c r="J1912" s="144"/>
      <c r="K1912" s="144"/>
      <c r="L1912" s="144"/>
      <c r="M1912" s="144"/>
      <c r="N1912" s="144"/>
      <c r="O1912" s="144"/>
      <c r="P1912" s="144"/>
      <c r="Q1912" s="144"/>
      <c r="R1912" s="144"/>
      <c r="S1912" s="144"/>
      <c r="T1912" s="144"/>
      <c r="U1912" s="144"/>
      <c r="V1912" s="144"/>
      <c r="W1912" s="144"/>
      <c r="X1912" s="144"/>
      <c r="Y1912" s="144"/>
      <c r="Z1912" s="144"/>
      <c r="AA1912" s="144"/>
      <c r="AB1912" s="145">
        <v>0</v>
      </c>
      <c r="AC1912" s="145">
        <v>0</v>
      </c>
      <c r="AD1912" s="141"/>
      <c r="AE1912" s="79">
        <v>0</v>
      </c>
      <c r="AF1912" s="164">
        <f t="shared" si="30"/>
        <v>0</v>
      </c>
    </row>
    <row r="1913" spans="2:32" x14ac:dyDescent="0.15">
      <c r="B1913" s="143" t="s">
        <v>77</v>
      </c>
      <c r="C1913" s="143" t="s">
        <v>62</v>
      </c>
      <c r="D1913" s="143" t="s">
        <v>93</v>
      </c>
      <c r="E1913" s="143" t="s">
        <v>281</v>
      </c>
      <c r="F1913" s="143" t="s">
        <v>20</v>
      </c>
      <c r="G1913" s="144"/>
      <c r="H1913" s="144"/>
      <c r="I1913" s="144"/>
      <c r="J1913" s="144"/>
      <c r="K1913" s="144"/>
      <c r="L1913" s="144"/>
      <c r="M1913" s="144"/>
      <c r="N1913" s="144"/>
      <c r="O1913" s="144"/>
      <c r="P1913" s="144"/>
      <c r="Q1913" s="144"/>
      <c r="R1913" s="144"/>
      <c r="S1913" s="144"/>
      <c r="T1913" s="144"/>
      <c r="U1913" s="144"/>
      <c r="V1913" s="144"/>
      <c r="W1913" s="144"/>
      <c r="X1913" s="144"/>
      <c r="Y1913" s="144"/>
      <c r="Z1913" s="144"/>
      <c r="AA1913" s="144"/>
      <c r="AB1913" s="145">
        <v>10069.174607224491</v>
      </c>
      <c r="AC1913" s="145">
        <v>20188.684473063568</v>
      </c>
      <c r="AD1913" s="141"/>
      <c r="AE1913" s="79">
        <v>20188.684473063568</v>
      </c>
      <c r="AF1913" s="164">
        <f t="shared" si="30"/>
        <v>0</v>
      </c>
    </row>
    <row r="1914" spans="2:32" x14ac:dyDescent="0.15">
      <c r="B1914" s="143" t="s">
        <v>77</v>
      </c>
      <c r="C1914" s="143" t="s">
        <v>62</v>
      </c>
      <c r="D1914" s="143" t="s">
        <v>93</v>
      </c>
      <c r="E1914" s="146" t="s">
        <v>187</v>
      </c>
      <c r="F1914" s="143" t="s">
        <v>20</v>
      </c>
      <c r="G1914" s="144"/>
      <c r="H1914" s="144"/>
      <c r="I1914" s="144"/>
      <c r="J1914" s="144"/>
      <c r="K1914" s="144"/>
      <c r="L1914" s="144"/>
      <c r="M1914" s="144"/>
      <c r="N1914" s="144"/>
      <c r="O1914" s="144"/>
      <c r="P1914" s="144"/>
      <c r="Q1914" s="144"/>
      <c r="R1914" s="144"/>
      <c r="S1914" s="144"/>
      <c r="T1914" s="144"/>
      <c r="U1914" s="144"/>
      <c r="V1914" s="144"/>
      <c r="W1914" s="144"/>
      <c r="X1914" s="144"/>
      <c r="Y1914" s="144"/>
      <c r="Z1914" s="144"/>
      <c r="AA1914" s="144"/>
      <c r="AB1914" s="145">
        <v>0</v>
      </c>
      <c r="AC1914" s="145">
        <v>0</v>
      </c>
      <c r="AD1914" s="141"/>
      <c r="AE1914" s="79">
        <v>0</v>
      </c>
      <c r="AF1914" s="164">
        <f t="shared" si="30"/>
        <v>0</v>
      </c>
    </row>
    <row r="1915" spans="2:32" x14ac:dyDescent="0.15">
      <c r="B1915" s="143" t="s">
        <v>77</v>
      </c>
      <c r="C1915" s="143" t="s">
        <v>62</v>
      </c>
      <c r="D1915" s="143" t="s">
        <v>93</v>
      </c>
      <c r="E1915" s="146" t="s">
        <v>105</v>
      </c>
      <c r="F1915" s="143" t="s">
        <v>20</v>
      </c>
      <c r="G1915" s="144"/>
      <c r="H1915" s="144"/>
      <c r="I1915" s="144"/>
      <c r="J1915" s="144"/>
      <c r="K1915" s="144"/>
      <c r="L1915" s="144"/>
      <c r="M1915" s="144"/>
      <c r="N1915" s="144"/>
      <c r="O1915" s="144"/>
      <c r="P1915" s="144"/>
      <c r="Q1915" s="144"/>
      <c r="R1915" s="144"/>
      <c r="S1915" s="144"/>
      <c r="T1915" s="144"/>
      <c r="U1915" s="144"/>
      <c r="V1915" s="144"/>
      <c r="W1915" s="144"/>
      <c r="X1915" s="144"/>
      <c r="Y1915" s="144"/>
      <c r="Z1915" s="144"/>
      <c r="AA1915" s="144"/>
      <c r="AB1915" s="145">
        <v>0.64466438065096288</v>
      </c>
      <c r="AC1915" s="145">
        <v>5.0530073568259786</v>
      </c>
      <c r="AD1915" s="141"/>
      <c r="AE1915" s="79">
        <v>5.0530073568259786</v>
      </c>
      <c r="AF1915" s="164">
        <f t="shared" si="30"/>
        <v>0</v>
      </c>
    </row>
    <row r="1916" spans="2:32" x14ac:dyDescent="0.15">
      <c r="B1916" s="143" t="s">
        <v>77</v>
      </c>
      <c r="C1916" s="143" t="s">
        <v>62</v>
      </c>
      <c r="D1916" s="143" t="s">
        <v>93</v>
      </c>
      <c r="E1916" s="146" t="s">
        <v>106</v>
      </c>
      <c r="F1916" s="143" t="s">
        <v>20</v>
      </c>
      <c r="G1916" s="144"/>
      <c r="H1916" s="144"/>
      <c r="I1916" s="144"/>
      <c r="J1916" s="144"/>
      <c r="K1916" s="144"/>
      <c r="L1916" s="144"/>
      <c r="M1916" s="144"/>
      <c r="N1916" s="144"/>
      <c r="O1916" s="144"/>
      <c r="P1916" s="144"/>
      <c r="Q1916" s="144"/>
      <c r="R1916" s="144"/>
      <c r="S1916" s="144"/>
      <c r="T1916" s="144"/>
      <c r="U1916" s="144"/>
      <c r="V1916" s="144"/>
      <c r="W1916" s="144"/>
      <c r="X1916" s="144"/>
      <c r="Y1916" s="144"/>
      <c r="Z1916" s="144"/>
      <c r="AA1916" s="144"/>
      <c r="AB1916" s="145">
        <v>0</v>
      </c>
      <c r="AC1916" s="145">
        <v>0</v>
      </c>
      <c r="AD1916" s="141"/>
      <c r="AE1916" s="79">
        <v>0</v>
      </c>
      <c r="AF1916" s="164">
        <f t="shared" si="30"/>
        <v>0</v>
      </c>
    </row>
    <row r="1917" spans="2:32" x14ac:dyDescent="0.15">
      <c r="B1917" s="143" t="s">
        <v>77</v>
      </c>
      <c r="C1917" s="143" t="s">
        <v>62</v>
      </c>
      <c r="D1917" s="143" t="s">
        <v>93</v>
      </c>
      <c r="E1917" s="146" t="s">
        <v>188</v>
      </c>
      <c r="F1917" s="143" t="s">
        <v>20</v>
      </c>
      <c r="G1917" s="144"/>
      <c r="H1917" s="144"/>
      <c r="I1917" s="144"/>
      <c r="J1917" s="144"/>
      <c r="K1917" s="144"/>
      <c r="L1917" s="144"/>
      <c r="M1917" s="144"/>
      <c r="N1917" s="144"/>
      <c r="O1917" s="144"/>
      <c r="P1917" s="144"/>
      <c r="Q1917" s="144"/>
      <c r="R1917" s="144"/>
      <c r="S1917" s="144"/>
      <c r="T1917" s="144"/>
      <c r="U1917" s="144"/>
      <c r="V1917" s="144"/>
      <c r="W1917" s="144"/>
      <c r="X1917" s="144"/>
      <c r="Y1917" s="144"/>
      <c r="Z1917" s="144"/>
      <c r="AA1917" s="144"/>
      <c r="AB1917" s="145">
        <v>7561.2343949568849</v>
      </c>
      <c r="AC1917" s="145">
        <v>392.57079066932158</v>
      </c>
      <c r="AD1917" s="141"/>
      <c r="AE1917" s="79">
        <v>392.57079066932158</v>
      </c>
      <c r="AF1917" s="164">
        <f t="shared" si="30"/>
        <v>0</v>
      </c>
    </row>
    <row r="1918" spans="2:32" x14ac:dyDescent="0.15">
      <c r="B1918" s="143" t="s">
        <v>77</v>
      </c>
      <c r="C1918" s="143" t="s">
        <v>62</v>
      </c>
      <c r="D1918" s="143" t="s">
        <v>93</v>
      </c>
      <c r="E1918" s="146" t="s">
        <v>189</v>
      </c>
      <c r="F1918" s="143" t="s">
        <v>20</v>
      </c>
      <c r="G1918" s="144"/>
      <c r="H1918" s="144"/>
      <c r="I1918" s="144"/>
      <c r="J1918" s="144"/>
      <c r="K1918" s="144"/>
      <c r="L1918" s="144"/>
      <c r="M1918" s="144"/>
      <c r="N1918" s="144"/>
      <c r="O1918" s="144"/>
      <c r="P1918" s="144"/>
      <c r="Q1918" s="144"/>
      <c r="R1918" s="144"/>
      <c r="S1918" s="144"/>
      <c r="T1918" s="144"/>
      <c r="U1918" s="144"/>
      <c r="V1918" s="144"/>
      <c r="W1918" s="144"/>
      <c r="X1918" s="144"/>
      <c r="Y1918" s="144"/>
      <c r="Z1918" s="144"/>
      <c r="AA1918" s="144"/>
      <c r="AB1918" s="145">
        <v>0</v>
      </c>
      <c r="AC1918" s="145">
        <v>0</v>
      </c>
      <c r="AD1918" s="141"/>
      <c r="AE1918" s="79">
        <v>0</v>
      </c>
      <c r="AF1918" s="164">
        <f t="shared" si="30"/>
        <v>0</v>
      </c>
    </row>
    <row r="1919" spans="2:32" x14ac:dyDescent="0.15">
      <c r="B1919" s="143" t="s">
        <v>77</v>
      </c>
      <c r="C1919" s="143" t="s">
        <v>62</v>
      </c>
      <c r="D1919" s="143" t="s">
        <v>93</v>
      </c>
      <c r="E1919" s="146" t="s">
        <v>109</v>
      </c>
      <c r="F1919" s="143" t="s">
        <v>20</v>
      </c>
      <c r="G1919" s="144"/>
      <c r="H1919" s="144"/>
      <c r="I1919" s="144"/>
      <c r="J1919" s="144"/>
      <c r="K1919" s="144"/>
      <c r="L1919" s="144"/>
      <c r="M1919" s="144"/>
      <c r="N1919" s="144"/>
      <c r="O1919" s="144"/>
      <c r="P1919" s="144"/>
      <c r="Q1919" s="144"/>
      <c r="R1919" s="144"/>
      <c r="S1919" s="144"/>
      <c r="T1919" s="144"/>
      <c r="U1919" s="144"/>
      <c r="V1919" s="144"/>
      <c r="W1919" s="144"/>
      <c r="X1919" s="144"/>
      <c r="Y1919" s="144"/>
      <c r="Z1919" s="144"/>
      <c r="AA1919" s="144"/>
      <c r="AB1919" s="145">
        <v>12.012355823061508</v>
      </c>
      <c r="AC1919" s="145">
        <v>2.3864933773178589</v>
      </c>
      <c r="AD1919" s="141"/>
      <c r="AE1919" s="79">
        <v>2.3864933773178589</v>
      </c>
      <c r="AF1919" s="164">
        <f t="shared" si="30"/>
        <v>0</v>
      </c>
    </row>
    <row r="1920" spans="2:32" x14ac:dyDescent="0.15">
      <c r="B1920" s="143" t="s">
        <v>77</v>
      </c>
      <c r="C1920" s="143" t="s">
        <v>62</v>
      </c>
      <c r="D1920" s="143" t="s">
        <v>93</v>
      </c>
      <c r="E1920" s="146" t="s">
        <v>190</v>
      </c>
      <c r="F1920" s="143" t="s">
        <v>20</v>
      </c>
      <c r="G1920" s="144"/>
      <c r="H1920" s="144"/>
      <c r="I1920" s="144"/>
      <c r="J1920" s="144"/>
      <c r="K1920" s="144"/>
      <c r="L1920" s="144"/>
      <c r="M1920" s="144"/>
      <c r="N1920" s="144"/>
      <c r="O1920" s="144"/>
      <c r="P1920" s="144"/>
      <c r="Q1920" s="144"/>
      <c r="R1920" s="144"/>
      <c r="S1920" s="144"/>
      <c r="T1920" s="144"/>
      <c r="U1920" s="144"/>
      <c r="V1920" s="144"/>
      <c r="W1920" s="144"/>
      <c r="X1920" s="144"/>
      <c r="Y1920" s="144"/>
      <c r="Z1920" s="144"/>
      <c r="AA1920" s="144"/>
      <c r="AB1920" s="145">
        <v>35.914453982663311</v>
      </c>
      <c r="AC1920" s="145">
        <v>275.71423840827936</v>
      </c>
      <c r="AD1920" s="141"/>
      <c r="AE1920" s="79">
        <v>275.71423840827936</v>
      </c>
      <c r="AF1920" s="164">
        <f t="shared" si="30"/>
        <v>0</v>
      </c>
    </row>
    <row r="1921" spans="2:32" x14ac:dyDescent="0.15">
      <c r="B1921" s="143" t="s">
        <v>77</v>
      </c>
      <c r="C1921" s="143" t="s">
        <v>62</v>
      </c>
      <c r="D1921" s="143" t="s">
        <v>93</v>
      </c>
      <c r="E1921" s="146" t="s">
        <v>163</v>
      </c>
      <c r="F1921" s="143" t="s">
        <v>20</v>
      </c>
      <c r="G1921" s="144"/>
      <c r="H1921" s="144"/>
      <c r="I1921" s="144"/>
      <c r="J1921" s="144"/>
      <c r="K1921" s="144"/>
      <c r="L1921" s="144"/>
      <c r="M1921" s="144"/>
      <c r="N1921" s="144"/>
      <c r="O1921" s="144"/>
      <c r="P1921" s="144"/>
      <c r="Q1921" s="144"/>
      <c r="R1921" s="144"/>
      <c r="S1921" s="144"/>
      <c r="T1921" s="144"/>
      <c r="U1921" s="144"/>
      <c r="V1921" s="144"/>
      <c r="W1921" s="144"/>
      <c r="X1921" s="144"/>
      <c r="Y1921" s="144"/>
      <c r="Z1921" s="144"/>
      <c r="AA1921" s="144"/>
      <c r="AB1921" s="145">
        <v>2459.3687380812303</v>
      </c>
      <c r="AC1921" s="145">
        <v>19512.959943251823</v>
      </c>
      <c r="AD1921" s="141"/>
      <c r="AE1921" s="79">
        <v>19512.959943251823</v>
      </c>
      <c r="AF1921" s="164">
        <f t="shared" si="30"/>
        <v>0</v>
      </c>
    </row>
    <row r="1922" spans="2:32" x14ac:dyDescent="0.15">
      <c r="B1922" s="147" t="s">
        <v>286</v>
      </c>
      <c r="C1922" s="147" t="s">
        <v>62</v>
      </c>
      <c r="D1922" s="147" t="s">
        <v>257</v>
      </c>
      <c r="E1922" s="147" t="s">
        <v>258</v>
      </c>
      <c r="F1922" s="147" t="s">
        <v>20</v>
      </c>
      <c r="G1922" s="148"/>
      <c r="H1922" s="148"/>
      <c r="I1922" s="148"/>
      <c r="J1922" s="148"/>
      <c r="K1922" s="148"/>
      <c r="L1922" s="148"/>
      <c r="M1922" s="148"/>
      <c r="N1922" s="148"/>
      <c r="O1922" s="148"/>
      <c r="P1922" s="148"/>
      <c r="Q1922" s="148"/>
      <c r="R1922" s="148"/>
      <c r="S1922" s="148"/>
      <c r="T1922" s="148"/>
      <c r="U1922" s="148"/>
      <c r="V1922" s="148"/>
      <c r="W1922" s="148"/>
      <c r="X1922" s="148"/>
      <c r="Y1922" s="148"/>
      <c r="Z1922" s="148"/>
      <c r="AA1922" s="148"/>
      <c r="AB1922" s="149">
        <v>0</v>
      </c>
      <c r="AC1922" s="149">
        <v>0</v>
      </c>
      <c r="AD1922" s="141"/>
      <c r="AE1922" s="79">
        <v>0</v>
      </c>
      <c r="AF1922" s="164">
        <f t="shared" si="30"/>
        <v>0</v>
      </c>
    </row>
    <row r="1923" spans="2:32" x14ac:dyDescent="0.15">
      <c r="B1923" s="147" t="s">
        <v>286</v>
      </c>
      <c r="C1923" s="147" t="s">
        <v>62</v>
      </c>
      <c r="D1923" s="147" t="s">
        <v>257</v>
      </c>
      <c r="E1923" s="147" t="s">
        <v>260</v>
      </c>
      <c r="F1923" s="147" t="s">
        <v>20</v>
      </c>
      <c r="G1923" s="148"/>
      <c r="H1923" s="148"/>
      <c r="I1923" s="148"/>
      <c r="J1923" s="148"/>
      <c r="K1923" s="148"/>
      <c r="L1923" s="148"/>
      <c r="M1923" s="148"/>
      <c r="N1923" s="148"/>
      <c r="O1923" s="148"/>
      <c r="P1923" s="148"/>
      <c r="Q1923" s="148"/>
      <c r="R1923" s="148"/>
      <c r="S1923" s="148"/>
      <c r="T1923" s="148"/>
      <c r="U1923" s="148"/>
      <c r="V1923" s="148"/>
      <c r="W1923" s="148"/>
      <c r="X1923" s="148"/>
      <c r="Y1923" s="148"/>
      <c r="Z1923" s="148"/>
      <c r="AA1923" s="148"/>
      <c r="AB1923" s="149">
        <v>0</v>
      </c>
      <c r="AC1923" s="149">
        <v>0</v>
      </c>
      <c r="AD1923" s="141"/>
      <c r="AE1923" s="79">
        <v>0</v>
      </c>
      <c r="AF1923" s="164">
        <f t="shared" si="30"/>
        <v>0</v>
      </c>
    </row>
    <row r="1924" spans="2:32" x14ac:dyDescent="0.15">
      <c r="B1924" s="147" t="s">
        <v>286</v>
      </c>
      <c r="C1924" s="147" t="s">
        <v>62</v>
      </c>
      <c r="D1924" s="147" t="s">
        <v>257</v>
      </c>
      <c r="E1924" s="147" t="s">
        <v>261</v>
      </c>
      <c r="F1924" s="147" t="s">
        <v>20</v>
      </c>
      <c r="G1924" s="148"/>
      <c r="H1924" s="148"/>
      <c r="I1924" s="148"/>
      <c r="J1924" s="148"/>
      <c r="K1924" s="148"/>
      <c r="L1924" s="148"/>
      <c r="M1924" s="148"/>
      <c r="N1924" s="148"/>
      <c r="O1924" s="148"/>
      <c r="P1924" s="148"/>
      <c r="Q1924" s="148"/>
      <c r="R1924" s="148"/>
      <c r="S1924" s="148"/>
      <c r="T1924" s="148"/>
      <c r="U1924" s="148"/>
      <c r="V1924" s="148"/>
      <c r="W1924" s="148"/>
      <c r="X1924" s="148"/>
      <c r="Y1924" s="148"/>
      <c r="Z1924" s="148"/>
      <c r="AA1924" s="148"/>
      <c r="AB1924" s="149">
        <v>0</v>
      </c>
      <c r="AC1924" s="149">
        <v>0</v>
      </c>
      <c r="AD1924" s="141"/>
      <c r="AE1924" s="79">
        <v>0</v>
      </c>
      <c r="AF1924" s="164">
        <f t="shared" si="30"/>
        <v>0</v>
      </c>
    </row>
    <row r="1925" spans="2:32" x14ac:dyDescent="0.15">
      <c r="B1925" s="147" t="s">
        <v>286</v>
      </c>
      <c r="C1925" s="147" t="s">
        <v>62</v>
      </c>
      <c r="D1925" s="147" t="s">
        <v>257</v>
      </c>
      <c r="E1925" s="147" t="s">
        <v>262</v>
      </c>
      <c r="F1925" s="147" t="s">
        <v>20</v>
      </c>
      <c r="G1925" s="148"/>
      <c r="H1925" s="148"/>
      <c r="I1925" s="148"/>
      <c r="J1925" s="148"/>
      <c r="K1925" s="148"/>
      <c r="L1925" s="148"/>
      <c r="M1925" s="148"/>
      <c r="N1925" s="148"/>
      <c r="O1925" s="148"/>
      <c r="P1925" s="148"/>
      <c r="Q1925" s="148"/>
      <c r="R1925" s="148"/>
      <c r="S1925" s="148"/>
      <c r="T1925" s="148"/>
      <c r="U1925" s="148"/>
      <c r="V1925" s="148"/>
      <c r="W1925" s="148"/>
      <c r="X1925" s="148"/>
      <c r="Y1925" s="148"/>
      <c r="Z1925" s="148"/>
      <c r="AA1925" s="148"/>
      <c r="AB1925" s="149">
        <v>0</v>
      </c>
      <c r="AC1925" s="149">
        <v>0</v>
      </c>
      <c r="AD1925" s="141"/>
      <c r="AE1925" s="79">
        <v>0</v>
      </c>
      <c r="AF1925" s="164">
        <f t="shared" si="30"/>
        <v>0</v>
      </c>
    </row>
    <row r="1926" spans="2:32" x14ac:dyDescent="0.15">
      <c r="B1926" s="147" t="s">
        <v>286</v>
      </c>
      <c r="C1926" s="147" t="s">
        <v>62</v>
      </c>
      <c r="D1926" s="147" t="s">
        <v>257</v>
      </c>
      <c r="E1926" s="147" t="s">
        <v>263</v>
      </c>
      <c r="F1926" s="147" t="s">
        <v>20</v>
      </c>
      <c r="G1926" s="148"/>
      <c r="H1926" s="148"/>
      <c r="I1926" s="148"/>
      <c r="J1926" s="148"/>
      <c r="K1926" s="148"/>
      <c r="L1926" s="148"/>
      <c r="M1926" s="148"/>
      <c r="N1926" s="148"/>
      <c r="O1926" s="148"/>
      <c r="P1926" s="148"/>
      <c r="Q1926" s="148"/>
      <c r="R1926" s="148"/>
      <c r="S1926" s="148"/>
      <c r="T1926" s="148"/>
      <c r="U1926" s="148"/>
      <c r="V1926" s="148"/>
      <c r="W1926" s="148"/>
      <c r="X1926" s="148"/>
      <c r="Y1926" s="148"/>
      <c r="Z1926" s="148"/>
      <c r="AA1926" s="148"/>
      <c r="AB1926" s="149">
        <v>0</v>
      </c>
      <c r="AC1926" s="149">
        <v>0</v>
      </c>
      <c r="AD1926" s="141"/>
      <c r="AE1926" s="79">
        <v>0</v>
      </c>
      <c r="AF1926" s="164">
        <f t="shared" si="30"/>
        <v>0</v>
      </c>
    </row>
    <row r="1927" spans="2:32" x14ac:dyDescent="0.15">
      <c r="B1927" s="147" t="s">
        <v>286</v>
      </c>
      <c r="C1927" s="147" t="s">
        <v>62</v>
      </c>
      <c r="D1927" s="147" t="s">
        <v>257</v>
      </c>
      <c r="E1927" s="147" t="s">
        <v>264</v>
      </c>
      <c r="F1927" s="147" t="s">
        <v>20</v>
      </c>
      <c r="G1927" s="148"/>
      <c r="H1927" s="148"/>
      <c r="I1927" s="148"/>
      <c r="J1927" s="148"/>
      <c r="K1927" s="148"/>
      <c r="L1927" s="148"/>
      <c r="M1927" s="148"/>
      <c r="N1927" s="148"/>
      <c r="O1927" s="148"/>
      <c r="P1927" s="148"/>
      <c r="Q1927" s="148"/>
      <c r="R1927" s="148"/>
      <c r="S1927" s="148"/>
      <c r="T1927" s="148"/>
      <c r="U1927" s="148"/>
      <c r="V1927" s="148"/>
      <c r="W1927" s="148"/>
      <c r="X1927" s="148"/>
      <c r="Y1927" s="148"/>
      <c r="Z1927" s="148"/>
      <c r="AA1927" s="148"/>
      <c r="AB1927" s="149">
        <v>0</v>
      </c>
      <c r="AC1927" s="149">
        <v>0</v>
      </c>
      <c r="AD1927" s="141"/>
      <c r="AE1927" s="79">
        <v>0</v>
      </c>
      <c r="AF1927" s="164">
        <f t="shared" si="30"/>
        <v>0</v>
      </c>
    </row>
    <row r="1928" spans="2:32" x14ac:dyDescent="0.15">
      <c r="B1928" s="147" t="s">
        <v>286</v>
      </c>
      <c r="C1928" s="147" t="s">
        <v>62</v>
      </c>
      <c r="D1928" s="147" t="s">
        <v>257</v>
      </c>
      <c r="E1928" s="147" t="s">
        <v>265</v>
      </c>
      <c r="F1928" s="147" t="s">
        <v>20</v>
      </c>
      <c r="G1928" s="148"/>
      <c r="H1928" s="148"/>
      <c r="I1928" s="148"/>
      <c r="J1928" s="148"/>
      <c r="K1928" s="148"/>
      <c r="L1928" s="148"/>
      <c r="M1928" s="148"/>
      <c r="N1928" s="148"/>
      <c r="O1928" s="148"/>
      <c r="P1928" s="148"/>
      <c r="Q1928" s="148"/>
      <c r="R1928" s="148"/>
      <c r="S1928" s="148"/>
      <c r="T1928" s="148"/>
      <c r="U1928" s="148"/>
      <c r="V1928" s="148"/>
      <c r="W1928" s="148"/>
      <c r="X1928" s="148"/>
      <c r="Y1928" s="148"/>
      <c r="Z1928" s="148"/>
      <c r="AA1928" s="148"/>
      <c r="AB1928" s="149">
        <v>0</v>
      </c>
      <c r="AC1928" s="149">
        <v>0</v>
      </c>
      <c r="AD1928" s="141"/>
      <c r="AE1928" s="79">
        <v>0</v>
      </c>
      <c r="AF1928" s="164">
        <f t="shared" si="30"/>
        <v>0</v>
      </c>
    </row>
    <row r="1929" spans="2:32" x14ac:dyDescent="0.15">
      <c r="B1929" s="147" t="s">
        <v>286</v>
      </c>
      <c r="C1929" s="147" t="s">
        <v>62</v>
      </c>
      <c r="D1929" s="147" t="s">
        <v>257</v>
      </c>
      <c r="E1929" s="147" t="s">
        <v>266</v>
      </c>
      <c r="F1929" s="147" t="s">
        <v>20</v>
      </c>
      <c r="G1929" s="148"/>
      <c r="H1929" s="148"/>
      <c r="I1929" s="148"/>
      <c r="J1929" s="148"/>
      <c r="K1929" s="148"/>
      <c r="L1929" s="148"/>
      <c r="M1929" s="148"/>
      <c r="N1929" s="148"/>
      <c r="O1929" s="148"/>
      <c r="P1929" s="148"/>
      <c r="Q1929" s="148"/>
      <c r="R1929" s="148"/>
      <c r="S1929" s="148"/>
      <c r="T1929" s="148"/>
      <c r="U1929" s="148"/>
      <c r="V1929" s="148"/>
      <c r="W1929" s="148"/>
      <c r="X1929" s="148"/>
      <c r="Y1929" s="148"/>
      <c r="Z1929" s="148"/>
      <c r="AA1929" s="148"/>
      <c r="AB1929" s="149">
        <v>0</v>
      </c>
      <c r="AC1929" s="149">
        <v>0</v>
      </c>
      <c r="AD1929" s="141"/>
      <c r="AE1929" s="79">
        <v>0</v>
      </c>
      <c r="AF1929" s="164">
        <f t="shared" si="30"/>
        <v>0</v>
      </c>
    </row>
    <row r="1930" spans="2:32" x14ac:dyDescent="0.15">
      <c r="B1930" s="147" t="s">
        <v>286</v>
      </c>
      <c r="C1930" s="147" t="s">
        <v>62</v>
      </c>
      <c r="D1930" s="147" t="s">
        <v>257</v>
      </c>
      <c r="E1930" s="147" t="s">
        <v>267</v>
      </c>
      <c r="F1930" s="147" t="s">
        <v>20</v>
      </c>
      <c r="G1930" s="148"/>
      <c r="H1930" s="148"/>
      <c r="I1930" s="148"/>
      <c r="J1930" s="148"/>
      <c r="K1930" s="148"/>
      <c r="L1930" s="148"/>
      <c r="M1930" s="148"/>
      <c r="N1930" s="148"/>
      <c r="O1930" s="148"/>
      <c r="P1930" s="148"/>
      <c r="Q1930" s="148"/>
      <c r="R1930" s="148"/>
      <c r="S1930" s="148"/>
      <c r="T1930" s="148"/>
      <c r="U1930" s="148"/>
      <c r="V1930" s="148"/>
      <c r="W1930" s="148"/>
      <c r="X1930" s="148"/>
      <c r="Y1930" s="148"/>
      <c r="Z1930" s="148"/>
      <c r="AA1930" s="148"/>
      <c r="AB1930" s="149">
        <v>0</v>
      </c>
      <c r="AC1930" s="149">
        <v>0</v>
      </c>
      <c r="AD1930" s="141"/>
      <c r="AE1930" s="79">
        <v>0</v>
      </c>
      <c r="AF1930" s="164">
        <f t="shared" si="30"/>
        <v>0</v>
      </c>
    </row>
    <row r="1931" spans="2:32" x14ac:dyDescent="0.15">
      <c r="B1931" s="147" t="s">
        <v>286</v>
      </c>
      <c r="C1931" s="147" t="s">
        <v>62</v>
      </c>
      <c r="D1931" s="147" t="s">
        <v>268</v>
      </c>
      <c r="E1931" s="147" t="s">
        <v>269</v>
      </c>
      <c r="F1931" s="147" t="s">
        <v>20</v>
      </c>
      <c r="G1931" s="148"/>
      <c r="H1931" s="148"/>
      <c r="I1931" s="148"/>
      <c r="J1931" s="148"/>
      <c r="K1931" s="148"/>
      <c r="L1931" s="148"/>
      <c r="M1931" s="148"/>
      <c r="N1931" s="148"/>
      <c r="O1931" s="148"/>
      <c r="P1931" s="148"/>
      <c r="Q1931" s="148"/>
      <c r="R1931" s="148"/>
      <c r="S1931" s="148"/>
      <c r="T1931" s="148"/>
      <c r="U1931" s="148"/>
      <c r="V1931" s="148"/>
      <c r="W1931" s="148"/>
      <c r="X1931" s="148"/>
      <c r="Y1931" s="148"/>
      <c r="Z1931" s="148"/>
      <c r="AA1931" s="148"/>
      <c r="AB1931" s="149">
        <v>3975.2983297051082</v>
      </c>
      <c r="AC1931" s="149">
        <v>4779.761319499913</v>
      </c>
      <c r="AD1931" s="141"/>
      <c r="AE1931" s="79">
        <v>4779.761319499913</v>
      </c>
      <c r="AF1931" s="164">
        <f t="shared" si="30"/>
        <v>0</v>
      </c>
    </row>
    <row r="1932" spans="2:32" x14ac:dyDescent="0.15">
      <c r="B1932" s="147" t="s">
        <v>286</v>
      </c>
      <c r="C1932" s="147" t="s">
        <v>62</v>
      </c>
      <c r="D1932" s="147" t="s">
        <v>268</v>
      </c>
      <c r="E1932" s="150" t="s">
        <v>270</v>
      </c>
      <c r="F1932" s="147" t="s">
        <v>20</v>
      </c>
      <c r="G1932" s="148"/>
      <c r="H1932" s="148"/>
      <c r="I1932" s="148"/>
      <c r="J1932" s="148"/>
      <c r="K1932" s="148"/>
      <c r="L1932" s="148"/>
      <c r="M1932" s="148"/>
      <c r="N1932" s="148"/>
      <c r="O1932" s="148"/>
      <c r="P1932" s="148"/>
      <c r="Q1932" s="148"/>
      <c r="R1932" s="148"/>
      <c r="S1932" s="148"/>
      <c r="T1932" s="148"/>
      <c r="U1932" s="148"/>
      <c r="V1932" s="148"/>
      <c r="W1932" s="148"/>
      <c r="X1932" s="148"/>
      <c r="Y1932" s="148"/>
      <c r="Z1932" s="148"/>
      <c r="AA1932" s="148"/>
      <c r="AB1932" s="149">
        <v>0</v>
      </c>
      <c r="AC1932" s="149">
        <v>0</v>
      </c>
      <c r="AD1932" s="141"/>
      <c r="AE1932" s="79">
        <v>0</v>
      </c>
      <c r="AF1932" s="164">
        <f t="shared" si="30"/>
        <v>0</v>
      </c>
    </row>
    <row r="1933" spans="2:32" x14ac:dyDescent="0.15">
      <c r="B1933" s="147" t="s">
        <v>286</v>
      </c>
      <c r="C1933" s="147" t="s">
        <v>62</v>
      </c>
      <c r="D1933" s="147" t="s">
        <v>268</v>
      </c>
      <c r="E1933" s="150" t="s">
        <v>271</v>
      </c>
      <c r="F1933" s="147" t="s">
        <v>20</v>
      </c>
      <c r="G1933" s="148"/>
      <c r="H1933" s="148"/>
      <c r="I1933" s="148"/>
      <c r="J1933" s="148"/>
      <c r="K1933" s="148"/>
      <c r="L1933" s="148"/>
      <c r="M1933" s="148"/>
      <c r="N1933" s="148"/>
      <c r="O1933" s="148"/>
      <c r="P1933" s="148"/>
      <c r="Q1933" s="148"/>
      <c r="R1933" s="148"/>
      <c r="S1933" s="148"/>
      <c r="T1933" s="148"/>
      <c r="U1933" s="148"/>
      <c r="V1933" s="148"/>
      <c r="W1933" s="148"/>
      <c r="X1933" s="148"/>
      <c r="Y1933" s="148"/>
      <c r="Z1933" s="148"/>
      <c r="AA1933" s="148"/>
      <c r="AB1933" s="149">
        <v>0</v>
      </c>
      <c r="AC1933" s="149">
        <v>0</v>
      </c>
      <c r="AD1933" s="141"/>
      <c r="AE1933" s="79">
        <v>0</v>
      </c>
      <c r="AF1933" s="164">
        <f t="shared" si="30"/>
        <v>0</v>
      </c>
    </row>
    <row r="1934" spans="2:32" x14ac:dyDescent="0.15">
      <c r="B1934" s="147" t="s">
        <v>286</v>
      </c>
      <c r="C1934" s="147" t="s">
        <v>62</v>
      </c>
      <c r="D1934" s="147" t="s">
        <v>268</v>
      </c>
      <c r="E1934" s="150" t="s">
        <v>272</v>
      </c>
      <c r="F1934" s="147" t="s">
        <v>20</v>
      </c>
      <c r="G1934" s="148"/>
      <c r="H1934" s="148"/>
      <c r="I1934" s="148"/>
      <c r="J1934" s="148"/>
      <c r="K1934" s="148"/>
      <c r="L1934" s="148"/>
      <c r="M1934" s="148"/>
      <c r="N1934" s="148"/>
      <c r="O1934" s="148"/>
      <c r="P1934" s="148"/>
      <c r="Q1934" s="148"/>
      <c r="R1934" s="148"/>
      <c r="S1934" s="148"/>
      <c r="T1934" s="148"/>
      <c r="U1934" s="148"/>
      <c r="V1934" s="148"/>
      <c r="W1934" s="148"/>
      <c r="X1934" s="148"/>
      <c r="Y1934" s="148"/>
      <c r="Z1934" s="148"/>
      <c r="AA1934" s="148"/>
      <c r="AB1934" s="149">
        <v>3975.2983297051082</v>
      </c>
      <c r="AC1934" s="149">
        <v>4779.761319499913</v>
      </c>
      <c r="AD1934" s="141"/>
      <c r="AE1934" s="79">
        <v>4779.761319499913</v>
      </c>
      <c r="AF1934" s="164">
        <f t="shared" si="30"/>
        <v>0</v>
      </c>
    </row>
    <row r="1935" spans="2:32" x14ac:dyDescent="0.15">
      <c r="B1935" s="147" t="s">
        <v>286</v>
      </c>
      <c r="C1935" s="147" t="s">
        <v>62</v>
      </c>
      <c r="D1935" s="147" t="s">
        <v>268</v>
      </c>
      <c r="E1935" s="150" t="s">
        <v>273</v>
      </c>
      <c r="F1935" s="147" t="s">
        <v>20</v>
      </c>
      <c r="G1935" s="148"/>
      <c r="H1935" s="148"/>
      <c r="I1935" s="148"/>
      <c r="J1935" s="148"/>
      <c r="K1935" s="148"/>
      <c r="L1935" s="148"/>
      <c r="M1935" s="148"/>
      <c r="N1935" s="148"/>
      <c r="O1935" s="148"/>
      <c r="P1935" s="148"/>
      <c r="Q1935" s="148"/>
      <c r="R1935" s="148"/>
      <c r="S1935" s="148"/>
      <c r="T1935" s="148"/>
      <c r="U1935" s="148"/>
      <c r="V1935" s="148"/>
      <c r="W1935" s="148"/>
      <c r="X1935" s="148"/>
      <c r="Y1935" s="148"/>
      <c r="Z1935" s="148"/>
      <c r="AA1935" s="148"/>
      <c r="AB1935" s="149">
        <v>0</v>
      </c>
      <c r="AC1935" s="149">
        <v>0</v>
      </c>
      <c r="AD1935" s="141"/>
      <c r="AE1935" s="79">
        <v>0</v>
      </c>
      <c r="AF1935" s="164">
        <f t="shared" si="30"/>
        <v>0</v>
      </c>
    </row>
    <row r="1936" spans="2:32" x14ac:dyDescent="0.15">
      <c r="B1936" s="147" t="s">
        <v>286</v>
      </c>
      <c r="C1936" s="147" t="s">
        <v>62</v>
      </c>
      <c r="D1936" s="147" t="s">
        <v>268</v>
      </c>
      <c r="E1936" s="150" t="s">
        <v>274</v>
      </c>
      <c r="F1936" s="147" t="s">
        <v>20</v>
      </c>
      <c r="G1936" s="148"/>
      <c r="H1936" s="148"/>
      <c r="I1936" s="148"/>
      <c r="J1936" s="148"/>
      <c r="K1936" s="148"/>
      <c r="L1936" s="148"/>
      <c r="M1936" s="148"/>
      <c r="N1936" s="148"/>
      <c r="O1936" s="148"/>
      <c r="P1936" s="148"/>
      <c r="Q1936" s="148"/>
      <c r="R1936" s="148"/>
      <c r="S1936" s="148"/>
      <c r="T1936" s="148"/>
      <c r="U1936" s="148"/>
      <c r="V1936" s="148"/>
      <c r="W1936" s="148"/>
      <c r="X1936" s="148"/>
      <c r="Y1936" s="148"/>
      <c r="Z1936" s="148"/>
      <c r="AA1936" s="148"/>
      <c r="AB1936" s="149">
        <v>0</v>
      </c>
      <c r="AC1936" s="149">
        <v>0</v>
      </c>
      <c r="AD1936" s="141"/>
      <c r="AE1936" s="79">
        <v>0</v>
      </c>
      <c r="AF1936" s="164">
        <f t="shared" ref="AF1936:AF1999" si="31">+AE1936-AC1936</f>
        <v>0</v>
      </c>
    </row>
    <row r="1937" spans="2:32" x14ac:dyDescent="0.15">
      <c r="B1937" s="147" t="s">
        <v>286</v>
      </c>
      <c r="C1937" s="147" t="s">
        <v>62</v>
      </c>
      <c r="D1937" s="147" t="s">
        <v>268</v>
      </c>
      <c r="E1937" s="150" t="s">
        <v>275</v>
      </c>
      <c r="F1937" s="147" t="s">
        <v>20</v>
      </c>
      <c r="G1937" s="148"/>
      <c r="H1937" s="148"/>
      <c r="I1937" s="148"/>
      <c r="J1937" s="148"/>
      <c r="K1937" s="148"/>
      <c r="L1937" s="148"/>
      <c r="M1937" s="148"/>
      <c r="N1937" s="148"/>
      <c r="O1937" s="148"/>
      <c r="P1937" s="148"/>
      <c r="Q1937" s="148"/>
      <c r="R1937" s="148"/>
      <c r="S1937" s="148"/>
      <c r="T1937" s="148"/>
      <c r="U1937" s="148"/>
      <c r="V1937" s="148"/>
      <c r="W1937" s="148"/>
      <c r="X1937" s="148"/>
      <c r="Y1937" s="148"/>
      <c r="Z1937" s="148"/>
      <c r="AA1937" s="148"/>
      <c r="AB1937" s="149">
        <v>0</v>
      </c>
      <c r="AC1937" s="149">
        <v>0</v>
      </c>
      <c r="AD1937" s="141"/>
      <c r="AE1937" s="79">
        <v>0</v>
      </c>
      <c r="AF1937" s="164">
        <f t="shared" si="31"/>
        <v>0</v>
      </c>
    </row>
    <row r="1938" spans="2:32" x14ac:dyDescent="0.15">
      <c r="B1938" s="147" t="s">
        <v>286</v>
      </c>
      <c r="C1938" s="147" t="s">
        <v>62</v>
      </c>
      <c r="D1938" s="147" t="s">
        <v>268</v>
      </c>
      <c r="E1938" s="147" t="s">
        <v>276</v>
      </c>
      <c r="F1938" s="147" t="s">
        <v>20</v>
      </c>
      <c r="G1938" s="148"/>
      <c r="H1938" s="148"/>
      <c r="I1938" s="148"/>
      <c r="J1938" s="148"/>
      <c r="K1938" s="148"/>
      <c r="L1938" s="148"/>
      <c r="M1938" s="148"/>
      <c r="N1938" s="148"/>
      <c r="O1938" s="148"/>
      <c r="P1938" s="148"/>
      <c r="Q1938" s="148"/>
      <c r="R1938" s="148"/>
      <c r="S1938" s="148"/>
      <c r="T1938" s="148"/>
      <c r="U1938" s="148"/>
      <c r="V1938" s="148"/>
      <c r="W1938" s="148"/>
      <c r="X1938" s="148"/>
      <c r="Y1938" s="148"/>
      <c r="Z1938" s="148"/>
      <c r="AA1938" s="148"/>
      <c r="AB1938" s="149">
        <v>-3975.2983297051082</v>
      </c>
      <c r="AC1938" s="149">
        <v>-4779.761319499913</v>
      </c>
      <c r="AD1938" s="141"/>
      <c r="AE1938" s="79">
        <v>-4779.761319499913</v>
      </c>
      <c r="AF1938" s="164">
        <f t="shared" si="31"/>
        <v>0</v>
      </c>
    </row>
    <row r="1939" spans="2:32" x14ac:dyDescent="0.15">
      <c r="B1939" s="147" t="s">
        <v>286</v>
      </c>
      <c r="C1939" s="147" t="s">
        <v>62</v>
      </c>
      <c r="D1939" s="147" t="s">
        <v>268</v>
      </c>
      <c r="E1939" s="147" t="s">
        <v>277</v>
      </c>
      <c r="F1939" s="147" t="s">
        <v>20</v>
      </c>
      <c r="G1939" s="148"/>
      <c r="H1939" s="148"/>
      <c r="I1939" s="148"/>
      <c r="J1939" s="148"/>
      <c r="K1939" s="148"/>
      <c r="L1939" s="148"/>
      <c r="M1939" s="148"/>
      <c r="N1939" s="148"/>
      <c r="O1939" s="148"/>
      <c r="P1939" s="148"/>
      <c r="Q1939" s="148"/>
      <c r="R1939" s="148"/>
      <c r="S1939" s="148"/>
      <c r="T1939" s="148"/>
      <c r="U1939" s="148"/>
      <c r="V1939" s="148"/>
      <c r="W1939" s="148"/>
      <c r="X1939" s="148"/>
      <c r="Y1939" s="148"/>
      <c r="Z1939" s="148"/>
      <c r="AA1939" s="148"/>
      <c r="AB1939" s="149">
        <v>0</v>
      </c>
      <c r="AC1939" s="149">
        <v>0</v>
      </c>
      <c r="AD1939" s="141"/>
      <c r="AE1939" s="79">
        <v>0</v>
      </c>
      <c r="AF1939" s="164">
        <f t="shared" si="31"/>
        <v>0</v>
      </c>
    </row>
    <row r="1940" spans="2:32" x14ac:dyDescent="0.15">
      <c r="B1940" s="147" t="s">
        <v>286</v>
      </c>
      <c r="C1940" s="147" t="s">
        <v>62</v>
      </c>
      <c r="D1940" s="147" t="s">
        <v>268</v>
      </c>
      <c r="E1940" s="147" t="s">
        <v>278</v>
      </c>
      <c r="F1940" s="147" t="s">
        <v>20</v>
      </c>
      <c r="G1940" s="148"/>
      <c r="H1940" s="148"/>
      <c r="I1940" s="148"/>
      <c r="J1940" s="148"/>
      <c r="K1940" s="148"/>
      <c r="L1940" s="148"/>
      <c r="M1940" s="148"/>
      <c r="N1940" s="148"/>
      <c r="O1940" s="148"/>
      <c r="P1940" s="148"/>
      <c r="Q1940" s="148"/>
      <c r="R1940" s="148"/>
      <c r="S1940" s="148"/>
      <c r="T1940" s="148"/>
      <c r="U1940" s="148"/>
      <c r="V1940" s="148"/>
      <c r="W1940" s="148"/>
      <c r="X1940" s="148"/>
      <c r="Y1940" s="148"/>
      <c r="Z1940" s="148"/>
      <c r="AA1940" s="148"/>
      <c r="AB1940" s="149">
        <v>0</v>
      </c>
      <c r="AC1940" s="149">
        <v>0</v>
      </c>
      <c r="AD1940" s="141"/>
      <c r="AE1940" s="79">
        <v>0</v>
      </c>
      <c r="AF1940" s="164">
        <f t="shared" si="31"/>
        <v>0</v>
      </c>
    </row>
    <row r="1941" spans="2:32" x14ac:dyDescent="0.15">
      <c r="B1941" s="147" t="s">
        <v>286</v>
      </c>
      <c r="C1941" s="147" t="s">
        <v>62</v>
      </c>
      <c r="D1941" s="147" t="s">
        <v>93</v>
      </c>
      <c r="E1941" s="147" t="s">
        <v>279</v>
      </c>
      <c r="F1941" s="147" t="s">
        <v>20</v>
      </c>
      <c r="G1941" s="148"/>
      <c r="H1941" s="148"/>
      <c r="I1941" s="148"/>
      <c r="J1941" s="148"/>
      <c r="K1941" s="148"/>
      <c r="L1941" s="148"/>
      <c r="M1941" s="148"/>
      <c r="N1941" s="148"/>
      <c r="O1941" s="148"/>
      <c r="P1941" s="148"/>
      <c r="Q1941" s="148"/>
      <c r="R1941" s="148"/>
      <c r="S1941" s="148"/>
      <c r="T1941" s="148"/>
      <c r="U1941" s="148"/>
      <c r="V1941" s="148"/>
      <c r="W1941" s="148"/>
      <c r="X1941" s="148"/>
      <c r="Y1941" s="148"/>
      <c r="Z1941" s="148"/>
      <c r="AA1941" s="148"/>
      <c r="AB1941" s="149">
        <v>0</v>
      </c>
      <c r="AC1941" s="149">
        <v>0</v>
      </c>
      <c r="AD1941" s="141"/>
      <c r="AE1941" s="79">
        <v>0</v>
      </c>
      <c r="AF1941" s="164">
        <f t="shared" si="31"/>
        <v>0</v>
      </c>
    </row>
    <row r="1942" spans="2:32" x14ac:dyDescent="0.15">
      <c r="B1942" s="147" t="s">
        <v>286</v>
      </c>
      <c r="C1942" s="147" t="s">
        <v>62</v>
      </c>
      <c r="D1942" s="147" t="s">
        <v>93</v>
      </c>
      <c r="E1942" s="147" t="s">
        <v>280</v>
      </c>
      <c r="F1942" s="147" t="s">
        <v>20</v>
      </c>
      <c r="G1942" s="148"/>
      <c r="H1942" s="148"/>
      <c r="I1942" s="148"/>
      <c r="J1942" s="148"/>
      <c r="K1942" s="148"/>
      <c r="L1942" s="148"/>
      <c r="M1942" s="148"/>
      <c r="N1942" s="148"/>
      <c r="O1942" s="148"/>
      <c r="P1942" s="148"/>
      <c r="Q1942" s="148"/>
      <c r="R1942" s="148"/>
      <c r="S1942" s="148"/>
      <c r="T1942" s="148"/>
      <c r="U1942" s="148"/>
      <c r="V1942" s="148"/>
      <c r="W1942" s="148"/>
      <c r="X1942" s="148"/>
      <c r="Y1942" s="148"/>
      <c r="Z1942" s="148"/>
      <c r="AA1942" s="148"/>
      <c r="AB1942" s="149">
        <v>0</v>
      </c>
      <c r="AC1942" s="149">
        <v>0</v>
      </c>
      <c r="AD1942" s="141"/>
      <c r="AE1942" s="79">
        <v>0</v>
      </c>
      <c r="AF1942" s="164">
        <f t="shared" si="31"/>
        <v>0</v>
      </c>
    </row>
    <row r="1943" spans="2:32" x14ac:dyDescent="0.15">
      <c r="B1943" s="147" t="s">
        <v>286</v>
      </c>
      <c r="C1943" s="147" t="s">
        <v>62</v>
      </c>
      <c r="D1943" s="147" t="s">
        <v>93</v>
      </c>
      <c r="E1943" s="147" t="s">
        <v>281</v>
      </c>
      <c r="F1943" s="147" t="s">
        <v>20</v>
      </c>
      <c r="G1943" s="148"/>
      <c r="H1943" s="148"/>
      <c r="I1943" s="148"/>
      <c r="J1943" s="148"/>
      <c r="K1943" s="148"/>
      <c r="L1943" s="148"/>
      <c r="M1943" s="148"/>
      <c r="N1943" s="148"/>
      <c r="O1943" s="148"/>
      <c r="P1943" s="148"/>
      <c r="Q1943" s="148"/>
      <c r="R1943" s="148"/>
      <c r="S1943" s="148"/>
      <c r="T1943" s="148"/>
      <c r="U1943" s="148"/>
      <c r="V1943" s="148"/>
      <c r="W1943" s="148"/>
      <c r="X1943" s="148"/>
      <c r="Y1943" s="148"/>
      <c r="Z1943" s="148"/>
      <c r="AA1943" s="148"/>
      <c r="AB1943" s="149">
        <v>0</v>
      </c>
      <c r="AC1943" s="149">
        <v>0</v>
      </c>
      <c r="AD1943" s="141"/>
      <c r="AE1943" s="79">
        <v>0</v>
      </c>
      <c r="AF1943" s="164">
        <f t="shared" si="31"/>
        <v>0</v>
      </c>
    </row>
    <row r="1944" spans="2:32" x14ac:dyDescent="0.15">
      <c r="B1944" s="147" t="s">
        <v>286</v>
      </c>
      <c r="C1944" s="147" t="s">
        <v>62</v>
      </c>
      <c r="D1944" s="147" t="s">
        <v>93</v>
      </c>
      <c r="E1944" s="150" t="s">
        <v>187</v>
      </c>
      <c r="F1944" s="147" t="s">
        <v>20</v>
      </c>
      <c r="G1944" s="148"/>
      <c r="H1944" s="148"/>
      <c r="I1944" s="148"/>
      <c r="J1944" s="148"/>
      <c r="K1944" s="148"/>
      <c r="L1944" s="148"/>
      <c r="M1944" s="148"/>
      <c r="N1944" s="148"/>
      <c r="O1944" s="148"/>
      <c r="P1944" s="148"/>
      <c r="Q1944" s="148"/>
      <c r="R1944" s="148"/>
      <c r="S1944" s="148"/>
      <c r="T1944" s="148"/>
      <c r="U1944" s="148"/>
      <c r="V1944" s="148"/>
      <c r="W1944" s="148"/>
      <c r="X1944" s="148"/>
      <c r="Y1944" s="148"/>
      <c r="Z1944" s="148"/>
      <c r="AA1944" s="148"/>
      <c r="AB1944" s="149">
        <v>0</v>
      </c>
      <c r="AC1944" s="149">
        <v>0</v>
      </c>
      <c r="AD1944" s="141"/>
      <c r="AE1944" s="79">
        <v>0</v>
      </c>
      <c r="AF1944" s="164">
        <f t="shared" si="31"/>
        <v>0</v>
      </c>
    </row>
    <row r="1945" spans="2:32" x14ac:dyDescent="0.15">
      <c r="B1945" s="147" t="s">
        <v>286</v>
      </c>
      <c r="C1945" s="147" t="s">
        <v>62</v>
      </c>
      <c r="D1945" s="147" t="s">
        <v>93</v>
      </c>
      <c r="E1945" s="150" t="s">
        <v>105</v>
      </c>
      <c r="F1945" s="147" t="s">
        <v>20</v>
      </c>
      <c r="G1945" s="148"/>
      <c r="H1945" s="148"/>
      <c r="I1945" s="148"/>
      <c r="J1945" s="148"/>
      <c r="K1945" s="148"/>
      <c r="L1945" s="148"/>
      <c r="M1945" s="148"/>
      <c r="N1945" s="148"/>
      <c r="O1945" s="148"/>
      <c r="P1945" s="148"/>
      <c r="Q1945" s="148"/>
      <c r="R1945" s="148"/>
      <c r="S1945" s="148"/>
      <c r="T1945" s="148"/>
      <c r="U1945" s="148"/>
      <c r="V1945" s="148"/>
      <c r="W1945" s="148"/>
      <c r="X1945" s="148"/>
      <c r="Y1945" s="148"/>
      <c r="Z1945" s="148"/>
      <c r="AA1945" s="148"/>
      <c r="AB1945" s="149">
        <v>0</v>
      </c>
      <c r="AC1945" s="149">
        <v>0</v>
      </c>
      <c r="AD1945" s="141"/>
      <c r="AE1945" s="79">
        <v>0</v>
      </c>
      <c r="AF1945" s="164">
        <f t="shared" si="31"/>
        <v>0</v>
      </c>
    </row>
    <row r="1946" spans="2:32" x14ac:dyDescent="0.15">
      <c r="B1946" s="147" t="s">
        <v>286</v>
      </c>
      <c r="C1946" s="147" t="s">
        <v>62</v>
      </c>
      <c r="D1946" s="147" t="s">
        <v>93</v>
      </c>
      <c r="E1946" s="150" t="s">
        <v>106</v>
      </c>
      <c r="F1946" s="147" t="s">
        <v>20</v>
      </c>
      <c r="G1946" s="148"/>
      <c r="H1946" s="148"/>
      <c r="I1946" s="148"/>
      <c r="J1946" s="148"/>
      <c r="K1946" s="148"/>
      <c r="L1946" s="148"/>
      <c r="M1946" s="148"/>
      <c r="N1946" s="148"/>
      <c r="O1946" s="148"/>
      <c r="P1946" s="148"/>
      <c r="Q1946" s="148"/>
      <c r="R1946" s="148"/>
      <c r="S1946" s="148"/>
      <c r="T1946" s="148"/>
      <c r="U1946" s="148"/>
      <c r="V1946" s="148"/>
      <c r="W1946" s="148"/>
      <c r="X1946" s="148"/>
      <c r="Y1946" s="148"/>
      <c r="Z1946" s="148"/>
      <c r="AA1946" s="148"/>
      <c r="AB1946" s="149">
        <v>0</v>
      </c>
      <c r="AC1946" s="149">
        <v>0</v>
      </c>
      <c r="AD1946" s="141"/>
      <c r="AE1946" s="79">
        <v>0</v>
      </c>
      <c r="AF1946" s="164">
        <f t="shared" si="31"/>
        <v>0</v>
      </c>
    </row>
    <row r="1947" spans="2:32" x14ac:dyDescent="0.15">
      <c r="B1947" s="147" t="s">
        <v>286</v>
      </c>
      <c r="C1947" s="147" t="s">
        <v>62</v>
      </c>
      <c r="D1947" s="147" t="s">
        <v>93</v>
      </c>
      <c r="E1947" s="150" t="s">
        <v>188</v>
      </c>
      <c r="F1947" s="147" t="s">
        <v>20</v>
      </c>
      <c r="G1947" s="148"/>
      <c r="H1947" s="148"/>
      <c r="I1947" s="148"/>
      <c r="J1947" s="148"/>
      <c r="K1947" s="148"/>
      <c r="L1947" s="148"/>
      <c r="M1947" s="148"/>
      <c r="N1947" s="148"/>
      <c r="O1947" s="148"/>
      <c r="P1947" s="148"/>
      <c r="Q1947" s="148"/>
      <c r="R1947" s="148"/>
      <c r="S1947" s="148"/>
      <c r="T1947" s="148"/>
      <c r="U1947" s="148"/>
      <c r="V1947" s="148"/>
      <c r="W1947" s="148"/>
      <c r="X1947" s="148"/>
      <c r="Y1947" s="148"/>
      <c r="Z1947" s="148"/>
      <c r="AA1947" s="148"/>
      <c r="AB1947" s="149">
        <v>0</v>
      </c>
      <c r="AC1947" s="149">
        <v>0</v>
      </c>
      <c r="AD1947" s="141"/>
      <c r="AE1947" s="79">
        <v>0</v>
      </c>
      <c r="AF1947" s="164">
        <f t="shared" si="31"/>
        <v>0</v>
      </c>
    </row>
    <row r="1948" spans="2:32" x14ac:dyDescent="0.15">
      <c r="B1948" s="147" t="s">
        <v>286</v>
      </c>
      <c r="C1948" s="147" t="s">
        <v>62</v>
      </c>
      <c r="D1948" s="147" t="s">
        <v>93</v>
      </c>
      <c r="E1948" s="150" t="s">
        <v>189</v>
      </c>
      <c r="F1948" s="147" t="s">
        <v>20</v>
      </c>
      <c r="G1948" s="148"/>
      <c r="H1948" s="148"/>
      <c r="I1948" s="148"/>
      <c r="J1948" s="148"/>
      <c r="K1948" s="148"/>
      <c r="L1948" s="148"/>
      <c r="M1948" s="148"/>
      <c r="N1948" s="148"/>
      <c r="O1948" s="148"/>
      <c r="P1948" s="148"/>
      <c r="Q1948" s="148"/>
      <c r="R1948" s="148"/>
      <c r="S1948" s="148"/>
      <c r="T1948" s="148"/>
      <c r="U1948" s="148"/>
      <c r="V1948" s="148"/>
      <c r="W1948" s="148"/>
      <c r="X1948" s="148"/>
      <c r="Y1948" s="148"/>
      <c r="Z1948" s="148"/>
      <c r="AA1948" s="148"/>
      <c r="AB1948" s="149">
        <v>0</v>
      </c>
      <c r="AC1948" s="149">
        <v>0</v>
      </c>
      <c r="AD1948" s="141"/>
      <c r="AE1948" s="79">
        <v>0</v>
      </c>
      <c r="AF1948" s="164">
        <f t="shared" si="31"/>
        <v>0</v>
      </c>
    </row>
    <row r="1949" spans="2:32" x14ac:dyDescent="0.15">
      <c r="B1949" s="147" t="s">
        <v>286</v>
      </c>
      <c r="C1949" s="147" t="s">
        <v>62</v>
      </c>
      <c r="D1949" s="147" t="s">
        <v>93</v>
      </c>
      <c r="E1949" s="150" t="s">
        <v>109</v>
      </c>
      <c r="F1949" s="147" t="s">
        <v>20</v>
      </c>
      <c r="G1949" s="148"/>
      <c r="H1949" s="148"/>
      <c r="I1949" s="148"/>
      <c r="J1949" s="148"/>
      <c r="K1949" s="148"/>
      <c r="L1949" s="148"/>
      <c r="M1949" s="148"/>
      <c r="N1949" s="148"/>
      <c r="O1949" s="148"/>
      <c r="P1949" s="148"/>
      <c r="Q1949" s="148"/>
      <c r="R1949" s="148"/>
      <c r="S1949" s="148"/>
      <c r="T1949" s="148"/>
      <c r="U1949" s="148"/>
      <c r="V1949" s="148"/>
      <c r="W1949" s="148"/>
      <c r="X1949" s="148"/>
      <c r="Y1949" s="148"/>
      <c r="Z1949" s="148"/>
      <c r="AA1949" s="148"/>
      <c r="AB1949" s="149">
        <v>0</v>
      </c>
      <c r="AC1949" s="149">
        <v>0</v>
      </c>
      <c r="AD1949" s="141"/>
      <c r="AE1949" s="79">
        <v>0</v>
      </c>
      <c r="AF1949" s="164">
        <f t="shared" si="31"/>
        <v>0</v>
      </c>
    </row>
    <row r="1950" spans="2:32" x14ac:dyDescent="0.15">
      <c r="B1950" s="147" t="s">
        <v>286</v>
      </c>
      <c r="C1950" s="147" t="s">
        <v>62</v>
      </c>
      <c r="D1950" s="147" t="s">
        <v>93</v>
      </c>
      <c r="E1950" s="150" t="s">
        <v>190</v>
      </c>
      <c r="F1950" s="147" t="s">
        <v>20</v>
      </c>
      <c r="G1950" s="148"/>
      <c r="H1950" s="148"/>
      <c r="I1950" s="148"/>
      <c r="J1950" s="148"/>
      <c r="K1950" s="148"/>
      <c r="L1950" s="148"/>
      <c r="M1950" s="148"/>
      <c r="N1950" s="148"/>
      <c r="O1950" s="148"/>
      <c r="P1950" s="148"/>
      <c r="Q1950" s="148"/>
      <c r="R1950" s="148"/>
      <c r="S1950" s="148"/>
      <c r="T1950" s="148"/>
      <c r="U1950" s="148"/>
      <c r="V1950" s="148"/>
      <c r="W1950" s="148"/>
      <c r="X1950" s="148"/>
      <c r="Y1950" s="148"/>
      <c r="Z1950" s="148"/>
      <c r="AA1950" s="148"/>
      <c r="AB1950" s="149">
        <v>0</v>
      </c>
      <c r="AC1950" s="149">
        <v>0</v>
      </c>
      <c r="AD1950" s="141"/>
      <c r="AE1950" s="79">
        <v>0</v>
      </c>
      <c r="AF1950" s="164">
        <f t="shared" si="31"/>
        <v>0</v>
      </c>
    </row>
    <row r="1951" spans="2:32" x14ac:dyDescent="0.15">
      <c r="B1951" s="147" t="s">
        <v>286</v>
      </c>
      <c r="C1951" s="147" t="s">
        <v>62</v>
      </c>
      <c r="D1951" s="147" t="s">
        <v>93</v>
      </c>
      <c r="E1951" s="150" t="s">
        <v>163</v>
      </c>
      <c r="F1951" s="147" t="s">
        <v>20</v>
      </c>
      <c r="G1951" s="148"/>
      <c r="H1951" s="148"/>
      <c r="I1951" s="148"/>
      <c r="J1951" s="148"/>
      <c r="K1951" s="148"/>
      <c r="L1951" s="148"/>
      <c r="M1951" s="148"/>
      <c r="N1951" s="148"/>
      <c r="O1951" s="148"/>
      <c r="P1951" s="148"/>
      <c r="Q1951" s="148"/>
      <c r="R1951" s="148"/>
      <c r="S1951" s="148"/>
      <c r="T1951" s="148"/>
      <c r="U1951" s="148"/>
      <c r="V1951" s="148"/>
      <c r="W1951" s="148"/>
      <c r="X1951" s="148"/>
      <c r="Y1951" s="148"/>
      <c r="Z1951" s="148"/>
      <c r="AA1951" s="148"/>
      <c r="AB1951" s="149">
        <v>0</v>
      </c>
      <c r="AC1951" s="149">
        <v>0</v>
      </c>
      <c r="AD1951" s="141"/>
      <c r="AE1951" s="79">
        <v>0</v>
      </c>
      <c r="AF1951" s="164">
        <f t="shared" si="31"/>
        <v>0</v>
      </c>
    </row>
    <row r="1952" spans="2:32" x14ac:dyDescent="0.15">
      <c r="B1952" s="143" t="s">
        <v>78</v>
      </c>
      <c r="C1952" s="143" t="s">
        <v>62</v>
      </c>
      <c r="D1952" s="143" t="s">
        <v>257</v>
      </c>
      <c r="E1952" s="143" t="s">
        <v>258</v>
      </c>
      <c r="F1952" s="143" t="s">
        <v>20</v>
      </c>
      <c r="G1952" s="144"/>
      <c r="H1952" s="144"/>
      <c r="I1952" s="144"/>
      <c r="J1952" s="144"/>
      <c r="K1952" s="144"/>
      <c r="L1952" s="144"/>
      <c r="M1952" s="144"/>
      <c r="N1952" s="144"/>
      <c r="O1952" s="144"/>
      <c r="P1952" s="144"/>
      <c r="Q1952" s="144"/>
      <c r="R1952" s="144"/>
      <c r="S1952" s="144"/>
      <c r="T1952" s="144"/>
      <c r="U1952" s="144"/>
      <c r="V1952" s="144"/>
      <c r="W1952" s="144"/>
      <c r="X1952" s="144"/>
      <c r="Y1952" s="144"/>
      <c r="Z1952" s="144"/>
      <c r="AA1952" s="144"/>
      <c r="AB1952" s="145">
        <v>0</v>
      </c>
      <c r="AC1952" s="145">
        <v>0</v>
      </c>
      <c r="AD1952" s="141"/>
      <c r="AE1952" s="79">
        <v>0</v>
      </c>
      <c r="AF1952" s="164">
        <f t="shared" si="31"/>
        <v>0</v>
      </c>
    </row>
    <row r="1953" spans="2:32" x14ac:dyDescent="0.15">
      <c r="B1953" s="143" t="s">
        <v>78</v>
      </c>
      <c r="C1953" s="143" t="s">
        <v>62</v>
      </c>
      <c r="D1953" s="143" t="s">
        <v>257</v>
      </c>
      <c r="E1953" s="143" t="s">
        <v>260</v>
      </c>
      <c r="F1953" s="143" t="s">
        <v>20</v>
      </c>
      <c r="G1953" s="144"/>
      <c r="H1953" s="144"/>
      <c r="I1953" s="144"/>
      <c r="J1953" s="144"/>
      <c r="K1953" s="144"/>
      <c r="L1953" s="144"/>
      <c r="M1953" s="144"/>
      <c r="N1953" s="144"/>
      <c r="O1953" s="144"/>
      <c r="P1953" s="144"/>
      <c r="Q1953" s="144"/>
      <c r="R1953" s="144"/>
      <c r="S1953" s="144"/>
      <c r="T1953" s="144"/>
      <c r="U1953" s="144"/>
      <c r="V1953" s="144"/>
      <c r="W1953" s="144"/>
      <c r="X1953" s="144"/>
      <c r="Y1953" s="144"/>
      <c r="Z1953" s="144"/>
      <c r="AA1953" s="144"/>
      <c r="AB1953" s="145">
        <v>0</v>
      </c>
      <c r="AC1953" s="145">
        <v>0</v>
      </c>
      <c r="AD1953" s="141"/>
      <c r="AE1953" s="79">
        <v>0</v>
      </c>
      <c r="AF1953" s="164">
        <f t="shared" si="31"/>
        <v>0</v>
      </c>
    </row>
    <row r="1954" spans="2:32" x14ac:dyDescent="0.15">
      <c r="B1954" s="143" t="s">
        <v>78</v>
      </c>
      <c r="C1954" s="143" t="s">
        <v>62</v>
      </c>
      <c r="D1954" s="143" t="s">
        <v>257</v>
      </c>
      <c r="E1954" s="143" t="s">
        <v>261</v>
      </c>
      <c r="F1954" s="143" t="s">
        <v>20</v>
      </c>
      <c r="G1954" s="144"/>
      <c r="H1954" s="144"/>
      <c r="I1954" s="144"/>
      <c r="J1954" s="144"/>
      <c r="K1954" s="144"/>
      <c r="L1954" s="144"/>
      <c r="M1954" s="144"/>
      <c r="N1954" s="144"/>
      <c r="O1954" s="144"/>
      <c r="P1954" s="144"/>
      <c r="Q1954" s="144"/>
      <c r="R1954" s="144"/>
      <c r="S1954" s="144"/>
      <c r="T1954" s="144"/>
      <c r="U1954" s="144"/>
      <c r="V1954" s="144"/>
      <c r="W1954" s="144"/>
      <c r="X1954" s="144"/>
      <c r="Y1954" s="144"/>
      <c r="Z1954" s="144"/>
      <c r="AA1954" s="144"/>
      <c r="AB1954" s="145">
        <v>545.63589938699761</v>
      </c>
      <c r="AC1954" s="145">
        <v>-656.06540604334646</v>
      </c>
      <c r="AD1954" s="141"/>
      <c r="AE1954" s="79">
        <v>-656.06540604334646</v>
      </c>
      <c r="AF1954" s="164">
        <f t="shared" si="31"/>
        <v>0</v>
      </c>
    </row>
    <row r="1955" spans="2:32" x14ac:dyDescent="0.15">
      <c r="B1955" s="143" t="s">
        <v>78</v>
      </c>
      <c r="C1955" s="143" t="s">
        <v>62</v>
      </c>
      <c r="D1955" s="143" t="s">
        <v>257</v>
      </c>
      <c r="E1955" s="143" t="s">
        <v>262</v>
      </c>
      <c r="F1955" s="143" t="s">
        <v>20</v>
      </c>
      <c r="G1955" s="144"/>
      <c r="H1955" s="144"/>
      <c r="I1955" s="144"/>
      <c r="J1955" s="144"/>
      <c r="K1955" s="144"/>
      <c r="L1955" s="144"/>
      <c r="M1955" s="144"/>
      <c r="N1955" s="144"/>
      <c r="O1955" s="144"/>
      <c r="P1955" s="144"/>
      <c r="Q1955" s="144"/>
      <c r="R1955" s="144"/>
      <c r="S1955" s="144"/>
      <c r="T1955" s="144"/>
      <c r="U1955" s="144"/>
      <c r="V1955" s="144"/>
      <c r="W1955" s="144"/>
      <c r="X1955" s="144"/>
      <c r="Y1955" s="144"/>
      <c r="Z1955" s="144"/>
      <c r="AA1955" s="144"/>
      <c r="AB1955" s="145">
        <v>545.63589938699761</v>
      </c>
      <c r="AC1955" s="145">
        <v>-656.06540604334646</v>
      </c>
      <c r="AD1955" s="141"/>
      <c r="AE1955" s="79">
        <v>-656.06540604334646</v>
      </c>
      <c r="AF1955" s="164">
        <f t="shared" si="31"/>
        <v>0</v>
      </c>
    </row>
    <row r="1956" spans="2:32" x14ac:dyDescent="0.15">
      <c r="B1956" s="143" t="s">
        <v>78</v>
      </c>
      <c r="C1956" s="143" t="s">
        <v>62</v>
      </c>
      <c r="D1956" s="143" t="s">
        <v>257</v>
      </c>
      <c r="E1956" s="143" t="s">
        <v>263</v>
      </c>
      <c r="F1956" s="143" t="s">
        <v>20</v>
      </c>
      <c r="G1956" s="144"/>
      <c r="H1956" s="144"/>
      <c r="I1956" s="144"/>
      <c r="J1956" s="144"/>
      <c r="K1956" s="144"/>
      <c r="L1956" s="144"/>
      <c r="M1956" s="144"/>
      <c r="N1956" s="144"/>
      <c r="O1956" s="144"/>
      <c r="P1956" s="144"/>
      <c r="Q1956" s="144"/>
      <c r="R1956" s="144"/>
      <c r="S1956" s="144"/>
      <c r="T1956" s="144"/>
      <c r="U1956" s="144"/>
      <c r="V1956" s="144"/>
      <c r="W1956" s="144"/>
      <c r="X1956" s="144"/>
      <c r="Y1956" s="144"/>
      <c r="Z1956" s="144"/>
      <c r="AA1956" s="144"/>
      <c r="AB1956" s="145">
        <v>-142564.05481109946</v>
      </c>
      <c r="AC1956" s="145">
        <v>-192205.32658786359</v>
      </c>
      <c r="AD1956" s="141"/>
      <c r="AE1956" s="79">
        <v>-192205.32658786359</v>
      </c>
      <c r="AF1956" s="164">
        <f t="shared" si="31"/>
        <v>0</v>
      </c>
    </row>
    <row r="1957" spans="2:32" x14ac:dyDescent="0.15">
      <c r="B1957" s="143" t="s">
        <v>78</v>
      </c>
      <c r="C1957" s="143" t="s">
        <v>62</v>
      </c>
      <c r="D1957" s="143" t="s">
        <v>257</v>
      </c>
      <c r="E1957" s="143" t="s">
        <v>264</v>
      </c>
      <c r="F1957" s="143" t="s">
        <v>20</v>
      </c>
      <c r="G1957" s="144"/>
      <c r="H1957" s="144"/>
      <c r="I1957" s="144"/>
      <c r="J1957" s="144"/>
      <c r="K1957" s="144"/>
      <c r="L1957" s="144"/>
      <c r="M1957" s="144"/>
      <c r="N1957" s="144"/>
      <c r="O1957" s="144"/>
      <c r="P1957" s="144"/>
      <c r="Q1957" s="144"/>
      <c r="R1957" s="144"/>
      <c r="S1957" s="144"/>
      <c r="T1957" s="144"/>
      <c r="U1957" s="144"/>
      <c r="V1957" s="144"/>
      <c r="W1957" s="144"/>
      <c r="X1957" s="144"/>
      <c r="Y1957" s="144"/>
      <c r="Z1957" s="144"/>
      <c r="AA1957" s="144"/>
      <c r="AB1957" s="145">
        <v>-1272.212195835519</v>
      </c>
      <c r="AC1957" s="145">
        <v>-1342.3094554241204</v>
      </c>
      <c r="AD1957" s="141"/>
      <c r="AE1957" s="79">
        <v>-1342.3094554241204</v>
      </c>
      <c r="AF1957" s="164">
        <f t="shared" si="31"/>
        <v>0</v>
      </c>
    </row>
    <row r="1958" spans="2:32" x14ac:dyDescent="0.15">
      <c r="B1958" s="143" t="s">
        <v>78</v>
      </c>
      <c r="C1958" s="143" t="s">
        <v>62</v>
      </c>
      <c r="D1958" s="143" t="s">
        <v>257</v>
      </c>
      <c r="E1958" s="143" t="s">
        <v>265</v>
      </c>
      <c r="F1958" s="143" t="s">
        <v>20</v>
      </c>
      <c r="G1958" s="144"/>
      <c r="H1958" s="144"/>
      <c r="I1958" s="144"/>
      <c r="J1958" s="144"/>
      <c r="K1958" s="144"/>
      <c r="L1958" s="144"/>
      <c r="M1958" s="144"/>
      <c r="N1958" s="144"/>
      <c r="O1958" s="144"/>
      <c r="P1958" s="144"/>
      <c r="Q1958" s="144"/>
      <c r="R1958" s="144"/>
      <c r="S1958" s="144"/>
      <c r="T1958" s="144"/>
      <c r="U1958" s="144"/>
      <c r="V1958" s="144"/>
      <c r="W1958" s="144"/>
      <c r="X1958" s="144"/>
      <c r="Y1958" s="144"/>
      <c r="Z1958" s="144"/>
      <c r="AA1958" s="144"/>
      <c r="AB1958" s="145">
        <v>0</v>
      </c>
      <c r="AC1958" s="145">
        <v>0</v>
      </c>
      <c r="AD1958" s="141"/>
      <c r="AE1958" s="79">
        <v>0</v>
      </c>
      <c r="AF1958" s="164">
        <f t="shared" si="31"/>
        <v>0</v>
      </c>
    </row>
    <row r="1959" spans="2:32" x14ac:dyDescent="0.15">
      <c r="B1959" s="143" t="s">
        <v>78</v>
      </c>
      <c r="C1959" s="143" t="s">
        <v>62</v>
      </c>
      <c r="D1959" s="143" t="s">
        <v>257</v>
      </c>
      <c r="E1959" s="143" t="s">
        <v>266</v>
      </c>
      <c r="F1959" s="143" t="s">
        <v>20</v>
      </c>
      <c r="G1959" s="144"/>
      <c r="H1959" s="144"/>
      <c r="I1959" s="144"/>
      <c r="J1959" s="144"/>
      <c r="K1959" s="144"/>
      <c r="L1959" s="144"/>
      <c r="M1959" s="144"/>
      <c r="N1959" s="144"/>
      <c r="O1959" s="144"/>
      <c r="P1959" s="144"/>
      <c r="Q1959" s="144"/>
      <c r="R1959" s="144"/>
      <c r="S1959" s="144"/>
      <c r="T1959" s="144"/>
      <c r="U1959" s="144"/>
      <c r="V1959" s="144"/>
      <c r="W1959" s="144"/>
      <c r="X1959" s="144"/>
      <c r="Y1959" s="144"/>
      <c r="Z1959" s="144"/>
      <c r="AA1959" s="144"/>
      <c r="AB1959" s="145">
        <v>0</v>
      </c>
      <c r="AC1959" s="145">
        <v>0</v>
      </c>
      <c r="AD1959" s="141"/>
      <c r="AE1959" s="79">
        <v>0</v>
      </c>
      <c r="AF1959" s="164">
        <f t="shared" si="31"/>
        <v>0</v>
      </c>
    </row>
    <row r="1960" spans="2:32" x14ac:dyDescent="0.15">
      <c r="B1960" s="143" t="s">
        <v>78</v>
      </c>
      <c r="C1960" s="143" t="s">
        <v>62</v>
      </c>
      <c r="D1960" s="143" t="s">
        <v>257</v>
      </c>
      <c r="E1960" s="143" t="s">
        <v>267</v>
      </c>
      <c r="F1960" s="143" t="s">
        <v>20</v>
      </c>
      <c r="G1960" s="144"/>
      <c r="H1960" s="144"/>
      <c r="I1960" s="144"/>
      <c r="J1960" s="144"/>
      <c r="K1960" s="144"/>
      <c r="L1960" s="144"/>
      <c r="M1960" s="144"/>
      <c r="N1960" s="144"/>
      <c r="O1960" s="144"/>
      <c r="P1960" s="144"/>
      <c r="Q1960" s="144"/>
      <c r="R1960" s="144"/>
      <c r="S1960" s="144"/>
      <c r="T1960" s="144"/>
      <c r="U1960" s="144"/>
      <c r="V1960" s="144"/>
      <c r="W1960" s="144"/>
      <c r="X1960" s="144"/>
      <c r="Y1960" s="144"/>
      <c r="Z1960" s="144"/>
      <c r="AA1960" s="144"/>
      <c r="AB1960" s="145">
        <v>-143290.63110754796</v>
      </c>
      <c r="AC1960" s="145">
        <v>-194203.70144933107</v>
      </c>
      <c r="AD1960" s="141"/>
      <c r="AE1960" s="79">
        <v>-194203.70144933107</v>
      </c>
      <c r="AF1960" s="164">
        <f t="shared" si="31"/>
        <v>0</v>
      </c>
    </row>
    <row r="1961" spans="2:32" x14ac:dyDescent="0.15">
      <c r="B1961" s="143" t="s">
        <v>78</v>
      </c>
      <c r="C1961" s="143" t="s">
        <v>62</v>
      </c>
      <c r="D1961" s="143" t="s">
        <v>268</v>
      </c>
      <c r="E1961" s="143" t="s">
        <v>269</v>
      </c>
      <c r="F1961" s="143" t="s">
        <v>20</v>
      </c>
      <c r="G1961" s="144"/>
      <c r="H1961" s="144"/>
      <c r="I1961" s="144"/>
      <c r="J1961" s="144"/>
      <c r="K1961" s="144"/>
      <c r="L1961" s="144"/>
      <c r="M1961" s="144"/>
      <c r="N1961" s="144"/>
      <c r="O1961" s="144"/>
      <c r="P1961" s="144"/>
      <c r="Q1961" s="144"/>
      <c r="R1961" s="144"/>
      <c r="S1961" s="144"/>
      <c r="T1961" s="144"/>
      <c r="U1961" s="144"/>
      <c r="V1961" s="144"/>
      <c r="W1961" s="144"/>
      <c r="X1961" s="144"/>
      <c r="Y1961" s="144"/>
      <c r="Z1961" s="144"/>
      <c r="AA1961" s="144"/>
      <c r="AB1961" s="145">
        <v>282367.72018353123</v>
      </c>
      <c r="AC1961" s="145">
        <v>346301.43074286636</v>
      </c>
      <c r="AD1961" s="141"/>
      <c r="AE1961" s="79">
        <v>346301.43074286636</v>
      </c>
      <c r="AF1961" s="164">
        <f t="shared" si="31"/>
        <v>0</v>
      </c>
    </row>
    <row r="1962" spans="2:32" x14ac:dyDescent="0.15">
      <c r="B1962" s="143" t="s">
        <v>78</v>
      </c>
      <c r="C1962" s="143" t="s">
        <v>62</v>
      </c>
      <c r="D1962" s="143" t="s">
        <v>268</v>
      </c>
      <c r="E1962" s="146" t="s">
        <v>270</v>
      </c>
      <c r="F1962" s="143" t="s">
        <v>20</v>
      </c>
      <c r="G1962" s="144"/>
      <c r="H1962" s="144"/>
      <c r="I1962" s="144"/>
      <c r="J1962" s="144"/>
      <c r="K1962" s="144"/>
      <c r="L1962" s="144"/>
      <c r="M1962" s="144"/>
      <c r="N1962" s="144"/>
      <c r="O1962" s="144"/>
      <c r="P1962" s="144"/>
      <c r="Q1962" s="144"/>
      <c r="R1962" s="144"/>
      <c r="S1962" s="144"/>
      <c r="T1962" s="144"/>
      <c r="U1962" s="144"/>
      <c r="V1962" s="144"/>
      <c r="W1962" s="144"/>
      <c r="X1962" s="144"/>
      <c r="Y1962" s="144"/>
      <c r="Z1962" s="144"/>
      <c r="AA1962" s="144"/>
      <c r="AB1962" s="145">
        <v>0</v>
      </c>
      <c r="AC1962" s="145">
        <v>0</v>
      </c>
      <c r="AD1962" s="141"/>
      <c r="AE1962" s="79">
        <v>0</v>
      </c>
      <c r="AF1962" s="164">
        <f t="shared" si="31"/>
        <v>0</v>
      </c>
    </row>
    <row r="1963" spans="2:32" x14ac:dyDescent="0.15">
      <c r="B1963" s="143" t="s">
        <v>78</v>
      </c>
      <c r="C1963" s="143" t="s">
        <v>62</v>
      </c>
      <c r="D1963" s="143" t="s">
        <v>268</v>
      </c>
      <c r="E1963" s="146" t="s">
        <v>271</v>
      </c>
      <c r="F1963" s="143" t="s">
        <v>20</v>
      </c>
      <c r="G1963" s="144"/>
      <c r="H1963" s="144"/>
      <c r="I1963" s="144"/>
      <c r="J1963" s="144"/>
      <c r="K1963" s="144"/>
      <c r="L1963" s="144"/>
      <c r="M1963" s="144"/>
      <c r="N1963" s="144"/>
      <c r="O1963" s="144"/>
      <c r="P1963" s="144"/>
      <c r="Q1963" s="144"/>
      <c r="R1963" s="144"/>
      <c r="S1963" s="144"/>
      <c r="T1963" s="144"/>
      <c r="U1963" s="144"/>
      <c r="V1963" s="144"/>
      <c r="W1963" s="144"/>
      <c r="X1963" s="144"/>
      <c r="Y1963" s="144"/>
      <c r="Z1963" s="144"/>
      <c r="AA1963" s="144"/>
      <c r="AB1963" s="145">
        <v>0</v>
      </c>
      <c r="AC1963" s="145">
        <v>0</v>
      </c>
      <c r="AD1963" s="141"/>
      <c r="AE1963" s="79">
        <v>0</v>
      </c>
      <c r="AF1963" s="164">
        <f t="shared" si="31"/>
        <v>0</v>
      </c>
    </row>
    <row r="1964" spans="2:32" x14ac:dyDescent="0.15">
      <c r="B1964" s="143" t="s">
        <v>78</v>
      </c>
      <c r="C1964" s="143" t="s">
        <v>62</v>
      </c>
      <c r="D1964" s="143" t="s">
        <v>268</v>
      </c>
      <c r="E1964" s="146" t="s">
        <v>272</v>
      </c>
      <c r="F1964" s="143" t="s">
        <v>20</v>
      </c>
      <c r="G1964" s="144"/>
      <c r="H1964" s="144"/>
      <c r="I1964" s="144"/>
      <c r="J1964" s="144"/>
      <c r="K1964" s="144"/>
      <c r="L1964" s="144"/>
      <c r="M1964" s="144"/>
      <c r="N1964" s="144"/>
      <c r="O1964" s="144"/>
      <c r="P1964" s="144"/>
      <c r="Q1964" s="144"/>
      <c r="R1964" s="144"/>
      <c r="S1964" s="144"/>
      <c r="T1964" s="144"/>
      <c r="U1964" s="144"/>
      <c r="V1964" s="144"/>
      <c r="W1964" s="144"/>
      <c r="X1964" s="144"/>
      <c r="Y1964" s="144"/>
      <c r="Z1964" s="144"/>
      <c r="AA1964" s="144"/>
      <c r="AB1964" s="145">
        <v>0</v>
      </c>
      <c r="AC1964" s="145">
        <v>0</v>
      </c>
      <c r="AD1964" s="141"/>
      <c r="AE1964" s="79">
        <v>0</v>
      </c>
      <c r="AF1964" s="164">
        <f t="shared" si="31"/>
        <v>0</v>
      </c>
    </row>
    <row r="1965" spans="2:32" x14ac:dyDescent="0.15">
      <c r="B1965" s="143" t="s">
        <v>78</v>
      </c>
      <c r="C1965" s="143" t="s">
        <v>62</v>
      </c>
      <c r="D1965" s="143" t="s">
        <v>268</v>
      </c>
      <c r="E1965" s="146" t="s">
        <v>273</v>
      </c>
      <c r="F1965" s="143" t="s">
        <v>20</v>
      </c>
      <c r="G1965" s="144"/>
      <c r="H1965" s="144"/>
      <c r="I1965" s="144"/>
      <c r="J1965" s="144"/>
      <c r="K1965" s="144"/>
      <c r="L1965" s="144"/>
      <c r="M1965" s="144"/>
      <c r="N1965" s="144"/>
      <c r="O1965" s="144"/>
      <c r="P1965" s="144"/>
      <c r="Q1965" s="144"/>
      <c r="R1965" s="144"/>
      <c r="S1965" s="144"/>
      <c r="T1965" s="144"/>
      <c r="U1965" s="144"/>
      <c r="V1965" s="144"/>
      <c r="W1965" s="144"/>
      <c r="X1965" s="144"/>
      <c r="Y1965" s="144"/>
      <c r="Z1965" s="144"/>
      <c r="AA1965" s="144"/>
      <c r="AB1965" s="145">
        <v>460454.22096749907</v>
      </c>
      <c r="AC1965" s="145">
        <v>554641.88902510621</v>
      </c>
      <c r="AD1965" s="141"/>
      <c r="AE1965" s="79">
        <v>554641.88902510621</v>
      </c>
      <c r="AF1965" s="164">
        <f t="shared" si="31"/>
        <v>0</v>
      </c>
    </row>
    <row r="1966" spans="2:32" x14ac:dyDescent="0.15">
      <c r="B1966" s="143" t="s">
        <v>78</v>
      </c>
      <c r="C1966" s="143" t="s">
        <v>62</v>
      </c>
      <c r="D1966" s="143" t="s">
        <v>268</v>
      </c>
      <c r="E1966" s="146" t="s">
        <v>274</v>
      </c>
      <c r="F1966" s="143" t="s">
        <v>20</v>
      </c>
      <c r="G1966" s="144"/>
      <c r="H1966" s="144"/>
      <c r="I1966" s="144"/>
      <c r="J1966" s="144"/>
      <c r="K1966" s="144"/>
      <c r="L1966" s="144"/>
      <c r="M1966" s="144"/>
      <c r="N1966" s="144"/>
      <c r="O1966" s="144"/>
      <c r="P1966" s="144"/>
      <c r="Q1966" s="144"/>
      <c r="R1966" s="144"/>
      <c r="S1966" s="144"/>
      <c r="T1966" s="144"/>
      <c r="U1966" s="144"/>
      <c r="V1966" s="144"/>
      <c r="W1966" s="144"/>
      <c r="X1966" s="144"/>
      <c r="Y1966" s="144"/>
      <c r="Z1966" s="144"/>
      <c r="AA1966" s="144"/>
      <c r="AB1966" s="145">
        <v>-169321.85477220788</v>
      </c>
      <c r="AC1966" s="145">
        <v>-197569.54593867197</v>
      </c>
      <c r="AD1966" s="141"/>
      <c r="AE1966" s="79">
        <v>-197569.54593867197</v>
      </c>
      <c r="AF1966" s="164">
        <f t="shared" si="31"/>
        <v>0</v>
      </c>
    </row>
    <row r="1967" spans="2:32" x14ac:dyDescent="0.15">
      <c r="B1967" s="143" t="s">
        <v>78</v>
      </c>
      <c r="C1967" s="143" t="s">
        <v>62</v>
      </c>
      <c r="D1967" s="143" t="s">
        <v>268</v>
      </c>
      <c r="E1967" s="146" t="s">
        <v>275</v>
      </c>
      <c r="F1967" s="143" t="s">
        <v>20</v>
      </c>
      <c r="G1967" s="144"/>
      <c r="H1967" s="144"/>
      <c r="I1967" s="144"/>
      <c r="J1967" s="144"/>
      <c r="K1967" s="144"/>
      <c r="L1967" s="144"/>
      <c r="M1967" s="144"/>
      <c r="N1967" s="144"/>
      <c r="O1967" s="144"/>
      <c r="P1967" s="144"/>
      <c r="Q1967" s="144"/>
      <c r="R1967" s="144"/>
      <c r="S1967" s="144"/>
      <c r="T1967" s="144"/>
      <c r="U1967" s="144"/>
      <c r="V1967" s="144"/>
      <c r="W1967" s="144"/>
      <c r="X1967" s="144"/>
      <c r="Y1967" s="144"/>
      <c r="Z1967" s="144"/>
      <c r="AA1967" s="144"/>
      <c r="AB1967" s="145">
        <v>-8764.6460117599399</v>
      </c>
      <c r="AC1967" s="145">
        <v>-10770.91234356791</v>
      </c>
      <c r="AD1967" s="141"/>
      <c r="AE1967" s="79">
        <v>-10770.91234356791</v>
      </c>
      <c r="AF1967" s="164">
        <f t="shared" si="31"/>
        <v>0</v>
      </c>
    </row>
    <row r="1968" spans="2:32" x14ac:dyDescent="0.15">
      <c r="B1968" s="143" t="s">
        <v>78</v>
      </c>
      <c r="C1968" s="143" t="s">
        <v>62</v>
      </c>
      <c r="D1968" s="143" t="s">
        <v>268</v>
      </c>
      <c r="E1968" s="143" t="s">
        <v>276</v>
      </c>
      <c r="F1968" s="143" t="s">
        <v>20</v>
      </c>
      <c r="G1968" s="144"/>
      <c r="H1968" s="144"/>
      <c r="I1968" s="144"/>
      <c r="J1968" s="144"/>
      <c r="K1968" s="144"/>
      <c r="L1968" s="144"/>
      <c r="M1968" s="144"/>
      <c r="N1968" s="144"/>
      <c r="O1968" s="144"/>
      <c r="P1968" s="144"/>
      <c r="Q1968" s="144"/>
      <c r="R1968" s="144"/>
      <c r="S1968" s="144"/>
      <c r="T1968" s="144"/>
      <c r="U1968" s="144"/>
      <c r="V1968" s="144"/>
      <c r="W1968" s="144"/>
      <c r="X1968" s="144"/>
      <c r="Y1968" s="144"/>
      <c r="Z1968" s="144"/>
      <c r="AA1968" s="144"/>
      <c r="AB1968" s="145">
        <v>-41208.776829584429</v>
      </c>
      <c r="AC1968" s="145">
        <v>-43346.665390322385</v>
      </c>
      <c r="AD1968" s="141"/>
      <c r="AE1968" s="79">
        <v>-43346.665390322385</v>
      </c>
      <c r="AF1968" s="164">
        <f t="shared" si="31"/>
        <v>0</v>
      </c>
    </row>
    <row r="1969" spans="2:32" x14ac:dyDescent="0.15">
      <c r="B1969" s="143" t="s">
        <v>78</v>
      </c>
      <c r="C1969" s="143" t="s">
        <v>62</v>
      </c>
      <c r="D1969" s="143" t="s">
        <v>268</v>
      </c>
      <c r="E1969" s="143" t="s">
        <v>277</v>
      </c>
      <c r="F1969" s="143" t="s">
        <v>20</v>
      </c>
      <c r="G1969" s="144"/>
      <c r="H1969" s="144"/>
      <c r="I1969" s="144"/>
      <c r="J1969" s="144"/>
      <c r="K1969" s="144"/>
      <c r="L1969" s="144"/>
      <c r="M1969" s="144"/>
      <c r="N1969" s="144"/>
      <c r="O1969" s="144"/>
      <c r="P1969" s="144"/>
      <c r="Q1969" s="144"/>
      <c r="R1969" s="144"/>
      <c r="S1969" s="144"/>
      <c r="T1969" s="144"/>
      <c r="U1969" s="144"/>
      <c r="V1969" s="144"/>
      <c r="W1969" s="144"/>
      <c r="X1969" s="144"/>
      <c r="Y1969" s="144"/>
      <c r="Z1969" s="144"/>
      <c r="AA1969" s="144"/>
      <c r="AB1969" s="145">
        <v>0</v>
      </c>
      <c r="AC1969" s="145">
        <v>0</v>
      </c>
      <c r="AD1969" s="141"/>
      <c r="AE1969" s="79">
        <v>0</v>
      </c>
      <c r="AF1969" s="164">
        <f t="shared" si="31"/>
        <v>0</v>
      </c>
    </row>
    <row r="1970" spans="2:32" x14ac:dyDescent="0.15">
      <c r="B1970" s="143" t="s">
        <v>78</v>
      </c>
      <c r="C1970" s="143" t="s">
        <v>62</v>
      </c>
      <c r="D1970" s="143" t="s">
        <v>268</v>
      </c>
      <c r="E1970" s="143" t="s">
        <v>278</v>
      </c>
      <c r="F1970" s="143" t="s">
        <v>20</v>
      </c>
      <c r="G1970" s="144"/>
      <c r="H1970" s="144"/>
      <c r="I1970" s="144"/>
      <c r="J1970" s="144"/>
      <c r="K1970" s="144"/>
      <c r="L1970" s="144"/>
      <c r="M1970" s="144"/>
      <c r="N1970" s="144"/>
      <c r="O1970" s="144"/>
      <c r="P1970" s="144"/>
      <c r="Q1970" s="144"/>
      <c r="R1970" s="144"/>
      <c r="S1970" s="144"/>
      <c r="T1970" s="144"/>
      <c r="U1970" s="144"/>
      <c r="V1970" s="144"/>
      <c r="W1970" s="144"/>
      <c r="X1970" s="144"/>
      <c r="Y1970" s="144"/>
      <c r="Z1970" s="144"/>
      <c r="AA1970" s="144"/>
      <c r="AB1970" s="145">
        <v>-1.1448775635499551E-10</v>
      </c>
      <c r="AC1970" s="145">
        <v>0</v>
      </c>
      <c r="AD1970" s="141"/>
      <c r="AE1970" s="79">
        <v>0</v>
      </c>
      <c r="AF1970" s="164">
        <f t="shared" si="31"/>
        <v>0</v>
      </c>
    </row>
    <row r="1971" spans="2:32" x14ac:dyDescent="0.15">
      <c r="B1971" s="143" t="s">
        <v>78</v>
      </c>
      <c r="C1971" s="143" t="s">
        <v>62</v>
      </c>
      <c r="D1971" s="143" t="s">
        <v>93</v>
      </c>
      <c r="E1971" s="143" t="s">
        <v>279</v>
      </c>
      <c r="F1971" s="143" t="s">
        <v>20</v>
      </c>
      <c r="G1971" s="144"/>
      <c r="H1971" s="144"/>
      <c r="I1971" s="144"/>
      <c r="J1971" s="144"/>
      <c r="K1971" s="144"/>
      <c r="L1971" s="144"/>
      <c r="M1971" s="144"/>
      <c r="N1971" s="144"/>
      <c r="O1971" s="144"/>
      <c r="P1971" s="144"/>
      <c r="Q1971" s="144"/>
      <c r="R1971" s="144"/>
      <c r="S1971" s="144"/>
      <c r="T1971" s="144"/>
      <c r="U1971" s="144"/>
      <c r="V1971" s="144"/>
      <c r="W1971" s="144"/>
      <c r="X1971" s="144"/>
      <c r="Y1971" s="144"/>
      <c r="Z1971" s="144"/>
      <c r="AA1971" s="144"/>
      <c r="AB1971" s="145">
        <v>97868.312246398913</v>
      </c>
      <c r="AC1971" s="145">
        <v>108751.06390321291</v>
      </c>
      <c r="AD1971" s="141"/>
      <c r="AE1971" s="79">
        <v>108751.06390321291</v>
      </c>
      <c r="AF1971" s="164">
        <f t="shared" si="31"/>
        <v>0</v>
      </c>
    </row>
    <row r="1972" spans="2:32" x14ac:dyDescent="0.15">
      <c r="B1972" s="143" t="s">
        <v>78</v>
      </c>
      <c r="C1972" s="143" t="s">
        <v>62</v>
      </c>
      <c r="D1972" s="143" t="s">
        <v>93</v>
      </c>
      <c r="E1972" s="143" t="s">
        <v>280</v>
      </c>
      <c r="F1972" s="143" t="s">
        <v>20</v>
      </c>
      <c r="G1972" s="144"/>
      <c r="H1972" s="144"/>
      <c r="I1972" s="144"/>
      <c r="J1972" s="144"/>
      <c r="K1972" s="144"/>
      <c r="L1972" s="144"/>
      <c r="M1972" s="144"/>
      <c r="N1972" s="144"/>
      <c r="O1972" s="144"/>
      <c r="P1972" s="144"/>
      <c r="Q1972" s="144"/>
      <c r="R1972" s="144"/>
      <c r="S1972" s="144"/>
      <c r="T1972" s="144"/>
      <c r="U1972" s="144"/>
      <c r="V1972" s="144"/>
      <c r="W1972" s="144"/>
      <c r="X1972" s="144"/>
      <c r="Y1972" s="144"/>
      <c r="Z1972" s="144"/>
      <c r="AA1972" s="144"/>
      <c r="AB1972" s="145">
        <v>0</v>
      </c>
      <c r="AC1972" s="145">
        <v>0</v>
      </c>
      <c r="AD1972" s="141"/>
      <c r="AE1972" s="79">
        <v>0</v>
      </c>
      <c r="AF1972" s="164">
        <f t="shared" si="31"/>
        <v>0</v>
      </c>
    </row>
    <row r="1973" spans="2:32" x14ac:dyDescent="0.15">
      <c r="B1973" s="143" t="s">
        <v>78</v>
      </c>
      <c r="C1973" s="143" t="s">
        <v>62</v>
      </c>
      <c r="D1973" s="143" t="s">
        <v>93</v>
      </c>
      <c r="E1973" s="143" t="s">
        <v>281</v>
      </c>
      <c r="F1973" s="143" t="s">
        <v>20</v>
      </c>
      <c r="G1973" s="144"/>
      <c r="H1973" s="144"/>
      <c r="I1973" s="144"/>
      <c r="J1973" s="144"/>
      <c r="K1973" s="144"/>
      <c r="L1973" s="144"/>
      <c r="M1973" s="144"/>
      <c r="N1973" s="144"/>
      <c r="O1973" s="144"/>
      <c r="P1973" s="144"/>
      <c r="Q1973" s="144"/>
      <c r="R1973" s="144"/>
      <c r="S1973" s="144"/>
      <c r="T1973" s="144"/>
      <c r="U1973" s="144"/>
      <c r="V1973" s="144"/>
      <c r="W1973" s="144"/>
      <c r="X1973" s="144"/>
      <c r="Y1973" s="144"/>
      <c r="Z1973" s="144"/>
      <c r="AA1973" s="144"/>
      <c r="AB1973" s="145">
        <v>97868.312246398913</v>
      </c>
      <c r="AC1973" s="145">
        <v>108751.06390321291</v>
      </c>
      <c r="AD1973" s="141"/>
      <c r="AE1973" s="79">
        <v>108751.06390321291</v>
      </c>
      <c r="AF1973" s="164">
        <f t="shared" si="31"/>
        <v>0</v>
      </c>
    </row>
    <row r="1974" spans="2:32" x14ac:dyDescent="0.15">
      <c r="B1974" s="143" t="s">
        <v>78</v>
      </c>
      <c r="C1974" s="143" t="s">
        <v>62</v>
      </c>
      <c r="D1974" s="143" t="s">
        <v>93</v>
      </c>
      <c r="E1974" s="146" t="s">
        <v>187</v>
      </c>
      <c r="F1974" s="143" t="s">
        <v>20</v>
      </c>
      <c r="G1974" s="144"/>
      <c r="H1974" s="144"/>
      <c r="I1974" s="144"/>
      <c r="J1974" s="144"/>
      <c r="K1974" s="144"/>
      <c r="L1974" s="144"/>
      <c r="M1974" s="144"/>
      <c r="N1974" s="144"/>
      <c r="O1974" s="144"/>
      <c r="P1974" s="144"/>
      <c r="Q1974" s="144"/>
      <c r="R1974" s="144"/>
      <c r="S1974" s="144"/>
      <c r="T1974" s="144"/>
      <c r="U1974" s="144"/>
      <c r="V1974" s="144"/>
      <c r="W1974" s="144"/>
      <c r="X1974" s="144"/>
      <c r="Y1974" s="144"/>
      <c r="Z1974" s="144"/>
      <c r="AA1974" s="144"/>
      <c r="AB1974" s="145">
        <v>8811.8628885292419</v>
      </c>
      <c r="AC1974" s="145">
        <v>10113.837543537298</v>
      </c>
      <c r="AD1974" s="141"/>
      <c r="AE1974" s="79">
        <v>10113.837543537298</v>
      </c>
      <c r="AF1974" s="164">
        <f t="shared" si="31"/>
        <v>0</v>
      </c>
    </row>
    <row r="1975" spans="2:32" x14ac:dyDescent="0.15">
      <c r="B1975" s="143" t="s">
        <v>78</v>
      </c>
      <c r="C1975" s="143" t="s">
        <v>62</v>
      </c>
      <c r="D1975" s="143" t="s">
        <v>93</v>
      </c>
      <c r="E1975" s="146" t="s">
        <v>105</v>
      </c>
      <c r="F1975" s="143" t="s">
        <v>20</v>
      </c>
      <c r="G1975" s="144"/>
      <c r="H1975" s="144"/>
      <c r="I1975" s="144"/>
      <c r="J1975" s="144"/>
      <c r="K1975" s="144"/>
      <c r="L1975" s="144"/>
      <c r="M1975" s="144"/>
      <c r="N1975" s="144"/>
      <c r="O1975" s="144"/>
      <c r="P1975" s="144"/>
      <c r="Q1975" s="144"/>
      <c r="R1975" s="144"/>
      <c r="S1975" s="144"/>
      <c r="T1975" s="144"/>
      <c r="U1975" s="144"/>
      <c r="V1975" s="144"/>
      <c r="W1975" s="144"/>
      <c r="X1975" s="144"/>
      <c r="Y1975" s="144"/>
      <c r="Z1975" s="144"/>
      <c r="AA1975" s="144"/>
      <c r="AB1975" s="145">
        <v>7975.4617821011188</v>
      </c>
      <c r="AC1975" s="145">
        <v>8784.5269764757668</v>
      </c>
      <c r="AD1975" s="141"/>
      <c r="AE1975" s="79">
        <v>8784.5269764757668</v>
      </c>
      <c r="AF1975" s="164">
        <f t="shared" si="31"/>
        <v>0</v>
      </c>
    </row>
    <row r="1976" spans="2:32" x14ac:dyDescent="0.15">
      <c r="B1976" s="143" t="s">
        <v>78</v>
      </c>
      <c r="C1976" s="143" t="s">
        <v>62</v>
      </c>
      <c r="D1976" s="143" t="s">
        <v>93</v>
      </c>
      <c r="E1976" s="146" t="s">
        <v>106</v>
      </c>
      <c r="F1976" s="143" t="s">
        <v>20</v>
      </c>
      <c r="G1976" s="144"/>
      <c r="H1976" s="144"/>
      <c r="I1976" s="144"/>
      <c r="J1976" s="144"/>
      <c r="K1976" s="144"/>
      <c r="L1976" s="144"/>
      <c r="M1976" s="144"/>
      <c r="N1976" s="144"/>
      <c r="O1976" s="144"/>
      <c r="P1976" s="144"/>
      <c r="Q1976" s="144"/>
      <c r="R1976" s="144"/>
      <c r="S1976" s="144"/>
      <c r="T1976" s="144"/>
      <c r="U1976" s="144"/>
      <c r="V1976" s="144"/>
      <c r="W1976" s="144"/>
      <c r="X1976" s="144"/>
      <c r="Y1976" s="144"/>
      <c r="Z1976" s="144"/>
      <c r="AA1976" s="144"/>
      <c r="AB1976" s="145">
        <v>170.59353578247243</v>
      </c>
      <c r="AC1976" s="145">
        <v>268.63937658276501</v>
      </c>
      <c r="AD1976" s="141"/>
      <c r="AE1976" s="79">
        <v>268.63937658276501</v>
      </c>
      <c r="AF1976" s="164">
        <f t="shared" si="31"/>
        <v>0</v>
      </c>
    </row>
    <row r="1977" spans="2:32" x14ac:dyDescent="0.15">
      <c r="B1977" s="143" t="s">
        <v>78</v>
      </c>
      <c r="C1977" s="143" t="s">
        <v>62</v>
      </c>
      <c r="D1977" s="143" t="s">
        <v>93</v>
      </c>
      <c r="E1977" s="146" t="s">
        <v>188</v>
      </c>
      <c r="F1977" s="143" t="s">
        <v>20</v>
      </c>
      <c r="G1977" s="144"/>
      <c r="H1977" s="144"/>
      <c r="I1977" s="144"/>
      <c r="J1977" s="144"/>
      <c r="K1977" s="144"/>
      <c r="L1977" s="144"/>
      <c r="M1977" s="144"/>
      <c r="N1977" s="144"/>
      <c r="O1977" s="144"/>
      <c r="P1977" s="144"/>
      <c r="Q1977" s="144"/>
      <c r="R1977" s="144"/>
      <c r="S1977" s="144"/>
      <c r="T1977" s="144"/>
      <c r="U1977" s="144"/>
      <c r="V1977" s="144"/>
      <c r="W1977" s="144"/>
      <c r="X1977" s="144"/>
      <c r="Y1977" s="144"/>
      <c r="Z1977" s="144"/>
      <c r="AA1977" s="144"/>
      <c r="AB1977" s="145">
        <v>24412.168868581739</v>
      </c>
      <c r="AC1977" s="145">
        <v>31160.74859526064</v>
      </c>
      <c r="AD1977" s="141"/>
      <c r="AE1977" s="79">
        <v>31160.74859526064</v>
      </c>
      <c r="AF1977" s="164">
        <f t="shared" si="31"/>
        <v>0</v>
      </c>
    </row>
    <row r="1978" spans="2:32" x14ac:dyDescent="0.15">
      <c r="B1978" s="143" t="s">
        <v>78</v>
      </c>
      <c r="C1978" s="143" t="s">
        <v>62</v>
      </c>
      <c r="D1978" s="143" t="s">
        <v>93</v>
      </c>
      <c r="E1978" s="146" t="s">
        <v>189</v>
      </c>
      <c r="F1978" s="143" t="s">
        <v>20</v>
      </c>
      <c r="G1978" s="144"/>
      <c r="H1978" s="144"/>
      <c r="I1978" s="144"/>
      <c r="J1978" s="144"/>
      <c r="K1978" s="144"/>
      <c r="L1978" s="144"/>
      <c r="M1978" s="144"/>
      <c r="N1978" s="144"/>
      <c r="O1978" s="144"/>
      <c r="P1978" s="144"/>
      <c r="Q1978" s="144"/>
      <c r="R1978" s="144"/>
      <c r="S1978" s="144"/>
      <c r="T1978" s="144"/>
      <c r="U1978" s="144"/>
      <c r="V1978" s="144"/>
      <c r="W1978" s="144"/>
      <c r="X1978" s="144"/>
      <c r="Y1978" s="144"/>
      <c r="Z1978" s="144"/>
      <c r="AA1978" s="144"/>
      <c r="AB1978" s="145">
        <v>17.319530213722029</v>
      </c>
      <c r="AC1978" s="145">
        <v>18.530724223489216</v>
      </c>
      <c r="AD1978" s="141"/>
      <c r="AE1978" s="79">
        <v>18.530724223489216</v>
      </c>
      <c r="AF1978" s="164">
        <f t="shared" si="31"/>
        <v>0</v>
      </c>
    </row>
    <row r="1979" spans="2:32" x14ac:dyDescent="0.15">
      <c r="B1979" s="143" t="s">
        <v>78</v>
      </c>
      <c r="C1979" s="143" t="s">
        <v>62</v>
      </c>
      <c r="D1979" s="143" t="s">
        <v>93</v>
      </c>
      <c r="E1979" s="146" t="s">
        <v>109</v>
      </c>
      <c r="F1979" s="143" t="s">
        <v>20</v>
      </c>
      <c r="G1979" s="144"/>
      <c r="H1979" s="144"/>
      <c r="I1979" s="144"/>
      <c r="J1979" s="144"/>
      <c r="K1979" s="144"/>
      <c r="L1979" s="144"/>
      <c r="M1979" s="144"/>
      <c r="N1979" s="144"/>
      <c r="O1979" s="144"/>
      <c r="P1979" s="144"/>
      <c r="Q1979" s="144"/>
      <c r="R1979" s="144"/>
      <c r="S1979" s="144"/>
      <c r="T1979" s="144"/>
      <c r="U1979" s="144"/>
      <c r="V1979" s="144"/>
      <c r="W1979" s="144"/>
      <c r="X1979" s="144"/>
      <c r="Y1979" s="144"/>
      <c r="Z1979" s="144"/>
      <c r="AA1979" s="144"/>
      <c r="AB1979" s="145">
        <v>156.51812196940367</v>
      </c>
      <c r="AC1979" s="145">
        <v>118.93006309502951</v>
      </c>
      <c r="AD1979" s="141"/>
      <c r="AE1979" s="79">
        <v>118.93006309502951</v>
      </c>
      <c r="AF1979" s="164">
        <f t="shared" si="31"/>
        <v>0</v>
      </c>
    </row>
    <row r="1980" spans="2:32" x14ac:dyDescent="0.15">
      <c r="B1980" s="143" t="s">
        <v>78</v>
      </c>
      <c r="C1980" s="143" t="s">
        <v>62</v>
      </c>
      <c r="D1980" s="143" t="s">
        <v>93</v>
      </c>
      <c r="E1980" s="146" t="s">
        <v>190</v>
      </c>
      <c r="F1980" s="143" t="s">
        <v>20</v>
      </c>
      <c r="G1980" s="144"/>
      <c r="H1980" s="144"/>
      <c r="I1980" s="144"/>
      <c r="J1980" s="144"/>
      <c r="K1980" s="144"/>
      <c r="L1980" s="144"/>
      <c r="M1980" s="144"/>
      <c r="N1980" s="144"/>
      <c r="O1980" s="144"/>
      <c r="P1980" s="144"/>
      <c r="Q1980" s="144"/>
      <c r="R1980" s="144"/>
      <c r="S1980" s="144"/>
      <c r="T1980" s="144"/>
      <c r="U1980" s="144"/>
      <c r="V1980" s="144"/>
      <c r="W1980" s="144"/>
      <c r="X1980" s="144"/>
      <c r="Y1980" s="144"/>
      <c r="Z1980" s="144"/>
      <c r="AA1980" s="144"/>
      <c r="AB1980" s="145">
        <v>2326.9336216216516</v>
      </c>
      <c r="AC1980" s="145">
        <v>1381.5065650193167</v>
      </c>
      <c r="AD1980" s="141"/>
      <c r="AE1980" s="79">
        <v>1381.5065650193167</v>
      </c>
      <c r="AF1980" s="164">
        <f t="shared" si="31"/>
        <v>0</v>
      </c>
    </row>
    <row r="1981" spans="2:32" x14ac:dyDescent="0.15">
      <c r="B1981" s="143" t="s">
        <v>78</v>
      </c>
      <c r="C1981" s="143" t="s">
        <v>62</v>
      </c>
      <c r="D1981" s="143" t="s">
        <v>93</v>
      </c>
      <c r="E1981" s="146" t="s">
        <v>163</v>
      </c>
      <c r="F1981" s="143" t="s">
        <v>20</v>
      </c>
      <c r="G1981" s="144"/>
      <c r="H1981" s="144"/>
      <c r="I1981" s="144"/>
      <c r="J1981" s="144"/>
      <c r="K1981" s="144"/>
      <c r="L1981" s="144"/>
      <c r="M1981" s="144"/>
      <c r="N1981" s="144"/>
      <c r="O1981" s="144"/>
      <c r="P1981" s="144"/>
      <c r="Q1981" s="144"/>
      <c r="R1981" s="144"/>
      <c r="S1981" s="144"/>
      <c r="T1981" s="144"/>
      <c r="U1981" s="144"/>
      <c r="V1981" s="144"/>
      <c r="W1981" s="144"/>
      <c r="X1981" s="144"/>
      <c r="Y1981" s="144"/>
      <c r="Z1981" s="144"/>
      <c r="AA1981" s="144"/>
      <c r="AB1981" s="145">
        <v>53997.453897599567</v>
      </c>
      <c r="AC1981" s="145">
        <v>56904.3440590186</v>
      </c>
      <c r="AD1981" s="141"/>
      <c r="AE1981" s="79">
        <v>56904.3440590186</v>
      </c>
      <c r="AF1981" s="164">
        <f t="shared" si="31"/>
        <v>0</v>
      </c>
    </row>
    <row r="1982" spans="2:32" x14ac:dyDescent="0.15">
      <c r="B1982" s="147" t="s">
        <v>287</v>
      </c>
      <c r="C1982" s="147" t="s">
        <v>62</v>
      </c>
      <c r="D1982" s="147" t="s">
        <v>257</v>
      </c>
      <c r="E1982" s="147" t="s">
        <v>258</v>
      </c>
      <c r="F1982" s="147" t="s">
        <v>20</v>
      </c>
      <c r="G1982" s="148"/>
      <c r="H1982" s="148"/>
      <c r="I1982" s="148"/>
      <c r="J1982" s="148"/>
      <c r="K1982" s="148"/>
      <c r="L1982" s="148"/>
      <c r="M1982" s="148"/>
      <c r="N1982" s="148"/>
      <c r="O1982" s="148"/>
      <c r="P1982" s="148"/>
      <c r="Q1982" s="148"/>
      <c r="R1982" s="148"/>
      <c r="S1982" s="148"/>
      <c r="T1982" s="148"/>
      <c r="U1982" s="148"/>
      <c r="V1982" s="148"/>
      <c r="W1982" s="148"/>
      <c r="X1982" s="148"/>
      <c r="Y1982" s="148"/>
      <c r="Z1982" s="148"/>
      <c r="AA1982" s="148"/>
      <c r="AB1982" s="149">
        <v>0</v>
      </c>
      <c r="AC1982" s="149">
        <v>0</v>
      </c>
      <c r="AD1982" s="141"/>
      <c r="AE1982" s="79">
        <v>0</v>
      </c>
      <c r="AF1982" s="164">
        <f t="shared" si="31"/>
        <v>0</v>
      </c>
    </row>
    <row r="1983" spans="2:32" x14ac:dyDescent="0.15">
      <c r="B1983" s="147" t="s">
        <v>287</v>
      </c>
      <c r="C1983" s="147" t="s">
        <v>62</v>
      </c>
      <c r="D1983" s="147" t="s">
        <v>257</v>
      </c>
      <c r="E1983" s="147" t="s">
        <v>260</v>
      </c>
      <c r="F1983" s="147" t="s">
        <v>20</v>
      </c>
      <c r="G1983" s="148"/>
      <c r="H1983" s="148"/>
      <c r="I1983" s="148"/>
      <c r="J1983" s="148"/>
      <c r="K1983" s="148"/>
      <c r="L1983" s="148"/>
      <c r="M1983" s="148"/>
      <c r="N1983" s="148"/>
      <c r="O1983" s="148"/>
      <c r="P1983" s="148"/>
      <c r="Q1983" s="148"/>
      <c r="R1983" s="148"/>
      <c r="S1983" s="148"/>
      <c r="T1983" s="148"/>
      <c r="U1983" s="148"/>
      <c r="V1983" s="148"/>
      <c r="W1983" s="148"/>
      <c r="X1983" s="148"/>
      <c r="Y1983" s="148"/>
      <c r="Z1983" s="148"/>
      <c r="AA1983" s="148"/>
      <c r="AB1983" s="149">
        <v>0</v>
      </c>
      <c r="AC1983" s="149">
        <v>0</v>
      </c>
      <c r="AD1983" s="141"/>
      <c r="AE1983" s="79">
        <v>0</v>
      </c>
      <c r="AF1983" s="164">
        <f t="shared" si="31"/>
        <v>0</v>
      </c>
    </row>
    <row r="1984" spans="2:32" x14ac:dyDescent="0.15">
      <c r="B1984" s="147" t="s">
        <v>287</v>
      </c>
      <c r="C1984" s="147" t="s">
        <v>62</v>
      </c>
      <c r="D1984" s="147" t="s">
        <v>257</v>
      </c>
      <c r="E1984" s="147" t="s">
        <v>261</v>
      </c>
      <c r="F1984" s="147" t="s">
        <v>20</v>
      </c>
      <c r="G1984" s="148"/>
      <c r="H1984" s="148"/>
      <c r="I1984" s="148"/>
      <c r="J1984" s="148"/>
      <c r="K1984" s="148"/>
      <c r="L1984" s="148"/>
      <c r="M1984" s="148"/>
      <c r="N1984" s="148"/>
      <c r="O1984" s="148"/>
      <c r="P1984" s="148"/>
      <c r="Q1984" s="148"/>
      <c r="R1984" s="148"/>
      <c r="S1984" s="148"/>
      <c r="T1984" s="148"/>
      <c r="U1984" s="148"/>
      <c r="V1984" s="148"/>
      <c r="W1984" s="148"/>
      <c r="X1984" s="148"/>
      <c r="Y1984" s="148"/>
      <c r="Z1984" s="148"/>
      <c r="AA1984" s="148"/>
      <c r="AB1984" s="149">
        <v>0</v>
      </c>
      <c r="AC1984" s="149">
        <v>0</v>
      </c>
      <c r="AD1984" s="141"/>
      <c r="AE1984" s="79">
        <v>0</v>
      </c>
      <c r="AF1984" s="164">
        <f t="shared" si="31"/>
        <v>0</v>
      </c>
    </row>
    <row r="1985" spans="2:32" x14ac:dyDescent="0.15">
      <c r="B1985" s="147" t="s">
        <v>287</v>
      </c>
      <c r="C1985" s="147" t="s">
        <v>62</v>
      </c>
      <c r="D1985" s="147" t="s">
        <v>257</v>
      </c>
      <c r="E1985" s="147" t="s">
        <v>262</v>
      </c>
      <c r="F1985" s="147" t="s">
        <v>20</v>
      </c>
      <c r="G1985" s="148"/>
      <c r="H1985" s="148"/>
      <c r="I1985" s="148"/>
      <c r="J1985" s="148"/>
      <c r="K1985" s="148"/>
      <c r="L1985" s="148"/>
      <c r="M1985" s="148"/>
      <c r="N1985" s="148"/>
      <c r="O1985" s="148"/>
      <c r="P1985" s="148"/>
      <c r="Q1985" s="148"/>
      <c r="R1985" s="148"/>
      <c r="S1985" s="148"/>
      <c r="T1985" s="148"/>
      <c r="U1985" s="148"/>
      <c r="V1985" s="148"/>
      <c r="W1985" s="148"/>
      <c r="X1985" s="148"/>
      <c r="Y1985" s="148"/>
      <c r="Z1985" s="148"/>
      <c r="AA1985" s="148"/>
      <c r="AB1985" s="149">
        <v>0</v>
      </c>
      <c r="AC1985" s="149">
        <v>0</v>
      </c>
      <c r="AD1985" s="141"/>
      <c r="AE1985" s="79">
        <v>0</v>
      </c>
      <c r="AF1985" s="164">
        <f t="shared" si="31"/>
        <v>0</v>
      </c>
    </row>
    <row r="1986" spans="2:32" x14ac:dyDescent="0.15">
      <c r="B1986" s="147" t="s">
        <v>287</v>
      </c>
      <c r="C1986" s="147" t="s">
        <v>62</v>
      </c>
      <c r="D1986" s="147" t="s">
        <v>257</v>
      </c>
      <c r="E1986" s="147" t="s">
        <v>263</v>
      </c>
      <c r="F1986" s="147" t="s">
        <v>20</v>
      </c>
      <c r="G1986" s="148"/>
      <c r="H1986" s="148"/>
      <c r="I1986" s="148"/>
      <c r="J1986" s="148"/>
      <c r="K1986" s="148"/>
      <c r="L1986" s="148"/>
      <c r="M1986" s="148"/>
      <c r="N1986" s="148"/>
      <c r="O1986" s="148"/>
      <c r="P1986" s="148"/>
      <c r="Q1986" s="148"/>
      <c r="R1986" s="148"/>
      <c r="S1986" s="148"/>
      <c r="T1986" s="148"/>
      <c r="U1986" s="148"/>
      <c r="V1986" s="148"/>
      <c r="W1986" s="148"/>
      <c r="X1986" s="148"/>
      <c r="Y1986" s="148"/>
      <c r="Z1986" s="148"/>
      <c r="AA1986" s="148"/>
      <c r="AB1986" s="149">
        <v>0</v>
      </c>
      <c r="AC1986" s="149">
        <v>0</v>
      </c>
      <c r="AD1986" s="141"/>
      <c r="AE1986" s="79">
        <v>0</v>
      </c>
      <c r="AF1986" s="164">
        <f t="shared" si="31"/>
        <v>0</v>
      </c>
    </row>
    <row r="1987" spans="2:32" x14ac:dyDescent="0.15">
      <c r="B1987" s="147" t="s">
        <v>287</v>
      </c>
      <c r="C1987" s="147" t="s">
        <v>62</v>
      </c>
      <c r="D1987" s="147" t="s">
        <v>257</v>
      </c>
      <c r="E1987" s="147" t="s">
        <v>264</v>
      </c>
      <c r="F1987" s="147" t="s">
        <v>20</v>
      </c>
      <c r="G1987" s="148"/>
      <c r="H1987" s="148"/>
      <c r="I1987" s="148"/>
      <c r="J1987" s="148"/>
      <c r="K1987" s="148"/>
      <c r="L1987" s="148"/>
      <c r="M1987" s="148"/>
      <c r="N1987" s="148"/>
      <c r="O1987" s="148"/>
      <c r="P1987" s="148"/>
      <c r="Q1987" s="148"/>
      <c r="R1987" s="148"/>
      <c r="S1987" s="148"/>
      <c r="T1987" s="148"/>
      <c r="U1987" s="148"/>
      <c r="V1987" s="148"/>
      <c r="W1987" s="148"/>
      <c r="X1987" s="148"/>
      <c r="Y1987" s="148"/>
      <c r="Z1987" s="148"/>
      <c r="AA1987" s="148"/>
      <c r="AB1987" s="149">
        <v>0</v>
      </c>
      <c r="AC1987" s="149">
        <v>0</v>
      </c>
      <c r="AD1987" s="141"/>
      <c r="AE1987" s="79">
        <v>0</v>
      </c>
      <c r="AF1987" s="164">
        <f t="shared" si="31"/>
        <v>0</v>
      </c>
    </row>
    <row r="1988" spans="2:32" x14ac:dyDescent="0.15">
      <c r="B1988" s="147" t="s">
        <v>287</v>
      </c>
      <c r="C1988" s="147" t="s">
        <v>62</v>
      </c>
      <c r="D1988" s="147" t="s">
        <v>257</v>
      </c>
      <c r="E1988" s="147" t="s">
        <v>265</v>
      </c>
      <c r="F1988" s="147" t="s">
        <v>20</v>
      </c>
      <c r="G1988" s="148"/>
      <c r="H1988" s="148"/>
      <c r="I1988" s="148"/>
      <c r="J1988" s="148"/>
      <c r="K1988" s="148"/>
      <c r="L1988" s="148"/>
      <c r="M1988" s="148"/>
      <c r="N1988" s="148"/>
      <c r="O1988" s="148"/>
      <c r="P1988" s="148"/>
      <c r="Q1988" s="148"/>
      <c r="R1988" s="148"/>
      <c r="S1988" s="148"/>
      <c r="T1988" s="148"/>
      <c r="U1988" s="148"/>
      <c r="V1988" s="148"/>
      <c r="W1988" s="148"/>
      <c r="X1988" s="148"/>
      <c r="Y1988" s="148"/>
      <c r="Z1988" s="148"/>
      <c r="AA1988" s="148"/>
      <c r="AB1988" s="149">
        <v>50211.674589435483</v>
      </c>
      <c r="AC1988" s="149">
        <v>70851.910936684304</v>
      </c>
      <c r="AD1988" s="141"/>
      <c r="AE1988" s="79">
        <v>70851.910936684304</v>
      </c>
      <c r="AF1988" s="164">
        <f t="shared" si="31"/>
        <v>0</v>
      </c>
    </row>
    <row r="1989" spans="2:32" x14ac:dyDescent="0.15">
      <c r="B1989" s="147" t="s">
        <v>287</v>
      </c>
      <c r="C1989" s="147" t="s">
        <v>62</v>
      </c>
      <c r="D1989" s="147" t="s">
        <v>257</v>
      </c>
      <c r="E1989" s="147" t="s">
        <v>266</v>
      </c>
      <c r="F1989" s="147" t="s">
        <v>20</v>
      </c>
      <c r="G1989" s="148"/>
      <c r="H1989" s="148"/>
      <c r="I1989" s="148"/>
      <c r="J1989" s="148"/>
      <c r="K1989" s="148"/>
      <c r="L1989" s="148"/>
      <c r="M1989" s="148"/>
      <c r="N1989" s="148"/>
      <c r="O1989" s="148"/>
      <c r="P1989" s="148"/>
      <c r="Q1989" s="148"/>
      <c r="R1989" s="148"/>
      <c r="S1989" s="148"/>
      <c r="T1989" s="148"/>
      <c r="U1989" s="148"/>
      <c r="V1989" s="148"/>
      <c r="W1989" s="148"/>
      <c r="X1989" s="148"/>
      <c r="Y1989" s="148"/>
      <c r="Z1989" s="148"/>
      <c r="AA1989" s="148"/>
      <c r="AB1989" s="149">
        <v>0</v>
      </c>
      <c r="AC1989" s="149">
        <v>0</v>
      </c>
      <c r="AD1989" s="141"/>
      <c r="AE1989" s="79">
        <v>0</v>
      </c>
      <c r="AF1989" s="164">
        <f t="shared" si="31"/>
        <v>0</v>
      </c>
    </row>
    <row r="1990" spans="2:32" x14ac:dyDescent="0.15">
      <c r="B1990" s="147" t="s">
        <v>287</v>
      </c>
      <c r="C1990" s="147" t="s">
        <v>62</v>
      </c>
      <c r="D1990" s="147" t="s">
        <v>257</v>
      </c>
      <c r="E1990" s="147" t="s">
        <v>267</v>
      </c>
      <c r="F1990" s="147" t="s">
        <v>20</v>
      </c>
      <c r="G1990" s="148"/>
      <c r="H1990" s="148"/>
      <c r="I1990" s="148"/>
      <c r="J1990" s="148"/>
      <c r="K1990" s="148"/>
      <c r="L1990" s="148"/>
      <c r="M1990" s="148"/>
      <c r="N1990" s="148"/>
      <c r="O1990" s="148"/>
      <c r="P1990" s="148"/>
      <c r="Q1990" s="148"/>
      <c r="R1990" s="148"/>
      <c r="S1990" s="148"/>
      <c r="T1990" s="148"/>
      <c r="U1990" s="148"/>
      <c r="V1990" s="148"/>
      <c r="W1990" s="148"/>
      <c r="X1990" s="148"/>
      <c r="Y1990" s="148"/>
      <c r="Z1990" s="148"/>
      <c r="AA1990" s="148"/>
      <c r="AB1990" s="149">
        <v>50211.674589435483</v>
      </c>
      <c r="AC1990" s="149">
        <v>70851.910936684304</v>
      </c>
      <c r="AD1990" s="141"/>
      <c r="AE1990" s="79">
        <v>70851.910936684304</v>
      </c>
      <c r="AF1990" s="164">
        <f t="shared" si="31"/>
        <v>0</v>
      </c>
    </row>
    <row r="1991" spans="2:32" x14ac:dyDescent="0.15">
      <c r="B1991" s="147" t="s">
        <v>287</v>
      </c>
      <c r="C1991" s="147" t="s">
        <v>62</v>
      </c>
      <c r="D1991" s="147" t="s">
        <v>268</v>
      </c>
      <c r="E1991" s="147" t="s">
        <v>269</v>
      </c>
      <c r="F1991" s="147" t="s">
        <v>20</v>
      </c>
      <c r="G1991" s="148"/>
      <c r="H1991" s="148"/>
      <c r="I1991" s="148"/>
      <c r="J1991" s="148"/>
      <c r="K1991" s="148"/>
      <c r="L1991" s="148"/>
      <c r="M1991" s="148"/>
      <c r="N1991" s="148"/>
      <c r="O1991" s="148"/>
      <c r="P1991" s="148"/>
      <c r="Q1991" s="148"/>
      <c r="R1991" s="148"/>
      <c r="S1991" s="148"/>
      <c r="T1991" s="148"/>
      <c r="U1991" s="148"/>
      <c r="V1991" s="148"/>
      <c r="W1991" s="148"/>
      <c r="X1991" s="148"/>
      <c r="Y1991" s="148"/>
      <c r="Z1991" s="148"/>
      <c r="AA1991" s="148"/>
      <c r="AB1991" s="149">
        <v>-50211.674589435483</v>
      </c>
      <c r="AC1991" s="149">
        <v>-70851.910936684304</v>
      </c>
      <c r="AD1991" s="141"/>
      <c r="AE1991" s="79">
        <v>-70851.910936684304</v>
      </c>
      <c r="AF1991" s="164">
        <f t="shared" si="31"/>
        <v>0</v>
      </c>
    </row>
    <row r="1992" spans="2:32" x14ac:dyDescent="0.15">
      <c r="B1992" s="147" t="s">
        <v>287</v>
      </c>
      <c r="C1992" s="147" t="s">
        <v>62</v>
      </c>
      <c r="D1992" s="147" t="s">
        <v>268</v>
      </c>
      <c r="E1992" s="150" t="s">
        <v>270</v>
      </c>
      <c r="F1992" s="147" t="s">
        <v>20</v>
      </c>
      <c r="G1992" s="148"/>
      <c r="H1992" s="148"/>
      <c r="I1992" s="148"/>
      <c r="J1992" s="148"/>
      <c r="K1992" s="148"/>
      <c r="L1992" s="148"/>
      <c r="M1992" s="148"/>
      <c r="N1992" s="148"/>
      <c r="O1992" s="148"/>
      <c r="P1992" s="148"/>
      <c r="Q1992" s="148"/>
      <c r="R1992" s="148"/>
      <c r="S1992" s="148"/>
      <c r="T1992" s="148"/>
      <c r="U1992" s="148"/>
      <c r="V1992" s="148"/>
      <c r="W1992" s="148"/>
      <c r="X1992" s="148"/>
      <c r="Y1992" s="148"/>
      <c r="Z1992" s="148"/>
      <c r="AA1992" s="148"/>
      <c r="AB1992" s="149">
        <v>0</v>
      </c>
      <c r="AC1992" s="149">
        <v>0</v>
      </c>
      <c r="AD1992" s="141"/>
      <c r="AE1992" s="79">
        <v>0</v>
      </c>
      <c r="AF1992" s="164">
        <f t="shared" si="31"/>
        <v>0</v>
      </c>
    </row>
    <row r="1993" spans="2:32" x14ac:dyDescent="0.15">
      <c r="B1993" s="147" t="s">
        <v>287</v>
      </c>
      <c r="C1993" s="147" t="s">
        <v>62</v>
      </c>
      <c r="D1993" s="147" t="s">
        <v>268</v>
      </c>
      <c r="E1993" s="150" t="s">
        <v>271</v>
      </c>
      <c r="F1993" s="147" t="s">
        <v>20</v>
      </c>
      <c r="G1993" s="148"/>
      <c r="H1993" s="148"/>
      <c r="I1993" s="148"/>
      <c r="J1993" s="148"/>
      <c r="K1993" s="148"/>
      <c r="L1993" s="148"/>
      <c r="M1993" s="148"/>
      <c r="N1993" s="148"/>
      <c r="O1993" s="148"/>
      <c r="P1993" s="148"/>
      <c r="Q1993" s="148"/>
      <c r="R1993" s="148"/>
      <c r="S1993" s="148"/>
      <c r="T1993" s="148"/>
      <c r="U1993" s="148"/>
      <c r="V1993" s="148"/>
      <c r="W1993" s="148"/>
      <c r="X1993" s="148"/>
      <c r="Y1993" s="148"/>
      <c r="Z1993" s="148"/>
      <c r="AA1993" s="148"/>
      <c r="AB1993" s="149">
        <v>0</v>
      </c>
      <c r="AC1993" s="149">
        <v>0</v>
      </c>
      <c r="AD1993" s="141"/>
      <c r="AE1993" s="79">
        <v>0</v>
      </c>
      <c r="AF1993" s="164">
        <f t="shared" si="31"/>
        <v>0</v>
      </c>
    </row>
    <row r="1994" spans="2:32" x14ac:dyDescent="0.15">
      <c r="B1994" s="147" t="s">
        <v>287</v>
      </c>
      <c r="C1994" s="147" t="s">
        <v>62</v>
      </c>
      <c r="D1994" s="147" t="s">
        <v>268</v>
      </c>
      <c r="E1994" s="150" t="s">
        <v>272</v>
      </c>
      <c r="F1994" s="147" t="s">
        <v>20</v>
      </c>
      <c r="G1994" s="148"/>
      <c r="H1994" s="148"/>
      <c r="I1994" s="148"/>
      <c r="J1994" s="148"/>
      <c r="K1994" s="148"/>
      <c r="L1994" s="148"/>
      <c r="M1994" s="148"/>
      <c r="N1994" s="148"/>
      <c r="O1994" s="148"/>
      <c r="P1994" s="148"/>
      <c r="Q1994" s="148"/>
      <c r="R1994" s="148"/>
      <c r="S1994" s="148"/>
      <c r="T1994" s="148"/>
      <c r="U1994" s="148"/>
      <c r="V1994" s="148"/>
      <c r="W1994" s="148"/>
      <c r="X1994" s="148"/>
      <c r="Y1994" s="148"/>
      <c r="Z1994" s="148"/>
      <c r="AA1994" s="148"/>
      <c r="AB1994" s="149">
        <v>-50211.674589435483</v>
      </c>
      <c r="AC1994" s="149">
        <v>-70851.910936684304</v>
      </c>
      <c r="AD1994" s="141"/>
      <c r="AE1994" s="79">
        <v>-70851.910936684304</v>
      </c>
      <c r="AF1994" s="164">
        <f t="shared" si="31"/>
        <v>0</v>
      </c>
    </row>
    <row r="1995" spans="2:32" x14ac:dyDescent="0.15">
      <c r="B1995" s="147" t="s">
        <v>287</v>
      </c>
      <c r="C1995" s="147" t="s">
        <v>62</v>
      </c>
      <c r="D1995" s="147" t="s">
        <v>268</v>
      </c>
      <c r="E1995" s="150" t="s">
        <v>273</v>
      </c>
      <c r="F1995" s="147" t="s">
        <v>20</v>
      </c>
      <c r="G1995" s="148"/>
      <c r="H1995" s="148"/>
      <c r="I1995" s="148"/>
      <c r="J1995" s="148"/>
      <c r="K1995" s="148"/>
      <c r="L1995" s="148"/>
      <c r="M1995" s="148"/>
      <c r="N1995" s="148"/>
      <c r="O1995" s="148"/>
      <c r="P1995" s="148"/>
      <c r="Q1995" s="148"/>
      <c r="R1995" s="148"/>
      <c r="S1995" s="148"/>
      <c r="T1995" s="148"/>
      <c r="U1995" s="148"/>
      <c r="V1995" s="148"/>
      <c r="W1995" s="148"/>
      <c r="X1995" s="148"/>
      <c r="Y1995" s="148"/>
      <c r="Z1995" s="148"/>
      <c r="AA1995" s="148"/>
      <c r="AB1995" s="149">
        <v>0</v>
      </c>
      <c r="AC1995" s="149">
        <v>0</v>
      </c>
      <c r="AD1995" s="141"/>
      <c r="AE1995" s="79">
        <v>0</v>
      </c>
      <c r="AF1995" s="164">
        <f t="shared" si="31"/>
        <v>0</v>
      </c>
    </row>
    <row r="1996" spans="2:32" x14ac:dyDescent="0.15">
      <c r="B1996" s="147" t="s">
        <v>287</v>
      </c>
      <c r="C1996" s="147" t="s">
        <v>62</v>
      </c>
      <c r="D1996" s="147" t="s">
        <v>268</v>
      </c>
      <c r="E1996" s="150" t="s">
        <v>274</v>
      </c>
      <c r="F1996" s="147" t="s">
        <v>20</v>
      </c>
      <c r="G1996" s="148"/>
      <c r="H1996" s="148"/>
      <c r="I1996" s="148"/>
      <c r="J1996" s="148"/>
      <c r="K1996" s="148"/>
      <c r="L1996" s="148"/>
      <c r="M1996" s="148"/>
      <c r="N1996" s="148"/>
      <c r="O1996" s="148"/>
      <c r="P1996" s="148"/>
      <c r="Q1996" s="148"/>
      <c r="R1996" s="148"/>
      <c r="S1996" s="148"/>
      <c r="T1996" s="148"/>
      <c r="U1996" s="148"/>
      <c r="V1996" s="148"/>
      <c r="W1996" s="148"/>
      <c r="X1996" s="148"/>
      <c r="Y1996" s="148"/>
      <c r="Z1996" s="148"/>
      <c r="AA1996" s="148"/>
      <c r="AB1996" s="149">
        <v>0</v>
      </c>
      <c r="AC1996" s="149">
        <v>0</v>
      </c>
      <c r="AD1996" s="141"/>
      <c r="AE1996" s="79">
        <v>0</v>
      </c>
      <c r="AF1996" s="164">
        <f t="shared" si="31"/>
        <v>0</v>
      </c>
    </row>
    <row r="1997" spans="2:32" x14ac:dyDescent="0.15">
      <c r="B1997" s="147" t="s">
        <v>287</v>
      </c>
      <c r="C1997" s="147" t="s">
        <v>62</v>
      </c>
      <c r="D1997" s="147" t="s">
        <v>268</v>
      </c>
      <c r="E1997" s="150" t="s">
        <v>275</v>
      </c>
      <c r="F1997" s="147" t="s">
        <v>20</v>
      </c>
      <c r="G1997" s="148"/>
      <c r="H1997" s="148"/>
      <c r="I1997" s="148"/>
      <c r="J1997" s="148"/>
      <c r="K1997" s="148"/>
      <c r="L1997" s="148"/>
      <c r="M1997" s="148"/>
      <c r="N1997" s="148"/>
      <c r="O1997" s="148"/>
      <c r="P1997" s="148"/>
      <c r="Q1997" s="148"/>
      <c r="R1997" s="148"/>
      <c r="S1997" s="148"/>
      <c r="T1997" s="148"/>
      <c r="U1997" s="148"/>
      <c r="V1997" s="148"/>
      <c r="W1997" s="148"/>
      <c r="X1997" s="148"/>
      <c r="Y1997" s="148"/>
      <c r="Z1997" s="148"/>
      <c r="AA1997" s="148"/>
      <c r="AB1997" s="149">
        <v>0</v>
      </c>
      <c r="AC1997" s="149">
        <v>0</v>
      </c>
      <c r="AD1997" s="141"/>
      <c r="AE1997" s="79">
        <v>0</v>
      </c>
      <c r="AF1997" s="164">
        <f t="shared" si="31"/>
        <v>0</v>
      </c>
    </row>
    <row r="1998" spans="2:32" x14ac:dyDescent="0.15">
      <c r="B1998" s="147" t="s">
        <v>287</v>
      </c>
      <c r="C1998" s="147" t="s">
        <v>62</v>
      </c>
      <c r="D1998" s="147" t="s">
        <v>268</v>
      </c>
      <c r="E1998" s="147" t="s">
        <v>276</v>
      </c>
      <c r="F1998" s="147" t="s">
        <v>20</v>
      </c>
      <c r="G1998" s="148"/>
      <c r="H1998" s="148"/>
      <c r="I1998" s="148"/>
      <c r="J1998" s="148"/>
      <c r="K1998" s="148"/>
      <c r="L1998" s="148"/>
      <c r="M1998" s="148"/>
      <c r="N1998" s="148"/>
      <c r="O1998" s="148"/>
      <c r="P1998" s="148"/>
      <c r="Q1998" s="148"/>
      <c r="R1998" s="148"/>
      <c r="S1998" s="148"/>
      <c r="T1998" s="148"/>
      <c r="U1998" s="148"/>
      <c r="V1998" s="148"/>
      <c r="W1998" s="148"/>
      <c r="X1998" s="148"/>
      <c r="Y1998" s="148"/>
      <c r="Z1998" s="148"/>
      <c r="AA1998" s="148"/>
      <c r="AB1998" s="149">
        <v>0</v>
      </c>
      <c r="AC1998" s="149">
        <v>0</v>
      </c>
      <c r="AD1998" s="141"/>
      <c r="AE1998" s="79">
        <v>0</v>
      </c>
      <c r="AF1998" s="164">
        <f t="shared" si="31"/>
        <v>0</v>
      </c>
    </row>
    <row r="1999" spans="2:32" x14ac:dyDescent="0.15">
      <c r="B1999" s="147" t="s">
        <v>287</v>
      </c>
      <c r="C1999" s="147" t="s">
        <v>62</v>
      </c>
      <c r="D1999" s="147" t="s">
        <v>268</v>
      </c>
      <c r="E1999" s="147" t="s">
        <v>277</v>
      </c>
      <c r="F1999" s="147" t="s">
        <v>20</v>
      </c>
      <c r="G1999" s="148"/>
      <c r="H1999" s="148"/>
      <c r="I1999" s="148"/>
      <c r="J1999" s="148"/>
      <c r="K1999" s="148"/>
      <c r="L1999" s="148"/>
      <c r="M1999" s="148"/>
      <c r="N1999" s="148"/>
      <c r="O1999" s="148"/>
      <c r="P1999" s="148"/>
      <c r="Q1999" s="148"/>
      <c r="R1999" s="148"/>
      <c r="S1999" s="148"/>
      <c r="T1999" s="148"/>
      <c r="U1999" s="148"/>
      <c r="V1999" s="148"/>
      <c r="W1999" s="148"/>
      <c r="X1999" s="148"/>
      <c r="Y1999" s="148"/>
      <c r="Z1999" s="148"/>
      <c r="AA1999" s="148"/>
      <c r="AB1999" s="149">
        <v>0</v>
      </c>
      <c r="AC1999" s="149">
        <v>0</v>
      </c>
      <c r="AD1999" s="141"/>
      <c r="AE1999" s="79">
        <v>0</v>
      </c>
      <c r="AF1999" s="164">
        <f t="shared" si="31"/>
        <v>0</v>
      </c>
    </row>
    <row r="2000" spans="2:32" x14ac:dyDescent="0.15">
      <c r="B2000" s="147" t="s">
        <v>287</v>
      </c>
      <c r="C2000" s="147" t="s">
        <v>62</v>
      </c>
      <c r="D2000" s="147" t="s">
        <v>268</v>
      </c>
      <c r="E2000" s="147" t="s">
        <v>278</v>
      </c>
      <c r="F2000" s="147" t="s">
        <v>20</v>
      </c>
      <c r="G2000" s="148"/>
      <c r="H2000" s="148"/>
      <c r="I2000" s="148"/>
      <c r="J2000" s="148"/>
      <c r="K2000" s="148"/>
      <c r="L2000" s="148"/>
      <c r="M2000" s="148"/>
      <c r="N2000" s="148"/>
      <c r="O2000" s="148"/>
      <c r="P2000" s="148"/>
      <c r="Q2000" s="148"/>
      <c r="R2000" s="148"/>
      <c r="S2000" s="148"/>
      <c r="T2000" s="148"/>
      <c r="U2000" s="148"/>
      <c r="V2000" s="148"/>
      <c r="W2000" s="148"/>
      <c r="X2000" s="148"/>
      <c r="Y2000" s="148"/>
      <c r="Z2000" s="148"/>
      <c r="AA2000" s="148"/>
      <c r="AB2000" s="149">
        <v>0</v>
      </c>
      <c r="AC2000" s="149">
        <v>0</v>
      </c>
      <c r="AD2000" s="141"/>
      <c r="AE2000" s="79">
        <v>0</v>
      </c>
      <c r="AF2000" s="164">
        <f t="shared" ref="AF2000:AF2063" si="32">+AE2000-AC2000</f>
        <v>0</v>
      </c>
    </row>
    <row r="2001" spans="2:32" x14ac:dyDescent="0.15">
      <c r="B2001" s="147" t="s">
        <v>287</v>
      </c>
      <c r="C2001" s="147" t="s">
        <v>62</v>
      </c>
      <c r="D2001" s="147" t="s">
        <v>93</v>
      </c>
      <c r="E2001" s="147" t="s">
        <v>279</v>
      </c>
      <c r="F2001" s="147" t="s">
        <v>20</v>
      </c>
      <c r="G2001" s="148"/>
      <c r="H2001" s="148"/>
      <c r="I2001" s="148"/>
      <c r="J2001" s="148"/>
      <c r="K2001" s="148"/>
      <c r="L2001" s="148"/>
      <c r="M2001" s="148"/>
      <c r="N2001" s="148"/>
      <c r="O2001" s="148"/>
      <c r="P2001" s="148"/>
      <c r="Q2001" s="148"/>
      <c r="R2001" s="148"/>
      <c r="S2001" s="148"/>
      <c r="T2001" s="148"/>
      <c r="U2001" s="148"/>
      <c r="V2001" s="148"/>
      <c r="W2001" s="148"/>
      <c r="X2001" s="148"/>
      <c r="Y2001" s="148"/>
      <c r="Z2001" s="148"/>
      <c r="AA2001" s="148"/>
      <c r="AB2001" s="149">
        <v>0</v>
      </c>
      <c r="AC2001" s="149">
        <v>0</v>
      </c>
      <c r="AD2001" s="141"/>
      <c r="AE2001" s="79">
        <v>0</v>
      </c>
      <c r="AF2001" s="164">
        <f t="shared" si="32"/>
        <v>0</v>
      </c>
    </row>
    <row r="2002" spans="2:32" x14ac:dyDescent="0.15">
      <c r="B2002" s="147" t="s">
        <v>287</v>
      </c>
      <c r="C2002" s="147" t="s">
        <v>62</v>
      </c>
      <c r="D2002" s="147" t="s">
        <v>93</v>
      </c>
      <c r="E2002" s="147" t="s">
        <v>280</v>
      </c>
      <c r="F2002" s="147" t="s">
        <v>20</v>
      </c>
      <c r="G2002" s="148"/>
      <c r="H2002" s="148"/>
      <c r="I2002" s="148"/>
      <c r="J2002" s="148"/>
      <c r="K2002" s="148"/>
      <c r="L2002" s="148"/>
      <c r="M2002" s="148"/>
      <c r="N2002" s="148"/>
      <c r="O2002" s="148"/>
      <c r="P2002" s="148"/>
      <c r="Q2002" s="148"/>
      <c r="R2002" s="148"/>
      <c r="S2002" s="148"/>
      <c r="T2002" s="148"/>
      <c r="U2002" s="148"/>
      <c r="V2002" s="148"/>
      <c r="W2002" s="148"/>
      <c r="X2002" s="148"/>
      <c r="Y2002" s="148"/>
      <c r="Z2002" s="148"/>
      <c r="AA2002" s="148"/>
      <c r="AB2002" s="149">
        <v>0</v>
      </c>
      <c r="AC2002" s="149">
        <v>0</v>
      </c>
      <c r="AD2002" s="141"/>
      <c r="AE2002" s="79">
        <v>0</v>
      </c>
      <c r="AF2002" s="164">
        <f t="shared" si="32"/>
        <v>0</v>
      </c>
    </row>
    <row r="2003" spans="2:32" x14ac:dyDescent="0.15">
      <c r="B2003" s="147" t="s">
        <v>287</v>
      </c>
      <c r="C2003" s="147" t="s">
        <v>62</v>
      </c>
      <c r="D2003" s="147" t="s">
        <v>93</v>
      </c>
      <c r="E2003" s="147" t="s">
        <v>281</v>
      </c>
      <c r="F2003" s="147" t="s">
        <v>20</v>
      </c>
      <c r="G2003" s="148"/>
      <c r="H2003" s="148"/>
      <c r="I2003" s="148"/>
      <c r="J2003" s="148"/>
      <c r="K2003" s="148"/>
      <c r="L2003" s="148"/>
      <c r="M2003" s="148"/>
      <c r="N2003" s="148"/>
      <c r="O2003" s="148"/>
      <c r="P2003" s="148"/>
      <c r="Q2003" s="148"/>
      <c r="R2003" s="148"/>
      <c r="S2003" s="148"/>
      <c r="T2003" s="148"/>
      <c r="U2003" s="148"/>
      <c r="V2003" s="148"/>
      <c r="W2003" s="148"/>
      <c r="X2003" s="148"/>
      <c r="Y2003" s="148"/>
      <c r="Z2003" s="148"/>
      <c r="AA2003" s="148"/>
      <c r="AB2003" s="149">
        <v>0</v>
      </c>
      <c r="AC2003" s="149">
        <v>0</v>
      </c>
      <c r="AD2003" s="141"/>
      <c r="AE2003" s="79">
        <v>0</v>
      </c>
      <c r="AF2003" s="164">
        <f t="shared" si="32"/>
        <v>0</v>
      </c>
    </row>
    <row r="2004" spans="2:32" x14ac:dyDescent="0.15">
      <c r="B2004" s="147" t="s">
        <v>287</v>
      </c>
      <c r="C2004" s="147" t="s">
        <v>62</v>
      </c>
      <c r="D2004" s="147" t="s">
        <v>93</v>
      </c>
      <c r="E2004" s="150" t="s">
        <v>187</v>
      </c>
      <c r="F2004" s="147" t="s">
        <v>20</v>
      </c>
      <c r="G2004" s="148"/>
      <c r="H2004" s="148"/>
      <c r="I2004" s="148"/>
      <c r="J2004" s="148"/>
      <c r="K2004" s="148"/>
      <c r="L2004" s="148"/>
      <c r="M2004" s="148"/>
      <c r="N2004" s="148"/>
      <c r="O2004" s="148"/>
      <c r="P2004" s="148"/>
      <c r="Q2004" s="148"/>
      <c r="R2004" s="148"/>
      <c r="S2004" s="148"/>
      <c r="T2004" s="148"/>
      <c r="U2004" s="148"/>
      <c r="V2004" s="148"/>
      <c r="W2004" s="148"/>
      <c r="X2004" s="148"/>
      <c r="Y2004" s="148"/>
      <c r="Z2004" s="148"/>
      <c r="AA2004" s="148"/>
      <c r="AB2004" s="149">
        <v>0</v>
      </c>
      <c r="AC2004" s="149">
        <v>0</v>
      </c>
      <c r="AD2004" s="141"/>
      <c r="AE2004" s="79">
        <v>0</v>
      </c>
      <c r="AF2004" s="164">
        <f t="shared" si="32"/>
        <v>0</v>
      </c>
    </row>
    <row r="2005" spans="2:32" x14ac:dyDescent="0.15">
      <c r="B2005" s="147" t="s">
        <v>287</v>
      </c>
      <c r="C2005" s="147" t="s">
        <v>62</v>
      </c>
      <c r="D2005" s="147" t="s">
        <v>93</v>
      </c>
      <c r="E2005" s="150" t="s">
        <v>105</v>
      </c>
      <c r="F2005" s="147" t="s">
        <v>20</v>
      </c>
      <c r="G2005" s="148"/>
      <c r="H2005" s="148"/>
      <c r="I2005" s="148"/>
      <c r="J2005" s="148"/>
      <c r="K2005" s="148"/>
      <c r="L2005" s="148"/>
      <c r="M2005" s="148"/>
      <c r="N2005" s="148"/>
      <c r="O2005" s="148"/>
      <c r="P2005" s="148"/>
      <c r="Q2005" s="148"/>
      <c r="R2005" s="148"/>
      <c r="S2005" s="148"/>
      <c r="T2005" s="148"/>
      <c r="U2005" s="148"/>
      <c r="V2005" s="148"/>
      <c r="W2005" s="148"/>
      <c r="X2005" s="148"/>
      <c r="Y2005" s="148"/>
      <c r="Z2005" s="148"/>
      <c r="AA2005" s="148"/>
      <c r="AB2005" s="149">
        <v>0</v>
      </c>
      <c r="AC2005" s="149">
        <v>0</v>
      </c>
      <c r="AD2005" s="141"/>
      <c r="AE2005" s="79">
        <v>0</v>
      </c>
      <c r="AF2005" s="164">
        <f t="shared" si="32"/>
        <v>0</v>
      </c>
    </row>
    <row r="2006" spans="2:32" x14ac:dyDescent="0.15">
      <c r="B2006" s="147" t="s">
        <v>287</v>
      </c>
      <c r="C2006" s="147" t="s">
        <v>62</v>
      </c>
      <c r="D2006" s="147" t="s">
        <v>93</v>
      </c>
      <c r="E2006" s="150" t="s">
        <v>106</v>
      </c>
      <c r="F2006" s="147" t="s">
        <v>20</v>
      </c>
      <c r="G2006" s="148"/>
      <c r="H2006" s="148"/>
      <c r="I2006" s="148"/>
      <c r="J2006" s="148"/>
      <c r="K2006" s="148"/>
      <c r="L2006" s="148"/>
      <c r="M2006" s="148"/>
      <c r="N2006" s="148"/>
      <c r="O2006" s="148"/>
      <c r="P2006" s="148"/>
      <c r="Q2006" s="148"/>
      <c r="R2006" s="148"/>
      <c r="S2006" s="148"/>
      <c r="T2006" s="148"/>
      <c r="U2006" s="148"/>
      <c r="V2006" s="148"/>
      <c r="W2006" s="148"/>
      <c r="X2006" s="148"/>
      <c r="Y2006" s="148"/>
      <c r="Z2006" s="148"/>
      <c r="AA2006" s="148"/>
      <c r="AB2006" s="149">
        <v>0</v>
      </c>
      <c r="AC2006" s="149">
        <v>0</v>
      </c>
      <c r="AD2006" s="141"/>
      <c r="AE2006" s="79">
        <v>0</v>
      </c>
      <c r="AF2006" s="164">
        <f t="shared" si="32"/>
        <v>0</v>
      </c>
    </row>
    <row r="2007" spans="2:32" x14ac:dyDescent="0.15">
      <c r="B2007" s="147" t="s">
        <v>287</v>
      </c>
      <c r="C2007" s="147" t="s">
        <v>62</v>
      </c>
      <c r="D2007" s="147" t="s">
        <v>93</v>
      </c>
      <c r="E2007" s="150" t="s">
        <v>188</v>
      </c>
      <c r="F2007" s="147" t="s">
        <v>20</v>
      </c>
      <c r="G2007" s="148"/>
      <c r="H2007" s="148"/>
      <c r="I2007" s="148"/>
      <c r="J2007" s="148"/>
      <c r="K2007" s="148"/>
      <c r="L2007" s="148"/>
      <c r="M2007" s="148"/>
      <c r="N2007" s="148"/>
      <c r="O2007" s="148"/>
      <c r="P2007" s="148"/>
      <c r="Q2007" s="148"/>
      <c r="R2007" s="148"/>
      <c r="S2007" s="148"/>
      <c r="T2007" s="148"/>
      <c r="U2007" s="148"/>
      <c r="V2007" s="148"/>
      <c r="W2007" s="148"/>
      <c r="X2007" s="148"/>
      <c r="Y2007" s="148"/>
      <c r="Z2007" s="148"/>
      <c r="AA2007" s="148"/>
      <c r="AB2007" s="149">
        <v>0</v>
      </c>
      <c r="AC2007" s="149">
        <v>0</v>
      </c>
      <c r="AD2007" s="141"/>
      <c r="AE2007" s="79">
        <v>0</v>
      </c>
      <c r="AF2007" s="164">
        <f t="shared" si="32"/>
        <v>0</v>
      </c>
    </row>
    <row r="2008" spans="2:32" x14ac:dyDescent="0.15">
      <c r="B2008" s="147" t="s">
        <v>287</v>
      </c>
      <c r="C2008" s="147" t="s">
        <v>62</v>
      </c>
      <c r="D2008" s="147" t="s">
        <v>93</v>
      </c>
      <c r="E2008" s="150" t="s">
        <v>189</v>
      </c>
      <c r="F2008" s="147" t="s">
        <v>20</v>
      </c>
      <c r="G2008" s="148"/>
      <c r="H2008" s="148"/>
      <c r="I2008" s="148"/>
      <c r="J2008" s="148"/>
      <c r="K2008" s="148"/>
      <c r="L2008" s="148"/>
      <c r="M2008" s="148"/>
      <c r="N2008" s="148"/>
      <c r="O2008" s="148"/>
      <c r="P2008" s="148"/>
      <c r="Q2008" s="148"/>
      <c r="R2008" s="148"/>
      <c r="S2008" s="148"/>
      <c r="T2008" s="148"/>
      <c r="U2008" s="148"/>
      <c r="V2008" s="148"/>
      <c r="W2008" s="148"/>
      <c r="X2008" s="148"/>
      <c r="Y2008" s="148"/>
      <c r="Z2008" s="148"/>
      <c r="AA2008" s="148"/>
      <c r="AB2008" s="149">
        <v>0</v>
      </c>
      <c r="AC2008" s="149">
        <v>0</v>
      </c>
      <c r="AD2008" s="141"/>
      <c r="AE2008" s="79">
        <v>0</v>
      </c>
      <c r="AF2008" s="164">
        <f t="shared" si="32"/>
        <v>0</v>
      </c>
    </row>
    <row r="2009" spans="2:32" x14ac:dyDescent="0.15">
      <c r="B2009" s="147" t="s">
        <v>287</v>
      </c>
      <c r="C2009" s="147" t="s">
        <v>62</v>
      </c>
      <c r="D2009" s="147" t="s">
        <v>93</v>
      </c>
      <c r="E2009" s="150" t="s">
        <v>109</v>
      </c>
      <c r="F2009" s="147" t="s">
        <v>20</v>
      </c>
      <c r="G2009" s="148"/>
      <c r="H2009" s="148"/>
      <c r="I2009" s="148"/>
      <c r="J2009" s="148"/>
      <c r="K2009" s="148"/>
      <c r="L2009" s="148"/>
      <c r="M2009" s="148"/>
      <c r="N2009" s="148"/>
      <c r="O2009" s="148"/>
      <c r="P2009" s="148"/>
      <c r="Q2009" s="148"/>
      <c r="R2009" s="148"/>
      <c r="S2009" s="148"/>
      <c r="T2009" s="148"/>
      <c r="U2009" s="148"/>
      <c r="V2009" s="148"/>
      <c r="W2009" s="148"/>
      <c r="X2009" s="148"/>
      <c r="Y2009" s="148"/>
      <c r="Z2009" s="148"/>
      <c r="AA2009" s="148"/>
      <c r="AB2009" s="149">
        <v>0</v>
      </c>
      <c r="AC2009" s="149">
        <v>0</v>
      </c>
      <c r="AD2009" s="141"/>
      <c r="AE2009" s="79">
        <v>0</v>
      </c>
      <c r="AF2009" s="164">
        <f t="shared" si="32"/>
        <v>0</v>
      </c>
    </row>
    <row r="2010" spans="2:32" x14ac:dyDescent="0.15">
      <c r="B2010" s="147" t="s">
        <v>287</v>
      </c>
      <c r="C2010" s="147" t="s">
        <v>62</v>
      </c>
      <c r="D2010" s="147" t="s">
        <v>93</v>
      </c>
      <c r="E2010" s="150" t="s">
        <v>190</v>
      </c>
      <c r="F2010" s="147" t="s">
        <v>20</v>
      </c>
      <c r="G2010" s="148"/>
      <c r="H2010" s="148"/>
      <c r="I2010" s="148"/>
      <c r="J2010" s="148"/>
      <c r="K2010" s="148"/>
      <c r="L2010" s="148"/>
      <c r="M2010" s="148"/>
      <c r="N2010" s="148"/>
      <c r="O2010" s="148"/>
      <c r="P2010" s="148"/>
      <c r="Q2010" s="148"/>
      <c r="R2010" s="148"/>
      <c r="S2010" s="148"/>
      <c r="T2010" s="148"/>
      <c r="U2010" s="148"/>
      <c r="V2010" s="148"/>
      <c r="W2010" s="148"/>
      <c r="X2010" s="148"/>
      <c r="Y2010" s="148"/>
      <c r="Z2010" s="148"/>
      <c r="AA2010" s="148"/>
      <c r="AB2010" s="149">
        <v>0</v>
      </c>
      <c r="AC2010" s="149">
        <v>0</v>
      </c>
      <c r="AD2010" s="141"/>
      <c r="AE2010" s="79">
        <v>0</v>
      </c>
      <c r="AF2010" s="164">
        <f t="shared" si="32"/>
        <v>0</v>
      </c>
    </row>
    <row r="2011" spans="2:32" x14ac:dyDescent="0.15">
      <c r="B2011" s="147" t="s">
        <v>287</v>
      </c>
      <c r="C2011" s="147" t="s">
        <v>62</v>
      </c>
      <c r="D2011" s="147" t="s">
        <v>93</v>
      </c>
      <c r="E2011" s="150" t="s">
        <v>163</v>
      </c>
      <c r="F2011" s="147" t="s">
        <v>20</v>
      </c>
      <c r="G2011" s="148"/>
      <c r="H2011" s="148"/>
      <c r="I2011" s="148"/>
      <c r="J2011" s="148"/>
      <c r="K2011" s="148"/>
      <c r="L2011" s="148"/>
      <c r="M2011" s="148"/>
      <c r="N2011" s="148"/>
      <c r="O2011" s="148"/>
      <c r="P2011" s="148"/>
      <c r="Q2011" s="148"/>
      <c r="R2011" s="148"/>
      <c r="S2011" s="148"/>
      <c r="T2011" s="148"/>
      <c r="U2011" s="148"/>
      <c r="V2011" s="148"/>
      <c r="W2011" s="148"/>
      <c r="X2011" s="148"/>
      <c r="Y2011" s="148"/>
      <c r="Z2011" s="148"/>
      <c r="AA2011" s="148"/>
      <c r="AB2011" s="149">
        <v>0</v>
      </c>
      <c r="AC2011" s="149">
        <v>0</v>
      </c>
      <c r="AD2011" s="141"/>
      <c r="AE2011" s="79">
        <v>0</v>
      </c>
      <c r="AF2011" s="164">
        <f t="shared" si="32"/>
        <v>0</v>
      </c>
    </row>
    <row r="2012" spans="2:32" x14ac:dyDescent="0.15">
      <c r="B2012" s="143" t="s">
        <v>288</v>
      </c>
      <c r="C2012" s="143" t="s">
        <v>62</v>
      </c>
      <c r="D2012" s="143" t="s">
        <v>257</v>
      </c>
      <c r="E2012" s="143" t="s">
        <v>258</v>
      </c>
      <c r="F2012" s="143" t="s">
        <v>20</v>
      </c>
      <c r="G2012" s="144"/>
      <c r="H2012" s="144"/>
      <c r="I2012" s="144"/>
      <c r="J2012" s="144"/>
      <c r="K2012" s="144"/>
      <c r="L2012" s="144"/>
      <c r="M2012" s="144"/>
      <c r="N2012" s="144"/>
      <c r="O2012" s="144"/>
      <c r="P2012" s="144"/>
      <c r="Q2012" s="144"/>
      <c r="R2012" s="144"/>
      <c r="S2012" s="144"/>
      <c r="T2012" s="144"/>
      <c r="U2012" s="144"/>
      <c r="V2012" s="144"/>
      <c r="W2012" s="144"/>
      <c r="X2012" s="144"/>
      <c r="Y2012" s="144"/>
      <c r="Z2012" s="144"/>
      <c r="AA2012" s="144"/>
      <c r="AB2012" s="145">
        <v>0</v>
      </c>
      <c r="AC2012" s="145">
        <v>0</v>
      </c>
      <c r="AD2012" s="141"/>
      <c r="AE2012" s="79">
        <v>0</v>
      </c>
      <c r="AF2012" s="164">
        <f t="shared" si="32"/>
        <v>0</v>
      </c>
    </row>
    <row r="2013" spans="2:32" x14ac:dyDescent="0.15">
      <c r="B2013" s="143" t="s">
        <v>288</v>
      </c>
      <c r="C2013" s="143" t="s">
        <v>62</v>
      </c>
      <c r="D2013" s="143" t="s">
        <v>257</v>
      </c>
      <c r="E2013" s="143" t="s">
        <v>260</v>
      </c>
      <c r="F2013" s="143" t="s">
        <v>20</v>
      </c>
      <c r="G2013" s="144"/>
      <c r="H2013" s="144"/>
      <c r="I2013" s="144"/>
      <c r="J2013" s="144"/>
      <c r="K2013" s="144"/>
      <c r="L2013" s="144"/>
      <c r="M2013" s="144"/>
      <c r="N2013" s="144"/>
      <c r="O2013" s="144"/>
      <c r="P2013" s="144"/>
      <c r="Q2013" s="144"/>
      <c r="R2013" s="144"/>
      <c r="S2013" s="144"/>
      <c r="T2013" s="144"/>
      <c r="U2013" s="144"/>
      <c r="V2013" s="144"/>
      <c r="W2013" s="144"/>
      <c r="X2013" s="144"/>
      <c r="Y2013" s="144"/>
      <c r="Z2013" s="144"/>
      <c r="AA2013" s="144"/>
      <c r="AB2013" s="145">
        <v>7423.9498008829942</v>
      </c>
      <c r="AC2013" s="145">
        <v>10017.310784309901</v>
      </c>
      <c r="AD2013" s="141"/>
      <c r="AE2013" s="79">
        <v>10017.310784309901</v>
      </c>
      <c r="AF2013" s="164">
        <f t="shared" si="32"/>
        <v>0</v>
      </c>
    </row>
    <row r="2014" spans="2:32" x14ac:dyDescent="0.15">
      <c r="B2014" s="143" t="s">
        <v>288</v>
      </c>
      <c r="C2014" s="143" t="s">
        <v>62</v>
      </c>
      <c r="D2014" s="143" t="s">
        <v>257</v>
      </c>
      <c r="E2014" s="143" t="s">
        <v>261</v>
      </c>
      <c r="F2014" s="143" t="s">
        <v>20</v>
      </c>
      <c r="G2014" s="144"/>
      <c r="H2014" s="144"/>
      <c r="I2014" s="144"/>
      <c r="J2014" s="144"/>
      <c r="K2014" s="144"/>
      <c r="L2014" s="144"/>
      <c r="M2014" s="144"/>
      <c r="N2014" s="144"/>
      <c r="O2014" s="144"/>
      <c r="P2014" s="144"/>
      <c r="Q2014" s="144"/>
      <c r="R2014" s="144"/>
      <c r="S2014" s="144"/>
      <c r="T2014" s="144"/>
      <c r="U2014" s="144"/>
      <c r="V2014" s="144"/>
      <c r="W2014" s="144"/>
      <c r="X2014" s="144"/>
      <c r="Y2014" s="144"/>
      <c r="Z2014" s="144"/>
      <c r="AA2014" s="144"/>
      <c r="AB2014" s="145">
        <v>328.89889600090942</v>
      </c>
      <c r="AC2014" s="145">
        <v>-158.31254214739221</v>
      </c>
      <c r="AD2014" s="141"/>
      <c r="AE2014" s="79">
        <v>-158.31254214739221</v>
      </c>
      <c r="AF2014" s="164">
        <f t="shared" si="32"/>
        <v>0</v>
      </c>
    </row>
    <row r="2015" spans="2:32" x14ac:dyDescent="0.15">
      <c r="B2015" s="143" t="s">
        <v>288</v>
      </c>
      <c r="C2015" s="143" t="s">
        <v>62</v>
      </c>
      <c r="D2015" s="143" t="s">
        <v>257</v>
      </c>
      <c r="E2015" s="143" t="s">
        <v>262</v>
      </c>
      <c r="F2015" s="143" t="s">
        <v>20</v>
      </c>
      <c r="G2015" s="144"/>
      <c r="H2015" s="144"/>
      <c r="I2015" s="144"/>
      <c r="J2015" s="144"/>
      <c r="K2015" s="144"/>
      <c r="L2015" s="144"/>
      <c r="M2015" s="144"/>
      <c r="N2015" s="144"/>
      <c r="O2015" s="144"/>
      <c r="P2015" s="144"/>
      <c r="Q2015" s="144"/>
      <c r="R2015" s="144"/>
      <c r="S2015" s="144"/>
      <c r="T2015" s="144"/>
      <c r="U2015" s="144"/>
      <c r="V2015" s="144"/>
      <c r="W2015" s="144"/>
      <c r="X2015" s="144"/>
      <c r="Y2015" s="144"/>
      <c r="Z2015" s="144"/>
      <c r="AA2015" s="144"/>
      <c r="AB2015" s="145">
        <v>7752.8486968839043</v>
      </c>
      <c r="AC2015" s="145">
        <v>9858.9982421625082</v>
      </c>
      <c r="AD2015" s="141"/>
      <c r="AE2015" s="79">
        <v>9858.9982421625082</v>
      </c>
      <c r="AF2015" s="164">
        <f t="shared" si="32"/>
        <v>0</v>
      </c>
    </row>
    <row r="2016" spans="2:32" x14ac:dyDescent="0.15">
      <c r="B2016" s="143" t="s">
        <v>288</v>
      </c>
      <c r="C2016" s="143" t="s">
        <v>62</v>
      </c>
      <c r="D2016" s="143" t="s">
        <v>257</v>
      </c>
      <c r="E2016" s="143" t="s">
        <v>263</v>
      </c>
      <c r="F2016" s="143" t="s">
        <v>20</v>
      </c>
      <c r="G2016" s="144"/>
      <c r="H2016" s="144"/>
      <c r="I2016" s="144"/>
      <c r="J2016" s="144"/>
      <c r="K2016" s="144"/>
      <c r="L2016" s="144"/>
      <c r="M2016" s="144"/>
      <c r="N2016" s="144"/>
      <c r="O2016" s="144"/>
      <c r="P2016" s="144"/>
      <c r="Q2016" s="144"/>
      <c r="R2016" s="144"/>
      <c r="S2016" s="144"/>
      <c r="T2016" s="144"/>
      <c r="U2016" s="144"/>
      <c r="V2016" s="144"/>
      <c r="W2016" s="144"/>
      <c r="X2016" s="144"/>
      <c r="Y2016" s="144"/>
      <c r="Z2016" s="144"/>
      <c r="AA2016" s="144"/>
      <c r="AB2016" s="145">
        <v>-1619.58189397517</v>
      </c>
      <c r="AC2016" s="145">
        <v>-962.4419860870089</v>
      </c>
      <c r="AD2016" s="141"/>
      <c r="AE2016" s="79">
        <v>-962.4419860870089</v>
      </c>
      <c r="AF2016" s="164">
        <f t="shared" si="32"/>
        <v>0</v>
      </c>
    </row>
    <row r="2017" spans="2:32" x14ac:dyDescent="0.15">
      <c r="B2017" s="143" t="s">
        <v>288</v>
      </c>
      <c r="C2017" s="143" t="s">
        <v>62</v>
      </c>
      <c r="D2017" s="143" t="s">
        <v>257</v>
      </c>
      <c r="E2017" s="143" t="s">
        <v>264</v>
      </c>
      <c r="F2017" s="143" t="s">
        <v>20</v>
      </c>
      <c r="G2017" s="144"/>
      <c r="H2017" s="144"/>
      <c r="I2017" s="144"/>
      <c r="J2017" s="144"/>
      <c r="K2017" s="144"/>
      <c r="L2017" s="144"/>
      <c r="M2017" s="144"/>
      <c r="N2017" s="144"/>
      <c r="O2017" s="144"/>
      <c r="P2017" s="144"/>
      <c r="Q2017" s="144"/>
      <c r="R2017" s="144"/>
      <c r="S2017" s="144"/>
      <c r="T2017" s="144"/>
      <c r="U2017" s="144"/>
      <c r="V2017" s="144"/>
      <c r="W2017" s="144"/>
      <c r="X2017" s="144"/>
      <c r="Y2017" s="144"/>
      <c r="Z2017" s="144"/>
      <c r="AA2017" s="144"/>
      <c r="AB2017" s="145">
        <v>0</v>
      </c>
      <c r="AC2017" s="145">
        <v>0</v>
      </c>
      <c r="AD2017" s="141"/>
      <c r="AE2017" s="79">
        <v>0</v>
      </c>
      <c r="AF2017" s="164">
        <f t="shared" si="32"/>
        <v>0</v>
      </c>
    </row>
    <row r="2018" spans="2:32" x14ac:dyDescent="0.15">
      <c r="B2018" s="143" t="s">
        <v>288</v>
      </c>
      <c r="C2018" s="143" t="s">
        <v>62</v>
      </c>
      <c r="D2018" s="143" t="s">
        <v>257</v>
      </c>
      <c r="E2018" s="143" t="s">
        <v>265</v>
      </c>
      <c r="F2018" s="143" t="s">
        <v>20</v>
      </c>
      <c r="G2018" s="144"/>
      <c r="H2018" s="144"/>
      <c r="I2018" s="144"/>
      <c r="J2018" s="144"/>
      <c r="K2018" s="144"/>
      <c r="L2018" s="144"/>
      <c r="M2018" s="144"/>
      <c r="N2018" s="144"/>
      <c r="O2018" s="144"/>
      <c r="P2018" s="144"/>
      <c r="Q2018" s="144"/>
      <c r="R2018" s="144"/>
      <c r="S2018" s="144"/>
      <c r="T2018" s="144"/>
      <c r="U2018" s="144"/>
      <c r="V2018" s="144"/>
      <c r="W2018" s="144"/>
      <c r="X2018" s="144"/>
      <c r="Y2018" s="144"/>
      <c r="Z2018" s="144"/>
      <c r="AA2018" s="144"/>
      <c r="AB2018" s="145">
        <v>-10.085770955127064</v>
      </c>
      <c r="AC2018" s="145">
        <v>-15.183501781330385</v>
      </c>
      <c r="AD2018" s="141"/>
      <c r="AE2018" s="79">
        <v>-15.183501781330385</v>
      </c>
      <c r="AF2018" s="164">
        <f t="shared" si="32"/>
        <v>0</v>
      </c>
    </row>
    <row r="2019" spans="2:32" x14ac:dyDescent="0.15">
      <c r="B2019" s="143" t="s">
        <v>288</v>
      </c>
      <c r="C2019" s="143" t="s">
        <v>62</v>
      </c>
      <c r="D2019" s="143" t="s">
        <v>257</v>
      </c>
      <c r="E2019" s="143" t="s">
        <v>266</v>
      </c>
      <c r="F2019" s="143" t="s">
        <v>20</v>
      </c>
      <c r="G2019" s="144"/>
      <c r="H2019" s="144"/>
      <c r="I2019" s="144"/>
      <c r="J2019" s="144"/>
      <c r="K2019" s="144"/>
      <c r="L2019" s="144"/>
      <c r="M2019" s="144"/>
      <c r="N2019" s="144"/>
      <c r="O2019" s="144"/>
      <c r="P2019" s="144"/>
      <c r="Q2019" s="144"/>
      <c r="R2019" s="144"/>
      <c r="S2019" s="144"/>
      <c r="T2019" s="144"/>
      <c r="U2019" s="144"/>
      <c r="V2019" s="144"/>
      <c r="W2019" s="144"/>
      <c r="X2019" s="144"/>
      <c r="Y2019" s="144"/>
      <c r="Z2019" s="144"/>
      <c r="AA2019" s="144"/>
      <c r="AB2019" s="145">
        <v>0</v>
      </c>
      <c r="AC2019" s="145">
        <v>0</v>
      </c>
      <c r="AD2019" s="141"/>
      <c r="AE2019" s="79">
        <v>0</v>
      </c>
      <c r="AF2019" s="164">
        <f t="shared" si="32"/>
        <v>0</v>
      </c>
    </row>
    <row r="2020" spans="2:32" x14ac:dyDescent="0.15">
      <c r="B2020" s="143" t="s">
        <v>288</v>
      </c>
      <c r="C2020" s="143" t="s">
        <v>62</v>
      </c>
      <c r="D2020" s="143" t="s">
        <v>257</v>
      </c>
      <c r="E2020" s="143" t="s">
        <v>267</v>
      </c>
      <c r="F2020" s="143" t="s">
        <v>20</v>
      </c>
      <c r="G2020" s="144"/>
      <c r="H2020" s="144"/>
      <c r="I2020" s="144"/>
      <c r="J2020" s="144"/>
      <c r="K2020" s="144"/>
      <c r="L2020" s="144"/>
      <c r="M2020" s="144"/>
      <c r="N2020" s="144"/>
      <c r="O2020" s="144"/>
      <c r="P2020" s="144"/>
      <c r="Q2020" s="144"/>
      <c r="R2020" s="144"/>
      <c r="S2020" s="144"/>
      <c r="T2020" s="144"/>
      <c r="U2020" s="144"/>
      <c r="V2020" s="144"/>
      <c r="W2020" s="144"/>
      <c r="X2020" s="144"/>
      <c r="Y2020" s="144"/>
      <c r="Z2020" s="144"/>
      <c r="AA2020" s="144"/>
      <c r="AB2020" s="145">
        <v>6123.1810319536062</v>
      </c>
      <c r="AC2020" s="145">
        <v>8881.372754294167</v>
      </c>
      <c r="AD2020" s="141"/>
      <c r="AE2020" s="79">
        <v>8881.372754294167</v>
      </c>
      <c r="AF2020" s="164">
        <f t="shared" si="32"/>
        <v>0</v>
      </c>
    </row>
    <row r="2021" spans="2:32" x14ac:dyDescent="0.15">
      <c r="B2021" s="143" t="s">
        <v>288</v>
      </c>
      <c r="C2021" s="143" t="s">
        <v>62</v>
      </c>
      <c r="D2021" s="143" t="s">
        <v>268</v>
      </c>
      <c r="E2021" s="143" t="s">
        <v>269</v>
      </c>
      <c r="F2021" s="143" t="s">
        <v>20</v>
      </c>
      <c r="G2021" s="144"/>
      <c r="H2021" s="144"/>
      <c r="I2021" s="144"/>
      <c r="J2021" s="144"/>
      <c r="K2021" s="144"/>
      <c r="L2021" s="144"/>
      <c r="M2021" s="144"/>
      <c r="N2021" s="144"/>
      <c r="O2021" s="144"/>
      <c r="P2021" s="144"/>
      <c r="Q2021" s="144"/>
      <c r="R2021" s="144"/>
      <c r="S2021" s="144"/>
      <c r="T2021" s="144"/>
      <c r="U2021" s="144"/>
      <c r="V2021" s="144"/>
      <c r="W2021" s="144"/>
      <c r="X2021" s="144"/>
      <c r="Y2021" s="144"/>
      <c r="Z2021" s="144"/>
      <c r="AA2021" s="144"/>
      <c r="AB2021" s="145">
        <v>9114.1408617151465</v>
      </c>
      <c r="AC2021" s="145">
        <v>9337.2474100858526</v>
      </c>
      <c r="AD2021" s="141"/>
      <c r="AE2021" s="79">
        <v>9337.2474100858526</v>
      </c>
      <c r="AF2021" s="164">
        <f t="shared" si="32"/>
        <v>0</v>
      </c>
    </row>
    <row r="2022" spans="2:32" x14ac:dyDescent="0.15">
      <c r="B2022" s="143" t="s">
        <v>288</v>
      </c>
      <c r="C2022" s="143" t="s">
        <v>62</v>
      </c>
      <c r="D2022" s="143" t="s">
        <v>268</v>
      </c>
      <c r="E2022" s="146" t="s">
        <v>270</v>
      </c>
      <c r="F2022" s="143" t="s">
        <v>20</v>
      </c>
      <c r="G2022" s="144"/>
      <c r="H2022" s="144"/>
      <c r="I2022" s="144"/>
      <c r="J2022" s="144"/>
      <c r="K2022" s="144"/>
      <c r="L2022" s="144"/>
      <c r="M2022" s="144"/>
      <c r="N2022" s="144"/>
      <c r="O2022" s="144"/>
      <c r="P2022" s="144"/>
      <c r="Q2022" s="144"/>
      <c r="R2022" s="144"/>
      <c r="S2022" s="144"/>
      <c r="T2022" s="144"/>
      <c r="U2022" s="144"/>
      <c r="V2022" s="144"/>
      <c r="W2022" s="144"/>
      <c r="X2022" s="144"/>
      <c r="Y2022" s="144"/>
      <c r="Z2022" s="144"/>
      <c r="AA2022" s="144"/>
      <c r="AB2022" s="145">
        <v>0</v>
      </c>
      <c r="AC2022" s="145">
        <v>0</v>
      </c>
      <c r="AD2022" s="141"/>
      <c r="AE2022" s="79">
        <v>0</v>
      </c>
      <c r="AF2022" s="164">
        <f t="shared" si="32"/>
        <v>0</v>
      </c>
    </row>
    <row r="2023" spans="2:32" x14ac:dyDescent="0.15">
      <c r="B2023" s="143" t="s">
        <v>288</v>
      </c>
      <c r="C2023" s="143" t="s">
        <v>62</v>
      </c>
      <c r="D2023" s="143" t="s">
        <v>268</v>
      </c>
      <c r="E2023" s="146" t="s">
        <v>271</v>
      </c>
      <c r="F2023" s="143" t="s">
        <v>20</v>
      </c>
      <c r="G2023" s="144"/>
      <c r="H2023" s="144"/>
      <c r="I2023" s="144"/>
      <c r="J2023" s="144"/>
      <c r="K2023" s="144"/>
      <c r="L2023" s="144"/>
      <c r="M2023" s="144"/>
      <c r="N2023" s="144"/>
      <c r="O2023" s="144"/>
      <c r="P2023" s="144"/>
      <c r="Q2023" s="144"/>
      <c r="R2023" s="144"/>
      <c r="S2023" s="144"/>
      <c r="T2023" s="144"/>
      <c r="U2023" s="144"/>
      <c r="V2023" s="144"/>
      <c r="W2023" s="144"/>
      <c r="X2023" s="144"/>
      <c r="Y2023" s="144"/>
      <c r="Z2023" s="144"/>
      <c r="AA2023" s="144"/>
      <c r="AB2023" s="145">
        <v>0</v>
      </c>
      <c r="AC2023" s="145">
        <v>0</v>
      </c>
      <c r="AD2023" s="141"/>
      <c r="AE2023" s="79">
        <v>0</v>
      </c>
      <c r="AF2023" s="164">
        <f t="shared" si="32"/>
        <v>0</v>
      </c>
    </row>
    <row r="2024" spans="2:32" x14ac:dyDescent="0.15">
      <c r="B2024" s="143" t="s">
        <v>288</v>
      </c>
      <c r="C2024" s="143" t="s">
        <v>62</v>
      </c>
      <c r="D2024" s="143" t="s">
        <v>268</v>
      </c>
      <c r="E2024" s="146" t="s">
        <v>272</v>
      </c>
      <c r="F2024" s="143" t="s">
        <v>20</v>
      </c>
      <c r="G2024" s="144"/>
      <c r="H2024" s="144"/>
      <c r="I2024" s="144"/>
      <c r="J2024" s="144"/>
      <c r="K2024" s="144"/>
      <c r="L2024" s="144"/>
      <c r="M2024" s="144"/>
      <c r="N2024" s="144"/>
      <c r="O2024" s="144"/>
      <c r="P2024" s="144"/>
      <c r="Q2024" s="144"/>
      <c r="R2024" s="144"/>
      <c r="S2024" s="144"/>
      <c r="T2024" s="144"/>
      <c r="U2024" s="144"/>
      <c r="V2024" s="144"/>
      <c r="W2024" s="144"/>
      <c r="X2024" s="144"/>
      <c r="Y2024" s="144"/>
      <c r="Z2024" s="144"/>
      <c r="AA2024" s="144"/>
      <c r="AB2024" s="145">
        <v>8011.4910035973689</v>
      </c>
      <c r="AC2024" s="145">
        <v>8318.7000075098913</v>
      </c>
      <c r="AD2024" s="141"/>
      <c r="AE2024" s="79">
        <v>8318.7000075098913</v>
      </c>
      <c r="AF2024" s="164">
        <f t="shared" si="32"/>
        <v>0</v>
      </c>
    </row>
    <row r="2025" spans="2:32" x14ac:dyDescent="0.15">
      <c r="B2025" s="143" t="s">
        <v>288</v>
      </c>
      <c r="C2025" s="143" t="s">
        <v>62</v>
      </c>
      <c r="D2025" s="143" t="s">
        <v>268</v>
      </c>
      <c r="E2025" s="146" t="s">
        <v>273</v>
      </c>
      <c r="F2025" s="143" t="s">
        <v>20</v>
      </c>
      <c r="G2025" s="144"/>
      <c r="H2025" s="144"/>
      <c r="I2025" s="144"/>
      <c r="J2025" s="144"/>
      <c r="K2025" s="144"/>
      <c r="L2025" s="144"/>
      <c r="M2025" s="144"/>
      <c r="N2025" s="144"/>
      <c r="O2025" s="144"/>
      <c r="P2025" s="144"/>
      <c r="Q2025" s="144"/>
      <c r="R2025" s="144"/>
      <c r="S2025" s="144"/>
      <c r="T2025" s="144"/>
      <c r="U2025" s="144"/>
      <c r="V2025" s="144"/>
      <c r="W2025" s="144"/>
      <c r="X2025" s="144"/>
      <c r="Y2025" s="144"/>
      <c r="Z2025" s="144"/>
      <c r="AA2025" s="144"/>
      <c r="AB2025" s="145">
        <v>1102.6498581177761</v>
      </c>
      <c r="AC2025" s="145">
        <v>1018.5474025759604</v>
      </c>
      <c r="AD2025" s="141"/>
      <c r="AE2025" s="79">
        <v>1018.5474025759604</v>
      </c>
      <c r="AF2025" s="164">
        <f t="shared" si="32"/>
        <v>0</v>
      </c>
    </row>
    <row r="2026" spans="2:32" x14ac:dyDescent="0.15">
      <c r="B2026" s="143" t="s">
        <v>288</v>
      </c>
      <c r="C2026" s="143" t="s">
        <v>62</v>
      </c>
      <c r="D2026" s="143" t="s">
        <v>268</v>
      </c>
      <c r="E2026" s="146" t="s">
        <v>274</v>
      </c>
      <c r="F2026" s="143" t="s">
        <v>20</v>
      </c>
      <c r="G2026" s="144"/>
      <c r="H2026" s="144"/>
      <c r="I2026" s="144"/>
      <c r="J2026" s="144"/>
      <c r="K2026" s="144"/>
      <c r="L2026" s="144"/>
      <c r="M2026" s="144"/>
      <c r="N2026" s="144"/>
      <c r="O2026" s="144"/>
      <c r="P2026" s="144"/>
      <c r="Q2026" s="144"/>
      <c r="R2026" s="144"/>
      <c r="S2026" s="144"/>
      <c r="T2026" s="144"/>
      <c r="U2026" s="144"/>
      <c r="V2026" s="144"/>
      <c r="W2026" s="144"/>
      <c r="X2026" s="144"/>
      <c r="Y2026" s="144"/>
      <c r="Z2026" s="144"/>
      <c r="AA2026" s="144"/>
      <c r="AB2026" s="145">
        <v>0</v>
      </c>
      <c r="AC2026" s="145">
        <v>0</v>
      </c>
      <c r="AD2026" s="141"/>
      <c r="AE2026" s="79">
        <v>0</v>
      </c>
      <c r="AF2026" s="164">
        <f t="shared" si="32"/>
        <v>0</v>
      </c>
    </row>
    <row r="2027" spans="2:32" x14ac:dyDescent="0.15">
      <c r="B2027" s="143" t="s">
        <v>288</v>
      </c>
      <c r="C2027" s="143" t="s">
        <v>62</v>
      </c>
      <c r="D2027" s="143" t="s">
        <v>268</v>
      </c>
      <c r="E2027" s="146" t="s">
        <v>275</v>
      </c>
      <c r="F2027" s="143" t="s">
        <v>20</v>
      </c>
      <c r="G2027" s="144"/>
      <c r="H2027" s="144"/>
      <c r="I2027" s="144"/>
      <c r="J2027" s="144"/>
      <c r="K2027" s="144"/>
      <c r="L2027" s="144"/>
      <c r="M2027" s="144"/>
      <c r="N2027" s="144"/>
      <c r="O2027" s="144"/>
      <c r="P2027" s="144"/>
      <c r="Q2027" s="144"/>
      <c r="R2027" s="144"/>
      <c r="S2027" s="144"/>
      <c r="T2027" s="144"/>
      <c r="U2027" s="144"/>
      <c r="V2027" s="144"/>
      <c r="W2027" s="144"/>
      <c r="X2027" s="144"/>
      <c r="Y2027" s="144"/>
      <c r="Z2027" s="144"/>
      <c r="AA2027" s="144"/>
      <c r="AB2027" s="145">
        <v>0</v>
      </c>
      <c r="AC2027" s="145">
        <v>0</v>
      </c>
      <c r="AD2027" s="141"/>
      <c r="AE2027" s="79">
        <v>0</v>
      </c>
      <c r="AF2027" s="164">
        <f t="shared" si="32"/>
        <v>0</v>
      </c>
    </row>
    <row r="2028" spans="2:32" x14ac:dyDescent="0.15">
      <c r="B2028" s="143" t="s">
        <v>288</v>
      </c>
      <c r="C2028" s="143" t="s">
        <v>62</v>
      </c>
      <c r="D2028" s="143" t="s">
        <v>268</v>
      </c>
      <c r="E2028" s="143" t="s">
        <v>276</v>
      </c>
      <c r="F2028" s="143" t="s">
        <v>20</v>
      </c>
      <c r="G2028" s="144"/>
      <c r="H2028" s="144"/>
      <c r="I2028" s="144"/>
      <c r="J2028" s="144"/>
      <c r="K2028" s="144"/>
      <c r="L2028" s="144"/>
      <c r="M2028" s="144"/>
      <c r="N2028" s="144"/>
      <c r="O2028" s="144"/>
      <c r="P2028" s="144"/>
      <c r="Q2028" s="144"/>
      <c r="R2028" s="144"/>
      <c r="S2028" s="144"/>
      <c r="T2028" s="144"/>
      <c r="U2028" s="144"/>
      <c r="V2028" s="144"/>
      <c r="W2028" s="144"/>
      <c r="X2028" s="144"/>
      <c r="Y2028" s="144"/>
      <c r="Z2028" s="144"/>
      <c r="AA2028" s="144"/>
      <c r="AB2028" s="145">
        <v>0</v>
      </c>
      <c r="AC2028" s="145">
        <v>0</v>
      </c>
      <c r="AD2028" s="141"/>
      <c r="AE2028" s="79">
        <v>0</v>
      </c>
      <c r="AF2028" s="164">
        <f t="shared" si="32"/>
        <v>0</v>
      </c>
    </row>
    <row r="2029" spans="2:32" x14ac:dyDescent="0.15">
      <c r="B2029" s="143" t="s">
        <v>288</v>
      </c>
      <c r="C2029" s="143" t="s">
        <v>62</v>
      </c>
      <c r="D2029" s="143" t="s">
        <v>268</v>
      </c>
      <c r="E2029" s="143" t="s">
        <v>277</v>
      </c>
      <c r="F2029" s="143" t="s">
        <v>20</v>
      </c>
      <c r="G2029" s="144"/>
      <c r="H2029" s="144"/>
      <c r="I2029" s="144"/>
      <c r="J2029" s="144"/>
      <c r="K2029" s="144"/>
      <c r="L2029" s="144"/>
      <c r="M2029" s="144"/>
      <c r="N2029" s="144"/>
      <c r="O2029" s="144"/>
      <c r="P2029" s="144"/>
      <c r="Q2029" s="144"/>
      <c r="R2029" s="144"/>
      <c r="S2029" s="144"/>
      <c r="T2029" s="144"/>
      <c r="U2029" s="144"/>
      <c r="V2029" s="144"/>
      <c r="W2029" s="144"/>
      <c r="X2029" s="144"/>
      <c r="Y2029" s="144"/>
      <c r="Z2029" s="144"/>
      <c r="AA2029" s="144"/>
      <c r="AB2029" s="145">
        <v>0</v>
      </c>
      <c r="AC2029" s="145">
        <v>0</v>
      </c>
      <c r="AD2029" s="141"/>
      <c r="AE2029" s="79">
        <v>0</v>
      </c>
      <c r="AF2029" s="164">
        <f t="shared" si="32"/>
        <v>0</v>
      </c>
    </row>
    <row r="2030" spans="2:32" x14ac:dyDescent="0.15">
      <c r="B2030" s="143" t="s">
        <v>288</v>
      </c>
      <c r="C2030" s="143" t="s">
        <v>62</v>
      </c>
      <c r="D2030" s="143" t="s">
        <v>268</v>
      </c>
      <c r="E2030" s="143" t="s">
        <v>278</v>
      </c>
      <c r="F2030" s="143" t="s">
        <v>20</v>
      </c>
      <c r="G2030" s="144"/>
      <c r="H2030" s="144"/>
      <c r="I2030" s="144"/>
      <c r="J2030" s="144"/>
      <c r="K2030" s="144"/>
      <c r="L2030" s="144"/>
      <c r="M2030" s="144"/>
      <c r="N2030" s="144"/>
      <c r="O2030" s="144"/>
      <c r="P2030" s="144"/>
      <c r="Q2030" s="144"/>
      <c r="R2030" s="144"/>
      <c r="S2030" s="144"/>
      <c r="T2030" s="144"/>
      <c r="U2030" s="144"/>
      <c r="V2030" s="144"/>
      <c r="W2030" s="144"/>
      <c r="X2030" s="144"/>
      <c r="Y2030" s="144"/>
      <c r="Z2030" s="144"/>
      <c r="AA2030" s="144"/>
      <c r="AB2030" s="145">
        <v>7888.5838699756496</v>
      </c>
      <c r="AC2030" s="145">
        <v>9969.8046774263094</v>
      </c>
      <c r="AD2030" s="141"/>
      <c r="AE2030" s="79">
        <v>9969.8046774263094</v>
      </c>
      <c r="AF2030" s="164">
        <f t="shared" si="32"/>
        <v>0</v>
      </c>
    </row>
    <row r="2031" spans="2:32" x14ac:dyDescent="0.15">
      <c r="B2031" s="143" t="s">
        <v>288</v>
      </c>
      <c r="C2031" s="143" t="s">
        <v>62</v>
      </c>
      <c r="D2031" s="143" t="s">
        <v>93</v>
      </c>
      <c r="E2031" s="143" t="s">
        <v>279</v>
      </c>
      <c r="F2031" s="143" t="s">
        <v>20</v>
      </c>
      <c r="G2031" s="144"/>
      <c r="H2031" s="144"/>
      <c r="I2031" s="144"/>
      <c r="J2031" s="144"/>
      <c r="K2031" s="144"/>
      <c r="L2031" s="144"/>
      <c r="M2031" s="144"/>
      <c r="N2031" s="144"/>
      <c r="O2031" s="144"/>
      <c r="P2031" s="144"/>
      <c r="Q2031" s="144"/>
      <c r="R2031" s="144"/>
      <c r="S2031" s="144"/>
      <c r="T2031" s="144"/>
      <c r="U2031" s="144"/>
      <c r="V2031" s="144"/>
      <c r="W2031" s="144"/>
      <c r="X2031" s="144"/>
      <c r="Y2031" s="144"/>
      <c r="Z2031" s="144"/>
      <c r="AA2031" s="144"/>
      <c r="AB2031" s="145">
        <v>7348.7380236930021</v>
      </c>
      <c r="AC2031" s="145">
        <v>8248.8154869536156</v>
      </c>
      <c r="AD2031" s="141"/>
      <c r="AE2031" s="79">
        <v>8248.8154869536156</v>
      </c>
      <c r="AF2031" s="164">
        <f t="shared" si="32"/>
        <v>0</v>
      </c>
    </row>
    <row r="2032" spans="2:32" x14ac:dyDescent="0.15">
      <c r="B2032" s="143" t="s">
        <v>288</v>
      </c>
      <c r="C2032" s="143" t="s">
        <v>62</v>
      </c>
      <c r="D2032" s="143" t="s">
        <v>93</v>
      </c>
      <c r="E2032" s="143" t="s">
        <v>280</v>
      </c>
      <c r="F2032" s="143" t="s">
        <v>20</v>
      </c>
      <c r="G2032" s="144"/>
      <c r="H2032" s="144"/>
      <c r="I2032" s="144"/>
      <c r="J2032" s="144"/>
      <c r="K2032" s="144"/>
      <c r="L2032" s="144"/>
      <c r="M2032" s="144"/>
      <c r="N2032" s="144"/>
      <c r="O2032" s="144"/>
      <c r="P2032" s="144"/>
      <c r="Q2032" s="144"/>
      <c r="R2032" s="144"/>
      <c r="S2032" s="144"/>
      <c r="T2032" s="144"/>
      <c r="U2032" s="144"/>
      <c r="V2032" s="144"/>
      <c r="W2032" s="144"/>
      <c r="X2032" s="144"/>
      <c r="Y2032" s="144"/>
      <c r="Z2032" s="144"/>
      <c r="AA2032" s="144"/>
      <c r="AB2032" s="145">
        <v>7348.7380236930021</v>
      </c>
      <c r="AC2032" s="145">
        <v>8248.8154869536156</v>
      </c>
      <c r="AD2032" s="141"/>
      <c r="AE2032" s="79">
        <v>8248.8154869536156</v>
      </c>
      <c r="AF2032" s="164">
        <f t="shared" si="32"/>
        <v>0</v>
      </c>
    </row>
    <row r="2033" spans="2:32" x14ac:dyDescent="0.15">
      <c r="B2033" s="143" t="s">
        <v>288</v>
      </c>
      <c r="C2033" s="143" t="s">
        <v>62</v>
      </c>
      <c r="D2033" s="143" t="s">
        <v>93</v>
      </c>
      <c r="E2033" s="143" t="s">
        <v>281</v>
      </c>
      <c r="F2033" s="143" t="s">
        <v>20</v>
      </c>
      <c r="G2033" s="144"/>
      <c r="H2033" s="144"/>
      <c r="I2033" s="144"/>
      <c r="J2033" s="144"/>
      <c r="K2033" s="144"/>
      <c r="L2033" s="144"/>
      <c r="M2033" s="144"/>
      <c r="N2033" s="144"/>
      <c r="O2033" s="144"/>
      <c r="P2033" s="144"/>
      <c r="Q2033" s="144"/>
      <c r="R2033" s="144"/>
      <c r="S2033" s="144"/>
      <c r="T2033" s="144"/>
      <c r="U2033" s="144"/>
      <c r="V2033" s="144"/>
      <c r="W2033" s="144"/>
      <c r="X2033" s="144"/>
      <c r="Y2033" s="144"/>
      <c r="Z2033" s="144"/>
      <c r="AA2033" s="144"/>
      <c r="AB2033" s="145">
        <v>0</v>
      </c>
      <c r="AC2033" s="145">
        <v>0</v>
      </c>
      <c r="AD2033" s="141"/>
      <c r="AE2033" s="79">
        <v>0</v>
      </c>
      <c r="AF2033" s="164">
        <f t="shared" si="32"/>
        <v>0</v>
      </c>
    </row>
    <row r="2034" spans="2:32" x14ac:dyDescent="0.15">
      <c r="B2034" s="143" t="s">
        <v>288</v>
      </c>
      <c r="C2034" s="143" t="s">
        <v>62</v>
      </c>
      <c r="D2034" s="143" t="s">
        <v>93</v>
      </c>
      <c r="E2034" s="146" t="s">
        <v>187</v>
      </c>
      <c r="F2034" s="143" t="s">
        <v>20</v>
      </c>
      <c r="G2034" s="144"/>
      <c r="H2034" s="144"/>
      <c r="I2034" s="144"/>
      <c r="J2034" s="144"/>
      <c r="K2034" s="144"/>
      <c r="L2034" s="144"/>
      <c r="M2034" s="144"/>
      <c r="N2034" s="144"/>
      <c r="O2034" s="144"/>
      <c r="P2034" s="144"/>
      <c r="Q2034" s="144"/>
      <c r="R2034" s="144"/>
      <c r="S2034" s="144"/>
      <c r="T2034" s="144"/>
      <c r="U2034" s="144"/>
      <c r="V2034" s="144"/>
      <c r="W2034" s="144"/>
      <c r="X2034" s="144"/>
      <c r="Y2034" s="144"/>
      <c r="Z2034" s="144"/>
      <c r="AA2034" s="144"/>
      <c r="AB2034" s="145">
        <v>0</v>
      </c>
      <c r="AC2034" s="145">
        <v>0</v>
      </c>
      <c r="AD2034" s="141"/>
      <c r="AE2034" s="79">
        <v>0</v>
      </c>
      <c r="AF2034" s="164">
        <f t="shared" si="32"/>
        <v>0</v>
      </c>
    </row>
    <row r="2035" spans="2:32" x14ac:dyDescent="0.15">
      <c r="B2035" s="143" t="s">
        <v>288</v>
      </c>
      <c r="C2035" s="143" t="s">
        <v>62</v>
      </c>
      <c r="D2035" s="143" t="s">
        <v>93</v>
      </c>
      <c r="E2035" s="146" t="s">
        <v>105</v>
      </c>
      <c r="F2035" s="143" t="s">
        <v>20</v>
      </c>
      <c r="G2035" s="144"/>
      <c r="H2035" s="144"/>
      <c r="I2035" s="144"/>
      <c r="J2035" s="144"/>
      <c r="K2035" s="144"/>
      <c r="L2035" s="144"/>
      <c r="M2035" s="144"/>
      <c r="N2035" s="144"/>
      <c r="O2035" s="144"/>
      <c r="P2035" s="144"/>
      <c r="Q2035" s="144"/>
      <c r="R2035" s="144"/>
      <c r="S2035" s="144"/>
      <c r="T2035" s="144"/>
      <c r="U2035" s="144"/>
      <c r="V2035" s="144"/>
      <c r="W2035" s="144"/>
      <c r="X2035" s="144"/>
      <c r="Y2035" s="144"/>
      <c r="Z2035" s="144"/>
      <c r="AA2035" s="144"/>
      <c r="AB2035" s="145">
        <v>0</v>
      </c>
      <c r="AC2035" s="145">
        <v>0</v>
      </c>
      <c r="AD2035" s="141"/>
      <c r="AE2035" s="79">
        <v>0</v>
      </c>
      <c r="AF2035" s="164">
        <f t="shared" si="32"/>
        <v>0</v>
      </c>
    </row>
    <row r="2036" spans="2:32" x14ac:dyDescent="0.15">
      <c r="B2036" s="143" t="s">
        <v>288</v>
      </c>
      <c r="C2036" s="143" t="s">
        <v>62</v>
      </c>
      <c r="D2036" s="143" t="s">
        <v>93</v>
      </c>
      <c r="E2036" s="146" t="s">
        <v>106</v>
      </c>
      <c r="F2036" s="143" t="s">
        <v>20</v>
      </c>
      <c r="G2036" s="144"/>
      <c r="H2036" s="144"/>
      <c r="I2036" s="144"/>
      <c r="J2036" s="144"/>
      <c r="K2036" s="144"/>
      <c r="L2036" s="144"/>
      <c r="M2036" s="144"/>
      <c r="N2036" s="144"/>
      <c r="O2036" s="144"/>
      <c r="P2036" s="144"/>
      <c r="Q2036" s="144"/>
      <c r="R2036" s="144"/>
      <c r="S2036" s="144"/>
      <c r="T2036" s="144"/>
      <c r="U2036" s="144"/>
      <c r="V2036" s="144"/>
      <c r="W2036" s="144"/>
      <c r="X2036" s="144"/>
      <c r="Y2036" s="144"/>
      <c r="Z2036" s="144"/>
      <c r="AA2036" s="144"/>
      <c r="AB2036" s="145">
        <v>0</v>
      </c>
      <c r="AC2036" s="145">
        <v>0</v>
      </c>
      <c r="AD2036" s="141"/>
      <c r="AE2036" s="79">
        <v>0</v>
      </c>
      <c r="AF2036" s="164">
        <f t="shared" si="32"/>
        <v>0</v>
      </c>
    </row>
    <row r="2037" spans="2:32" x14ac:dyDescent="0.15">
      <c r="B2037" s="143" t="s">
        <v>288</v>
      </c>
      <c r="C2037" s="143" t="s">
        <v>62</v>
      </c>
      <c r="D2037" s="143" t="s">
        <v>93</v>
      </c>
      <c r="E2037" s="146" t="s">
        <v>188</v>
      </c>
      <c r="F2037" s="143" t="s">
        <v>20</v>
      </c>
      <c r="G2037" s="144"/>
      <c r="H2037" s="144"/>
      <c r="I2037" s="144"/>
      <c r="J2037" s="144"/>
      <c r="K2037" s="144"/>
      <c r="L2037" s="144"/>
      <c r="M2037" s="144"/>
      <c r="N2037" s="144"/>
      <c r="O2037" s="144"/>
      <c r="P2037" s="144"/>
      <c r="Q2037" s="144"/>
      <c r="R2037" s="144"/>
      <c r="S2037" s="144"/>
      <c r="T2037" s="144"/>
      <c r="U2037" s="144"/>
      <c r="V2037" s="144"/>
      <c r="W2037" s="144"/>
      <c r="X2037" s="144"/>
      <c r="Y2037" s="144"/>
      <c r="Z2037" s="144"/>
      <c r="AA2037" s="144"/>
      <c r="AB2037" s="145">
        <v>0</v>
      </c>
      <c r="AC2037" s="145">
        <v>0</v>
      </c>
      <c r="AD2037" s="141"/>
      <c r="AE2037" s="79">
        <v>0</v>
      </c>
      <c r="AF2037" s="164">
        <f t="shared" si="32"/>
        <v>0</v>
      </c>
    </row>
    <row r="2038" spans="2:32" x14ac:dyDescent="0.15">
      <c r="B2038" s="143" t="s">
        <v>288</v>
      </c>
      <c r="C2038" s="143" t="s">
        <v>62</v>
      </c>
      <c r="D2038" s="143" t="s">
        <v>93</v>
      </c>
      <c r="E2038" s="146" t="s">
        <v>189</v>
      </c>
      <c r="F2038" s="143" t="s">
        <v>20</v>
      </c>
      <c r="G2038" s="144"/>
      <c r="H2038" s="144"/>
      <c r="I2038" s="144"/>
      <c r="J2038" s="144"/>
      <c r="K2038" s="144"/>
      <c r="L2038" s="144"/>
      <c r="M2038" s="144"/>
      <c r="N2038" s="144"/>
      <c r="O2038" s="144"/>
      <c r="P2038" s="144"/>
      <c r="Q2038" s="144"/>
      <c r="R2038" s="144"/>
      <c r="S2038" s="144"/>
      <c r="T2038" s="144"/>
      <c r="U2038" s="144"/>
      <c r="V2038" s="144"/>
      <c r="W2038" s="144"/>
      <c r="X2038" s="144"/>
      <c r="Y2038" s="144"/>
      <c r="Z2038" s="144"/>
      <c r="AA2038" s="144"/>
      <c r="AB2038" s="145">
        <v>0</v>
      </c>
      <c r="AC2038" s="145">
        <v>0</v>
      </c>
      <c r="AD2038" s="141"/>
      <c r="AE2038" s="79">
        <v>0</v>
      </c>
      <c r="AF2038" s="164">
        <f t="shared" si="32"/>
        <v>0</v>
      </c>
    </row>
    <row r="2039" spans="2:32" x14ac:dyDescent="0.15">
      <c r="B2039" s="143" t="s">
        <v>288</v>
      </c>
      <c r="C2039" s="143" t="s">
        <v>62</v>
      </c>
      <c r="D2039" s="143" t="s">
        <v>93</v>
      </c>
      <c r="E2039" s="146" t="s">
        <v>109</v>
      </c>
      <c r="F2039" s="143" t="s">
        <v>20</v>
      </c>
      <c r="G2039" s="144"/>
      <c r="H2039" s="144"/>
      <c r="I2039" s="144"/>
      <c r="J2039" s="144"/>
      <c r="K2039" s="144"/>
      <c r="L2039" s="144"/>
      <c r="M2039" s="144"/>
      <c r="N2039" s="144"/>
      <c r="O2039" s="144"/>
      <c r="P2039" s="144"/>
      <c r="Q2039" s="144"/>
      <c r="R2039" s="144"/>
      <c r="S2039" s="144"/>
      <c r="T2039" s="144"/>
      <c r="U2039" s="144"/>
      <c r="V2039" s="144"/>
      <c r="W2039" s="144"/>
      <c r="X2039" s="144"/>
      <c r="Y2039" s="144"/>
      <c r="Z2039" s="144"/>
      <c r="AA2039" s="144"/>
      <c r="AB2039" s="145">
        <v>0</v>
      </c>
      <c r="AC2039" s="145">
        <v>0</v>
      </c>
      <c r="AD2039" s="141"/>
      <c r="AE2039" s="79">
        <v>0</v>
      </c>
      <c r="AF2039" s="164">
        <f t="shared" si="32"/>
        <v>0</v>
      </c>
    </row>
    <row r="2040" spans="2:32" x14ac:dyDescent="0.15">
      <c r="B2040" s="143" t="s">
        <v>288</v>
      </c>
      <c r="C2040" s="143" t="s">
        <v>62</v>
      </c>
      <c r="D2040" s="143" t="s">
        <v>93</v>
      </c>
      <c r="E2040" s="146" t="s">
        <v>190</v>
      </c>
      <c r="F2040" s="143" t="s">
        <v>20</v>
      </c>
      <c r="G2040" s="144"/>
      <c r="H2040" s="144"/>
      <c r="I2040" s="144"/>
      <c r="J2040" s="144"/>
      <c r="K2040" s="144"/>
      <c r="L2040" s="144"/>
      <c r="M2040" s="144"/>
      <c r="N2040" s="144"/>
      <c r="O2040" s="144"/>
      <c r="P2040" s="144"/>
      <c r="Q2040" s="144"/>
      <c r="R2040" s="144"/>
      <c r="S2040" s="144"/>
      <c r="T2040" s="144"/>
      <c r="U2040" s="144"/>
      <c r="V2040" s="144"/>
      <c r="W2040" s="144"/>
      <c r="X2040" s="144"/>
      <c r="Y2040" s="144"/>
      <c r="Z2040" s="144"/>
      <c r="AA2040" s="144"/>
      <c r="AB2040" s="145">
        <v>0</v>
      </c>
      <c r="AC2040" s="145">
        <v>0</v>
      </c>
      <c r="AD2040" s="141"/>
      <c r="AE2040" s="79">
        <v>0</v>
      </c>
      <c r="AF2040" s="164">
        <f t="shared" si="32"/>
        <v>0</v>
      </c>
    </row>
    <row r="2041" spans="2:32" x14ac:dyDescent="0.15">
      <c r="B2041" s="143" t="s">
        <v>288</v>
      </c>
      <c r="C2041" s="143" t="s">
        <v>62</v>
      </c>
      <c r="D2041" s="143" t="s">
        <v>93</v>
      </c>
      <c r="E2041" s="146" t="s">
        <v>163</v>
      </c>
      <c r="F2041" s="143" t="s">
        <v>20</v>
      </c>
      <c r="G2041" s="144"/>
      <c r="H2041" s="144"/>
      <c r="I2041" s="144"/>
      <c r="J2041" s="144"/>
      <c r="K2041" s="144"/>
      <c r="L2041" s="144"/>
      <c r="M2041" s="144"/>
      <c r="N2041" s="144"/>
      <c r="O2041" s="144"/>
      <c r="P2041" s="144"/>
      <c r="Q2041" s="144"/>
      <c r="R2041" s="144"/>
      <c r="S2041" s="144"/>
      <c r="T2041" s="144"/>
      <c r="U2041" s="144"/>
      <c r="V2041" s="144"/>
      <c r="W2041" s="144"/>
      <c r="X2041" s="144"/>
      <c r="Y2041" s="144"/>
      <c r="Z2041" s="144"/>
      <c r="AA2041" s="144"/>
      <c r="AB2041" s="145">
        <v>0</v>
      </c>
      <c r="AC2041" s="145">
        <v>0</v>
      </c>
      <c r="AD2041" s="141"/>
      <c r="AE2041" s="79">
        <v>0</v>
      </c>
      <c r="AF2041" s="164">
        <f t="shared" si="32"/>
        <v>0</v>
      </c>
    </row>
    <row r="2042" spans="2:32" x14ac:dyDescent="0.15">
      <c r="B2042" s="147" t="s">
        <v>289</v>
      </c>
      <c r="C2042" s="147" t="s">
        <v>62</v>
      </c>
      <c r="D2042" s="147" t="s">
        <v>257</v>
      </c>
      <c r="E2042" s="147" t="s">
        <v>258</v>
      </c>
      <c r="F2042" s="147" t="s">
        <v>20</v>
      </c>
      <c r="G2042" s="148"/>
      <c r="H2042" s="148"/>
      <c r="I2042" s="148"/>
      <c r="J2042" s="148"/>
      <c r="K2042" s="148"/>
      <c r="L2042" s="148"/>
      <c r="M2042" s="148"/>
      <c r="N2042" s="148"/>
      <c r="O2042" s="148"/>
      <c r="P2042" s="148"/>
      <c r="Q2042" s="148"/>
      <c r="R2042" s="148"/>
      <c r="S2042" s="148"/>
      <c r="T2042" s="148"/>
      <c r="U2042" s="148"/>
      <c r="V2042" s="148"/>
      <c r="W2042" s="148"/>
      <c r="X2042" s="148"/>
      <c r="Y2042" s="148"/>
      <c r="Z2042" s="148"/>
      <c r="AA2042" s="148"/>
      <c r="AB2042" s="149"/>
      <c r="AC2042" s="149"/>
      <c r="AD2042" s="141"/>
      <c r="AF2042" s="164">
        <f t="shared" si="32"/>
        <v>0</v>
      </c>
    </row>
    <row r="2043" spans="2:32" x14ac:dyDescent="0.15">
      <c r="B2043" s="147" t="s">
        <v>289</v>
      </c>
      <c r="C2043" s="147" t="s">
        <v>62</v>
      </c>
      <c r="D2043" s="147" t="s">
        <v>257</v>
      </c>
      <c r="E2043" s="147" t="s">
        <v>260</v>
      </c>
      <c r="F2043" s="147" t="s">
        <v>20</v>
      </c>
      <c r="G2043" s="148"/>
      <c r="H2043" s="148"/>
      <c r="I2043" s="148"/>
      <c r="J2043" s="148"/>
      <c r="K2043" s="148"/>
      <c r="L2043" s="148"/>
      <c r="M2043" s="148"/>
      <c r="N2043" s="148"/>
      <c r="O2043" s="148"/>
      <c r="P2043" s="148"/>
      <c r="Q2043" s="148"/>
      <c r="R2043" s="148"/>
      <c r="S2043" s="148"/>
      <c r="T2043" s="148"/>
      <c r="U2043" s="148"/>
      <c r="V2043" s="148"/>
      <c r="W2043" s="148"/>
      <c r="X2043" s="148"/>
      <c r="Y2043" s="148"/>
      <c r="Z2043" s="148"/>
      <c r="AA2043" s="148"/>
      <c r="AB2043" s="149"/>
      <c r="AC2043" s="149"/>
      <c r="AD2043" s="141"/>
      <c r="AF2043" s="164">
        <f t="shared" si="32"/>
        <v>0</v>
      </c>
    </row>
    <row r="2044" spans="2:32" x14ac:dyDescent="0.15">
      <c r="B2044" s="147" t="s">
        <v>289</v>
      </c>
      <c r="C2044" s="147" t="s">
        <v>62</v>
      </c>
      <c r="D2044" s="147" t="s">
        <v>257</v>
      </c>
      <c r="E2044" s="147" t="s">
        <v>261</v>
      </c>
      <c r="F2044" s="147" t="s">
        <v>20</v>
      </c>
      <c r="G2044" s="148"/>
      <c r="H2044" s="148"/>
      <c r="I2044" s="148"/>
      <c r="J2044" s="148"/>
      <c r="K2044" s="148"/>
      <c r="L2044" s="148"/>
      <c r="M2044" s="148"/>
      <c r="N2044" s="148"/>
      <c r="O2044" s="148"/>
      <c r="P2044" s="148"/>
      <c r="Q2044" s="148"/>
      <c r="R2044" s="148"/>
      <c r="S2044" s="148"/>
      <c r="T2044" s="148"/>
      <c r="U2044" s="148"/>
      <c r="V2044" s="148"/>
      <c r="W2044" s="148"/>
      <c r="X2044" s="148"/>
      <c r="Y2044" s="148"/>
      <c r="Z2044" s="148"/>
      <c r="AA2044" s="148"/>
      <c r="AB2044" s="149"/>
      <c r="AC2044" s="149"/>
      <c r="AD2044" s="141"/>
      <c r="AF2044" s="164">
        <f t="shared" si="32"/>
        <v>0</v>
      </c>
    </row>
    <row r="2045" spans="2:32" x14ac:dyDescent="0.15">
      <c r="B2045" s="147" t="s">
        <v>289</v>
      </c>
      <c r="C2045" s="147" t="s">
        <v>62</v>
      </c>
      <c r="D2045" s="147" t="s">
        <v>257</v>
      </c>
      <c r="E2045" s="147" t="s">
        <v>262</v>
      </c>
      <c r="F2045" s="147" t="s">
        <v>20</v>
      </c>
      <c r="G2045" s="148"/>
      <c r="H2045" s="148"/>
      <c r="I2045" s="148"/>
      <c r="J2045" s="148"/>
      <c r="K2045" s="148"/>
      <c r="L2045" s="148"/>
      <c r="M2045" s="148"/>
      <c r="N2045" s="148"/>
      <c r="O2045" s="148"/>
      <c r="P2045" s="148"/>
      <c r="Q2045" s="148"/>
      <c r="R2045" s="148"/>
      <c r="S2045" s="148"/>
      <c r="T2045" s="148"/>
      <c r="U2045" s="148"/>
      <c r="V2045" s="148"/>
      <c r="W2045" s="148"/>
      <c r="X2045" s="148"/>
      <c r="Y2045" s="148"/>
      <c r="Z2045" s="148"/>
      <c r="AA2045" s="148"/>
      <c r="AB2045" s="149"/>
      <c r="AC2045" s="149"/>
      <c r="AD2045" s="141"/>
      <c r="AF2045" s="164">
        <f t="shared" si="32"/>
        <v>0</v>
      </c>
    </row>
    <row r="2046" spans="2:32" x14ac:dyDescent="0.15">
      <c r="B2046" s="147" t="s">
        <v>289</v>
      </c>
      <c r="C2046" s="147" t="s">
        <v>62</v>
      </c>
      <c r="D2046" s="147" t="s">
        <v>257</v>
      </c>
      <c r="E2046" s="147" t="s">
        <v>263</v>
      </c>
      <c r="F2046" s="147" t="s">
        <v>20</v>
      </c>
      <c r="G2046" s="148"/>
      <c r="H2046" s="148"/>
      <c r="I2046" s="148"/>
      <c r="J2046" s="148"/>
      <c r="K2046" s="148"/>
      <c r="L2046" s="148"/>
      <c r="M2046" s="148"/>
      <c r="N2046" s="148"/>
      <c r="O2046" s="148"/>
      <c r="P2046" s="148"/>
      <c r="Q2046" s="148"/>
      <c r="R2046" s="148"/>
      <c r="S2046" s="148"/>
      <c r="T2046" s="148"/>
      <c r="U2046" s="148"/>
      <c r="V2046" s="148"/>
      <c r="W2046" s="148"/>
      <c r="X2046" s="148"/>
      <c r="Y2046" s="148"/>
      <c r="Z2046" s="148"/>
      <c r="AA2046" s="148"/>
      <c r="AB2046" s="149"/>
      <c r="AC2046" s="149"/>
      <c r="AD2046" s="141"/>
      <c r="AF2046" s="164">
        <f t="shared" si="32"/>
        <v>0</v>
      </c>
    </row>
    <row r="2047" spans="2:32" x14ac:dyDescent="0.15">
      <c r="B2047" s="147" t="s">
        <v>289</v>
      </c>
      <c r="C2047" s="147" t="s">
        <v>62</v>
      </c>
      <c r="D2047" s="147" t="s">
        <v>257</v>
      </c>
      <c r="E2047" s="147" t="s">
        <v>264</v>
      </c>
      <c r="F2047" s="147" t="s">
        <v>20</v>
      </c>
      <c r="G2047" s="148"/>
      <c r="H2047" s="148"/>
      <c r="I2047" s="148"/>
      <c r="J2047" s="148"/>
      <c r="K2047" s="148"/>
      <c r="L2047" s="148"/>
      <c r="M2047" s="148"/>
      <c r="N2047" s="148"/>
      <c r="O2047" s="148"/>
      <c r="P2047" s="148"/>
      <c r="Q2047" s="148"/>
      <c r="R2047" s="148"/>
      <c r="S2047" s="148"/>
      <c r="T2047" s="148"/>
      <c r="U2047" s="148"/>
      <c r="V2047" s="148"/>
      <c r="W2047" s="148"/>
      <c r="X2047" s="148"/>
      <c r="Y2047" s="148"/>
      <c r="Z2047" s="148"/>
      <c r="AA2047" s="148"/>
      <c r="AB2047" s="149"/>
      <c r="AC2047" s="149"/>
      <c r="AD2047" s="141"/>
      <c r="AF2047" s="164">
        <f t="shared" si="32"/>
        <v>0</v>
      </c>
    </row>
    <row r="2048" spans="2:32" x14ac:dyDescent="0.15">
      <c r="B2048" s="147" t="s">
        <v>289</v>
      </c>
      <c r="C2048" s="147" t="s">
        <v>62</v>
      </c>
      <c r="D2048" s="147" t="s">
        <v>257</v>
      </c>
      <c r="E2048" s="147" t="s">
        <v>265</v>
      </c>
      <c r="F2048" s="147" t="s">
        <v>20</v>
      </c>
      <c r="G2048" s="148"/>
      <c r="H2048" s="148"/>
      <c r="I2048" s="148"/>
      <c r="J2048" s="148"/>
      <c r="K2048" s="148"/>
      <c r="L2048" s="148"/>
      <c r="M2048" s="148"/>
      <c r="N2048" s="148"/>
      <c r="O2048" s="148"/>
      <c r="P2048" s="148"/>
      <c r="Q2048" s="148"/>
      <c r="R2048" s="148"/>
      <c r="S2048" s="148"/>
      <c r="T2048" s="148"/>
      <c r="U2048" s="148"/>
      <c r="V2048" s="148"/>
      <c r="W2048" s="148"/>
      <c r="X2048" s="148"/>
      <c r="Y2048" s="148"/>
      <c r="Z2048" s="148"/>
      <c r="AA2048" s="148"/>
      <c r="AB2048" s="149"/>
      <c r="AC2048" s="149"/>
      <c r="AD2048" s="141"/>
      <c r="AF2048" s="164">
        <f t="shared" si="32"/>
        <v>0</v>
      </c>
    </row>
    <row r="2049" spans="2:32" x14ac:dyDescent="0.15">
      <c r="B2049" s="147" t="s">
        <v>289</v>
      </c>
      <c r="C2049" s="147" t="s">
        <v>62</v>
      </c>
      <c r="D2049" s="147" t="s">
        <v>257</v>
      </c>
      <c r="E2049" s="147" t="s">
        <v>266</v>
      </c>
      <c r="F2049" s="147" t="s">
        <v>20</v>
      </c>
      <c r="G2049" s="148"/>
      <c r="H2049" s="148"/>
      <c r="I2049" s="148"/>
      <c r="J2049" s="148"/>
      <c r="K2049" s="148"/>
      <c r="L2049" s="148"/>
      <c r="M2049" s="148"/>
      <c r="N2049" s="148"/>
      <c r="O2049" s="148"/>
      <c r="P2049" s="148"/>
      <c r="Q2049" s="148"/>
      <c r="R2049" s="148"/>
      <c r="S2049" s="148"/>
      <c r="T2049" s="148"/>
      <c r="U2049" s="148"/>
      <c r="V2049" s="148"/>
      <c r="W2049" s="148"/>
      <c r="X2049" s="148"/>
      <c r="Y2049" s="148"/>
      <c r="Z2049" s="148"/>
      <c r="AA2049" s="148"/>
      <c r="AB2049" s="149"/>
      <c r="AC2049" s="149"/>
      <c r="AD2049" s="141"/>
      <c r="AF2049" s="164">
        <f t="shared" si="32"/>
        <v>0</v>
      </c>
    </row>
    <row r="2050" spans="2:32" x14ac:dyDescent="0.15">
      <c r="B2050" s="147" t="s">
        <v>289</v>
      </c>
      <c r="C2050" s="147" t="s">
        <v>62</v>
      </c>
      <c r="D2050" s="147" t="s">
        <v>257</v>
      </c>
      <c r="E2050" s="147" t="s">
        <v>267</v>
      </c>
      <c r="F2050" s="147" t="s">
        <v>20</v>
      </c>
      <c r="G2050" s="148"/>
      <c r="H2050" s="148"/>
      <c r="I2050" s="148"/>
      <c r="J2050" s="148"/>
      <c r="K2050" s="148"/>
      <c r="L2050" s="148"/>
      <c r="M2050" s="148"/>
      <c r="N2050" s="148"/>
      <c r="O2050" s="148"/>
      <c r="P2050" s="148"/>
      <c r="Q2050" s="148"/>
      <c r="R2050" s="148"/>
      <c r="S2050" s="148"/>
      <c r="T2050" s="148"/>
      <c r="U2050" s="148"/>
      <c r="V2050" s="148"/>
      <c r="W2050" s="148"/>
      <c r="X2050" s="148"/>
      <c r="Y2050" s="148"/>
      <c r="Z2050" s="148"/>
      <c r="AA2050" s="148"/>
      <c r="AB2050" s="149"/>
      <c r="AC2050" s="149"/>
      <c r="AD2050" s="141"/>
      <c r="AF2050" s="164">
        <f t="shared" si="32"/>
        <v>0</v>
      </c>
    </row>
    <row r="2051" spans="2:32" x14ac:dyDescent="0.15">
      <c r="B2051" s="147" t="s">
        <v>289</v>
      </c>
      <c r="C2051" s="147" t="s">
        <v>62</v>
      </c>
      <c r="D2051" s="147" t="s">
        <v>268</v>
      </c>
      <c r="E2051" s="147" t="s">
        <v>269</v>
      </c>
      <c r="F2051" s="147" t="s">
        <v>20</v>
      </c>
      <c r="G2051" s="148"/>
      <c r="H2051" s="148"/>
      <c r="I2051" s="148"/>
      <c r="J2051" s="148"/>
      <c r="K2051" s="148"/>
      <c r="L2051" s="148"/>
      <c r="M2051" s="148"/>
      <c r="N2051" s="148"/>
      <c r="O2051" s="148"/>
      <c r="P2051" s="148"/>
      <c r="Q2051" s="148"/>
      <c r="R2051" s="148"/>
      <c r="S2051" s="148"/>
      <c r="T2051" s="148"/>
      <c r="U2051" s="148"/>
      <c r="V2051" s="148"/>
      <c r="W2051" s="148"/>
      <c r="X2051" s="148"/>
      <c r="Y2051" s="148"/>
      <c r="Z2051" s="148"/>
      <c r="AA2051" s="148"/>
      <c r="AB2051" s="149"/>
      <c r="AC2051" s="149"/>
      <c r="AD2051" s="141"/>
      <c r="AF2051" s="164">
        <f t="shared" si="32"/>
        <v>0</v>
      </c>
    </row>
    <row r="2052" spans="2:32" x14ac:dyDescent="0.15">
      <c r="B2052" s="147" t="s">
        <v>289</v>
      </c>
      <c r="C2052" s="147" t="s">
        <v>62</v>
      </c>
      <c r="D2052" s="147" t="s">
        <v>268</v>
      </c>
      <c r="E2052" s="150" t="s">
        <v>270</v>
      </c>
      <c r="F2052" s="147" t="s">
        <v>20</v>
      </c>
      <c r="G2052" s="148"/>
      <c r="H2052" s="148"/>
      <c r="I2052" s="148"/>
      <c r="J2052" s="148"/>
      <c r="K2052" s="148"/>
      <c r="L2052" s="148"/>
      <c r="M2052" s="148"/>
      <c r="N2052" s="148"/>
      <c r="O2052" s="148"/>
      <c r="P2052" s="148"/>
      <c r="Q2052" s="148"/>
      <c r="R2052" s="148"/>
      <c r="S2052" s="148"/>
      <c r="T2052" s="148"/>
      <c r="U2052" s="148"/>
      <c r="V2052" s="148"/>
      <c r="W2052" s="148"/>
      <c r="X2052" s="148"/>
      <c r="Y2052" s="148"/>
      <c r="Z2052" s="148"/>
      <c r="AA2052" s="148"/>
      <c r="AB2052" s="149"/>
      <c r="AC2052" s="149"/>
      <c r="AD2052" s="141"/>
      <c r="AF2052" s="164">
        <f t="shared" si="32"/>
        <v>0</v>
      </c>
    </row>
    <row r="2053" spans="2:32" x14ac:dyDescent="0.15">
      <c r="B2053" s="147" t="s">
        <v>289</v>
      </c>
      <c r="C2053" s="147" t="s">
        <v>62</v>
      </c>
      <c r="D2053" s="147" t="s">
        <v>268</v>
      </c>
      <c r="E2053" s="150" t="s">
        <v>271</v>
      </c>
      <c r="F2053" s="147" t="s">
        <v>20</v>
      </c>
      <c r="G2053" s="148"/>
      <c r="H2053" s="148"/>
      <c r="I2053" s="148"/>
      <c r="J2053" s="148"/>
      <c r="K2053" s="148"/>
      <c r="L2053" s="148"/>
      <c r="M2053" s="148"/>
      <c r="N2053" s="148"/>
      <c r="O2053" s="148"/>
      <c r="P2053" s="148"/>
      <c r="Q2053" s="148"/>
      <c r="R2053" s="148"/>
      <c r="S2053" s="148"/>
      <c r="T2053" s="148"/>
      <c r="U2053" s="148"/>
      <c r="V2053" s="148"/>
      <c r="W2053" s="148"/>
      <c r="X2053" s="148"/>
      <c r="Y2053" s="148"/>
      <c r="Z2053" s="148"/>
      <c r="AA2053" s="148"/>
      <c r="AB2053" s="149"/>
      <c r="AC2053" s="149"/>
      <c r="AD2053" s="141"/>
      <c r="AF2053" s="164">
        <f t="shared" si="32"/>
        <v>0</v>
      </c>
    </row>
    <row r="2054" spans="2:32" x14ac:dyDescent="0.15">
      <c r="B2054" s="147" t="s">
        <v>289</v>
      </c>
      <c r="C2054" s="147" t="s">
        <v>62</v>
      </c>
      <c r="D2054" s="147" t="s">
        <v>268</v>
      </c>
      <c r="E2054" s="150" t="s">
        <v>272</v>
      </c>
      <c r="F2054" s="147" t="s">
        <v>20</v>
      </c>
      <c r="G2054" s="148"/>
      <c r="H2054" s="148"/>
      <c r="I2054" s="148"/>
      <c r="J2054" s="148"/>
      <c r="K2054" s="148"/>
      <c r="L2054" s="148"/>
      <c r="M2054" s="148"/>
      <c r="N2054" s="148"/>
      <c r="O2054" s="148"/>
      <c r="P2054" s="148"/>
      <c r="Q2054" s="148"/>
      <c r="R2054" s="148"/>
      <c r="S2054" s="148"/>
      <c r="T2054" s="148"/>
      <c r="U2054" s="148"/>
      <c r="V2054" s="148"/>
      <c r="W2054" s="148"/>
      <c r="X2054" s="148"/>
      <c r="Y2054" s="148"/>
      <c r="Z2054" s="148"/>
      <c r="AA2054" s="148"/>
      <c r="AB2054" s="149"/>
      <c r="AC2054" s="149"/>
      <c r="AD2054" s="141"/>
      <c r="AF2054" s="164">
        <f t="shared" si="32"/>
        <v>0</v>
      </c>
    </row>
    <row r="2055" spans="2:32" x14ac:dyDescent="0.15">
      <c r="B2055" s="147" t="s">
        <v>289</v>
      </c>
      <c r="C2055" s="147" t="s">
        <v>62</v>
      </c>
      <c r="D2055" s="147" t="s">
        <v>268</v>
      </c>
      <c r="E2055" s="150" t="s">
        <v>273</v>
      </c>
      <c r="F2055" s="147" t="s">
        <v>20</v>
      </c>
      <c r="G2055" s="148"/>
      <c r="H2055" s="148"/>
      <c r="I2055" s="148"/>
      <c r="J2055" s="148"/>
      <c r="K2055" s="148"/>
      <c r="L2055" s="148"/>
      <c r="M2055" s="148"/>
      <c r="N2055" s="148"/>
      <c r="O2055" s="148"/>
      <c r="P2055" s="148"/>
      <c r="Q2055" s="148"/>
      <c r="R2055" s="148"/>
      <c r="S2055" s="148"/>
      <c r="T2055" s="148"/>
      <c r="U2055" s="148"/>
      <c r="V2055" s="148"/>
      <c r="W2055" s="148"/>
      <c r="X2055" s="148"/>
      <c r="Y2055" s="148"/>
      <c r="Z2055" s="148"/>
      <c r="AA2055" s="148"/>
      <c r="AB2055" s="149"/>
      <c r="AC2055" s="149"/>
      <c r="AD2055" s="141"/>
      <c r="AF2055" s="164">
        <f t="shared" si="32"/>
        <v>0</v>
      </c>
    </row>
    <row r="2056" spans="2:32" x14ac:dyDescent="0.15">
      <c r="B2056" s="147" t="s">
        <v>289</v>
      </c>
      <c r="C2056" s="147" t="s">
        <v>62</v>
      </c>
      <c r="D2056" s="147" t="s">
        <v>268</v>
      </c>
      <c r="E2056" s="150" t="s">
        <v>274</v>
      </c>
      <c r="F2056" s="147" t="s">
        <v>20</v>
      </c>
      <c r="G2056" s="148"/>
      <c r="H2056" s="148"/>
      <c r="I2056" s="148"/>
      <c r="J2056" s="148"/>
      <c r="K2056" s="148"/>
      <c r="L2056" s="148"/>
      <c r="M2056" s="148"/>
      <c r="N2056" s="148"/>
      <c r="O2056" s="148"/>
      <c r="P2056" s="148"/>
      <c r="Q2056" s="148"/>
      <c r="R2056" s="148"/>
      <c r="S2056" s="148"/>
      <c r="T2056" s="148"/>
      <c r="U2056" s="148"/>
      <c r="V2056" s="148"/>
      <c r="W2056" s="148"/>
      <c r="X2056" s="148"/>
      <c r="Y2056" s="148"/>
      <c r="Z2056" s="148"/>
      <c r="AA2056" s="148"/>
      <c r="AB2056" s="149"/>
      <c r="AC2056" s="149"/>
      <c r="AD2056" s="141"/>
      <c r="AF2056" s="164">
        <f t="shared" si="32"/>
        <v>0</v>
      </c>
    </row>
    <row r="2057" spans="2:32" x14ac:dyDescent="0.15">
      <c r="B2057" s="147" t="s">
        <v>289</v>
      </c>
      <c r="C2057" s="147" t="s">
        <v>62</v>
      </c>
      <c r="D2057" s="147" t="s">
        <v>268</v>
      </c>
      <c r="E2057" s="150" t="s">
        <v>275</v>
      </c>
      <c r="F2057" s="147" t="s">
        <v>20</v>
      </c>
      <c r="G2057" s="148"/>
      <c r="H2057" s="148"/>
      <c r="I2057" s="148"/>
      <c r="J2057" s="148"/>
      <c r="K2057" s="148"/>
      <c r="L2057" s="148"/>
      <c r="M2057" s="148"/>
      <c r="N2057" s="148"/>
      <c r="O2057" s="148"/>
      <c r="P2057" s="148"/>
      <c r="Q2057" s="148"/>
      <c r="R2057" s="148"/>
      <c r="S2057" s="148"/>
      <c r="T2057" s="148"/>
      <c r="U2057" s="148"/>
      <c r="V2057" s="148"/>
      <c r="W2057" s="148"/>
      <c r="X2057" s="148"/>
      <c r="Y2057" s="148"/>
      <c r="Z2057" s="148"/>
      <c r="AA2057" s="148"/>
      <c r="AB2057" s="149"/>
      <c r="AC2057" s="149"/>
      <c r="AD2057" s="141"/>
      <c r="AF2057" s="164">
        <f t="shared" si="32"/>
        <v>0</v>
      </c>
    </row>
    <row r="2058" spans="2:32" x14ac:dyDescent="0.15">
      <c r="B2058" s="147" t="s">
        <v>289</v>
      </c>
      <c r="C2058" s="147" t="s">
        <v>62</v>
      </c>
      <c r="D2058" s="147" t="s">
        <v>268</v>
      </c>
      <c r="E2058" s="147" t="s">
        <v>276</v>
      </c>
      <c r="F2058" s="147" t="s">
        <v>20</v>
      </c>
      <c r="G2058" s="148"/>
      <c r="H2058" s="148"/>
      <c r="I2058" s="148"/>
      <c r="J2058" s="148"/>
      <c r="K2058" s="148"/>
      <c r="L2058" s="148"/>
      <c r="M2058" s="148"/>
      <c r="N2058" s="148"/>
      <c r="O2058" s="148"/>
      <c r="P2058" s="148"/>
      <c r="Q2058" s="148"/>
      <c r="R2058" s="148"/>
      <c r="S2058" s="148"/>
      <c r="T2058" s="148"/>
      <c r="U2058" s="148"/>
      <c r="V2058" s="148"/>
      <c r="W2058" s="148"/>
      <c r="X2058" s="148"/>
      <c r="Y2058" s="148"/>
      <c r="Z2058" s="148"/>
      <c r="AA2058" s="148"/>
      <c r="AB2058" s="149"/>
      <c r="AC2058" s="149"/>
      <c r="AD2058" s="141"/>
      <c r="AF2058" s="164">
        <f t="shared" si="32"/>
        <v>0</v>
      </c>
    </row>
    <row r="2059" spans="2:32" x14ac:dyDescent="0.15">
      <c r="B2059" s="147" t="s">
        <v>289</v>
      </c>
      <c r="C2059" s="147" t="s">
        <v>62</v>
      </c>
      <c r="D2059" s="147" t="s">
        <v>268</v>
      </c>
      <c r="E2059" s="147" t="s">
        <v>277</v>
      </c>
      <c r="F2059" s="147" t="s">
        <v>20</v>
      </c>
      <c r="G2059" s="148"/>
      <c r="H2059" s="148"/>
      <c r="I2059" s="148"/>
      <c r="J2059" s="148"/>
      <c r="K2059" s="148"/>
      <c r="L2059" s="148"/>
      <c r="M2059" s="148"/>
      <c r="N2059" s="148"/>
      <c r="O2059" s="148"/>
      <c r="P2059" s="148"/>
      <c r="Q2059" s="148"/>
      <c r="R2059" s="148"/>
      <c r="S2059" s="148"/>
      <c r="T2059" s="148"/>
      <c r="U2059" s="148"/>
      <c r="V2059" s="148"/>
      <c r="W2059" s="148"/>
      <c r="X2059" s="148"/>
      <c r="Y2059" s="148"/>
      <c r="Z2059" s="148"/>
      <c r="AA2059" s="148"/>
      <c r="AB2059" s="149"/>
      <c r="AC2059" s="149"/>
      <c r="AD2059" s="141"/>
      <c r="AF2059" s="164">
        <f t="shared" si="32"/>
        <v>0</v>
      </c>
    </row>
    <row r="2060" spans="2:32" x14ac:dyDescent="0.15">
      <c r="B2060" s="147" t="s">
        <v>289</v>
      </c>
      <c r="C2060" s="147" t="s">
        <v>62</v>
      </c>
      <c r="D2060" s="147" t="s">
        <v>268</v>
      </c>
      <c r="E2060" s="147" t="s">
        <v>278</v>
      </c>
      <c r="F2060" s="147" t="s">
        <v>20</v>
      </c>
      <c r="G2060" s="148"/>
      <c r="H2060" s="148"/>
      <c r="I2060" s="148"/>
      <c r="J2060" s="148"/>
      <c r="K2060" s="148"/>
      <c r="L2060" s="148"/>
      <c r="M2060" s="148"/>
      <c r="N2060" s="148"/>
      <c r="O2060" s="148"/>
      <c r="P2060" s="148"/>
      <c r="Q2060" s="148"/>
      <c r="R2060" s="148"/>
      <c r="S2060" s="148"/>
      <c r="T2060" s="148"/>
      <c r="U2060" s="148"/>
      <c r="V2060" s="148"/>
      <c r="W2060" s="148"/>
      <c r="X2060" s="148"/>
      <c r="Y2060" s="148"/>
      <c r="Z2060" s="148"/>
      <c r="AA2060" s="148"/>
      <c r="AB2060" s="149"/>
      <c r="AC2060" s="149"/>
      <c r="AD2060" s="141"/>
      <c r="AF2060" s="164">
        <f t="shared" si="32"/>
        <v>0</v>
      </c>
    </row>
    <row r="2061" spans="2:32" x14ac:dyDescent="0.15">
      <c r="B2061" s="147" t="s">
        <v>289</v>
      </c>
      <c r="C2061" s="147" t="s">
        <v>62</v>
      </c>
      <c r="D2061" s="147" t="s">
        <v>93</v>
      </c>
      <c r="E2061" s="147" t="s">
        <v>279</v>
      </c>
      <c r="F2061" s="147" t="s">
        <v>20</v>
      </c>
      <c r="G2061" s="148"/>
      <c r="H2061" s="148"/>
      <c r="I2061" s="148"/>
      <c r="J2061" s="148"/>
      <c r="K2061" s="148"/>
      <c r="L2061" s="148"/>
      <c r="M2061" s="148"/>
      <c r="N2061" s="148"/>
      <c r="O2061" s="148"/>
      <c r="P2061" s="148"/>
      <c r="Q2061" s="148"/>
      <c r="R2061" s="148"/>
      <c r="S2061" s="148"/>
      <c r="T2061" s="148"/>
      <c r="U2061" s="148"/>
      <c r="V2061" s="148"/>
      <c r="W2061" s="148"/>
      <c r="X2061" s="148"/>
      <c r="Y2061" s="148"/>
      <c r="Z2061" s="148"/>
      <c r="AA2061" s="148"/>
      <c r="AB2061" s="149"/>
      <c r="AC2061" s="149"/>
      <c r="AD2061" s="141"/>
      <c r="AF2061" s="164">
        <f t="shared" si="32"/>
        <v>0</v>
      </c>
    </row>
    <row r="2062" spans="2:32" x14ac:dyDescent="0.15">
      <c r="B2062" s="147" t="s">
        <v>289</v>
      </c>
      <c r="C2062" s="147" t="s">
        <v>62</v>
      </c>
      <c r="D2062" s="147" t="s">
        <v>93</v>
      </c>
      <c r="E2062" s="147" t="s">
        <v>280</v>
      </c>
      <c r="F2062" s="147" t="s">
        <v>20</v>
      </c>
      <c r="G2062" s="148"/>
      <c r="H2062" s="148"/>
      <c r="I2062" s="148"/>
      <c r="J2062" s="148"/>
      <c r="K2062" s="148"/>
      <c r="L2062" s="148"/>
      <c r="M2062" s="148"/>
      <c r="N2062" s="148"/>
      <c r="O2062" s="148"/>
      <c r="P2062" s="148"/>
      <c r="Q2062" s="148"/>
      <c r="R2062" s="148"/>
      <c r="S2062" s="148"/>
      <c r="T2062" s="148"/>
      <c r="U2062" s="148"/>
      <c r="V2062" s="148"/>
      <c r="W2062" s="148"/>
      <c r="X2062" s="148"/>
      <c r="Y2062" s="148"/>
      <c r="Z2062" s="148"/>
      <c r="AA2062" s="148"/>
      <c r="AB2062" s="149"/>
      <c r="AC2062" s="149"/>
      <c r="AD2062" s="141"/>
      <c r="AF2062" s="164">
        <f t="shared" si="32"/>
        <v>0</v>
      </c>
    </row>
    <row r="2063" spans="2:32" x14ac:dyDescent="0.15">
      <c r="B2063" s="147" t="s">
        <v>289</v>
      </c>
      <c r="C2063" s="147" t="s">
        <v>62</v>
      </c>
      <c r="D2063" s="147" t="s">
        <v>93</v>
      </c>
      <c r="E2063" s="147" t="s">
        <v>281</v>
      </c>
      <c r="F2063" s="147" t="s">
        <v>20</v>
      </c>
      <c r="G2063" s="148"/>
      <c r="H2063" s="148"/>
      <c r="I2063" s="148"/>
      <c r="J2063" s="148"/>
      <c r="K2063" s="148"/>
      <c r="L2063" s="148"/>
      <c r="M2063" s="148"/>
      <c r="N2063" s="148"/>
      <c r="O2063" s="148"/>
      <c r="P2063" s="148"/>
      <c r="Q2063" s="148"/>
      <c r="R2063" s="148"/>
      <c r="S2063" s="148"/>
      <c r="T2063" s="148"/>
      <c r="U2063" s="148"/>
      <c r="V2063" s="148"/>
      <c r="W2063" s="148"/>
      <c r="X2063" s="148"/>
      <c r="Y2063" s="148"/>
      <c r="Z2063" s="148"/>
      <c r="AA2063" s="148"/>
      <c r="AB2063" s="149"/>
      <c r="AC2063" s="149"/>
      <c r="AD2063" s="141"/>
      <c r="AF2063" s="164">
        <f t="shared" si="32"/>
        <v>0</v>
      </c>
    </row>
    <row r="2064" spans="2:32" x14ac:dyDescent="0.15">
      <c r="B2064" s="147" t="s">
        <v>289</v>
      </c>
      <c r="C2064" s="147" t="s">
        <v>62</v>
      </c>
      <c r="D2064" s="147" t="s">
        <v>93</v>
      </c>
      <c r="E2064" s="150" t="s">
        <v>187</v>
      </c>
      <c r="F2064" s="147" t="s">
        <v>20</v>
      </c>
      <c r="G2064" s="148"/>
      <c r="H2064" s="148"/>
      <c r="I2064" s="148"/>
      <c r="J2064" s="148"/>
      <c r="K2064" s="148"/>
      <c r="L2064" s="148"/>
      <c r="M2064" s="148"/>
      <c r="N2064" s="148"/>
      <c r="O2064" s="148"/>
      <c r="P2064" s="148"/>
      <c r="Q2064" s="148"/>
      <c r="R2064" s="148"/>
      <c r="S2064" s="148"/>
      <c r="T2064" s="148"/>
      <c r="U2064" s="148"/>
      <c r="V2064" s="148"/>
      <c r="W2064" s="148"/>
      <c r="X2064" s="148"/>
      <c r="Y2064" s="148"/>
      <c r="Z2064" s="148"/>
      <c r="AA2064" s="148"/>
      <c r="AB2064" s="149"/>
      <c r="AC2064" s="149"/>
      <c r="AD2064" s="141"/>
      <c r="AF2064" s="164">
        <f t="shared" ref="AF2064:AF2101" si="33">+AE2064-AC2064</f>
        <v>0</v>
      </c>
    </row>
    <row r="2065" spans="2:32" x14ac:dyDescent="0.15">
      <c r="B2065" s="147" t="s">
        <v>289</v>
      </c>
      <c r="C2065" s="147" t="s">
        <v>62</v>
      </c>
      <c r="D2065" s="147" t="s">
        <v>93</v>
      </c>
      <c r="E2065" s="150" t="s">
        <v>105</v>
      </c>
      <c r="F2065" s="147" t="s">
        <v>20</v>
      </c>
      <c r="G2065" s="148"/>
      <c r="H2065" s="148"/>
      <c r="I2065" s="148"/>
      <c r="J2065" s="148"/>
      <c r="K2065" s="148"/>
      <c r="L2065" s="148"/>
      <c r="M2065" s="148"/>
      <c r="N2065" s="148"/>
      <c r="O2065" s="148"/>
      <c r="P2065" s="148"/>
      <c r="Q2065" s="148"/>
      <c r="R2065" s="148"/>
      <c r="S2065" s="148"/>
      <c r="T2065" s="148"/>
      <c r="U2065" s="148"/>
      <c r="V2065" s="148"/>
      <c r="W2065" s="148"/>
      <c r="X2065" s="148"/>
      <c r="Y2065" s="148"/>
      <c r="Z2065" s="148"/>
      <c r="AA2065" s="148"/>
      <c r="AB2065" s="149"/>
      <c r="AC2065" s="149"/>
      <c r="AD2065" s="141"/>
      <c r="AF2065" s="164">
        <f t="shared" si="33"/>
        <v>0</v>
      </c>
    </row>
    <row r="2066" spans="2:32" x14ac:dyDescent="0.15">
      <c r="B2066" s="147" t="s">
        <v>289</v>
      </c>
      <c r="C2066" s="147" t="s">
        <v>62</v>
      </c>
      <c r="D2066" s="147" t="s">
        <v>93</v>
      </c>
      <c r="E2066" s="150" t="s">
        <v>106</v>
      </c>
      <c r="F2066" s="147" t="s">
        <v>20</v>
      </c>
      <c r="G2066" s="148"/>
      <c r="H2066" s="148"/>
      <c r="I2066" s="148"/>
      <c r="J2066" s="148"/>
      <c r="K2066" s="148"/>
      <c r="L2066" s="148"/>
      <c r="M2066" s="148"/>
      <c r="N2066" s="148"/>
      <c r="O2066" s="148"/>
      <c r="P2066" s="148"/>
      <c r="Q2066" s="148"/>
      <c r="R2066" s="148"/>
      <c r="S2066" s="148"/>
      <c r="T2066" s="148"/>
      <c r="U2066" s="148"/>
      <c r="V2066" s="148"/>
      <c r="W2066" s="148"/>
      <c r="X2066" s="148"/>
      <c r="Y2066" s="148"/>
      <c r="Z2066" s="148"/>
      <c r="AA2066" s="148"/>
      <c r="AB2066" s="149"/>
      <c r="AC2066" s="149"/>
      <c r="AD2066" s="141"/>
      <c r="AF2066" s="164">
        <f t="shared" si="33"/>
        <v>0</v>
      </c>
    </row>
    <row r="2067" spans="2:32" x14ac:dyDescent="0.15">
      <c r="B2067" s="147" t="s">
        <v>289</v>
      </c>
      <c r="C2067" s="147" t="s">
        <v>62</v>
      </c>
      <c r="D2067" s="147" t="s">
        <v>93</v>
      </c>
      <c r="E2067" s="150" t="s">
        <v>188</v>
      </c>
      <c r="F2067" s="147" t="s">
        <v>20</v>
      </c>
      <c r="G2067" s="148"/>
      <c r="H2067" s="148"/>
      <c r="I2067" s="148"/>
      <c r="J2067" s="148"/>
      <c r="K2067" s="148"/>
      <c r="L2067" s="148"/>
      <c r="M2067" s="148"/>
      <c r="N2067" s="148"/>
      <c r="O2067" s="148"/>
      <c r="P2067" s="148"/>
      <c r="Q2067" s="148"/>
      <c r="R2067" s="148"/>
      <c r="S2067" s="148"/>
      <c r="T2067" s="148"/>
      <c r="U2067" s="148"/>
      <c r="V2067" s="148"/>
      <c r="W2067" s="148"/>
      <c r="X2067" s="148"/>
      <c r="Y2067" s="148"/>
      <c r="Z2067" s="148"/>
      <c r="AA2067" s="148"/>
      <c r="AB2067" s="149"/>
      <c r="AC2067" s="149"/>
      <c r="AD2067" s="141"/>
      <c r="AF2067" s="164">
        <f t="shared" si="33"/>
        <v>0</v>
      </c>
    </row>
    <row r="2068" spans="2:32" x14ac:dyDescent="0.15">
      <c r="B2068" s="147" t="s">
        <v>289</v>
      </c>
      <c r="C2068" s="147" t="s">
        <v>62</v>
      </c>
      <c r="D2068" s="147" t="s">
        <v>93</v>
      </c>
      <c r="E2068" s="150" t="s">
        <v>189</v>
      </c>
      <c r="F2068" s="147" t="s">
        <v>20</v>
      </c>
      <c r="G2068" s="148"/>
      <c r="H2068" s="148"/>
      <c r="I2068" s="148"/>
      <c r="J2068" s="148"/>
      <c r="K2068" s="148"/>
      <c r="L2068" s="148"/>
      <c r="M2068" s="148"/>
      <c r="N2068" s="148"/>
      <c r="O2068" s="148"/>
      <c r="P2068" s="148"/>
      <c r="Q2068" s="148"/>
      <c r="R2068" s="148"/>
      <c r="S2068" s="148"/>
      <c r="T2068" s="148"/>
      <c r="U2068" s="148"/>
      <c r="V2068" s="148"/>
      <c r="W2068" s="148"/>
      <c r="X2068" s="148"/>
      <c r="Y2068" s="148"/>
      <c r="Z2068" s="148"/>
      <c r="AA2068" s="148"/>
      <c r="AB2068" s="149"/>
      <c r="AC2068" s="149"/>
      <c r="AD2068" s="141"/>
      <c r="AF2068" s="164">
        <f t="shared" si="33"/>
        <v>0</v>
      </c>
    </row>
    <row r="2069" spans="2:32" x14ac:dyDescent="0.15">
      <c r="B2069" s="147" t="s">
        <v>289</v>
      </c>
      <c r="C2069" s="147" t="s">
        <v>62</v>
      </c>
      <c r="D2069" s="147" t="s">
        <v>93</v>
      </c>
      <c r="E2069" s="150" t="s">
        <v>109</v>
      </c>
      <c r="F2069" s="147" t="s">
        <v>20</v>
      </c>
      <c r="G2069" s="148"/>
      <c r="H2069" s="148"/>
      <c r="I2069" s="148"/>
      <c r="J2069" s="148"/>
      <c r="K2069" s="148"/>
      <c r="L2069" s="148"/>
      <c r="M2069" s="148"/>
      <c r="N2069" s="148"/>
      <c r="O2069" s="148"/>
      <c r="P2069" s="148"/>
      <c r="Q2069" s="148"/>
      <c r="R2069" s="148"/>
      <c r="S2069" s="148"/>
      <c r="T2069" s="148"/>
      <c r="U2069" s="148"/>
      <c r="V2069" s="148"/>
      <c r="W2069" s="148"/>
      <c r="X2069" s="148"/>
      <c r="Y2069" s="148"/>
      <c r="Z2069" s="148"/>
      <c r="AA2069" s="148"/>
      <c r="AB2069" s="149"/>
      <c r="AC2069" s="149"/>
      <c r="AD2069" s="141"/>
      <c r="AF2069" s="164">
        <f t="shared" si="33"/>
        <v>0</v>
      </c>
    </row>
    <row r="2070" spans="2:32" x14ac:dyDescent="0.15">
      <c r="B2070" s="147" t="s">
        <v>289</v>
      </c>
      <c r="C2070" s="147" t="s">
        <v>62</v>
      </c>
      <c r="D2070" s="147" t="s">
        <v>93</v>
      </c>
      <c r="E2070" s="150" t="s">
        <v>190</v>
      </c>
      <c r="F2070" s="147" t="s">
        <v>20</v>
      </c>
      <c r="G2070" s="148"/>
      <c r="H2070" s="148"/>
      <c r="I2070" s="148"/>
      <c r="J2070" s="148"/>
      <c r="K2070" s="148"/>
      <c r="L2070" s="148"/>
      <c r="M2070" s="148"/>
      <c r="N2070" s="148"/>
      <c r="O2070" s="148"/>
      <c r="P2070" s="148"/>
      <c r="Q2070" s="148"/>
      <c r="R2070" s="148"/>
      <c r="S2070" s="148"/>
      <c r="T2070" s="148"/>
      <c r="U2070" s="148"/>
      <c r="V2070" s="148"/>
      <c r="W2070" s="148"/>
      <c r="X2070" s="148"/>
      <c r="Y2070" s="148"/>
      <c r="Z2070" s="148"/>
      <c r="AA2070" s="148"/>
      <c r="AB2070" s="149"/>
      <c r="AC2070" s="149"/>
      <c r="AD2070" s="141"/>
      <c r="AF2070" s="164">
        <f t="shared" si="33"/>
        <v>0</v>
      </c>
    </row>
    <row r="2071" spans="2:32" x14ac:dyDescent="0.15">
      <c r="B2071" s="147" t="s">
        <v>289</v>
      </c>
      <c r="C2071" s="147" t="s">
        <v>62</v>
      </c>
      <c r="D2071" s="147" t="s">
        <v>93</v>
      </c>
      <c r="E2071" s="150" t="s">
        <v>163</v>
      </c>
      <c r="F2071" s="147" t="s">
        <v>20</v>
      </c>
      <c r="G2071" s="148"/>
      <c r="H2071" s="148"/>
      <c r="I2071" s="148"/>
      <c r="J2071" s="148"/>
      <c r="K2071" s="148"/>
      <c r="L2071" s="148"/>
      <c r="M2071" s="148"/>
      <c r="N2071" s="148"/>
      <c r="O2071" s="148"/>
      <c r="P2071" s="148"/>
      <c r="Q2071" s="148"/>
      <c r="R2071" s="148"/>
      <c r="S2071" s="148"/>
      <c r="T2071" s="148"/>
      <c r="U2071" s="148"/>
      <c r="V2071" s="148"/>
      <c r="W2071" s="148"/>
      <c r="X2071" s="148"/>
      <c r="Y2071" s="148"/>
      <c r="Z2071" s="148"/>
      <c r="AA2071" s="148"/>
      <c r="AB2071" s="149"/>
      <c r="AC2071" s="149"/>
      <c r="AD2071" s="141"/>
      <c r="AF2071" s="164">
        <f t="shared" si="33"/>
        <v>0</v>
      </c>
    </row>
    <row r="2072" spans="2:32" x14ac:dyDescent="0.15">
      <c r="B2072" s="143" t="s">
        <v>291</v>
      </c>
      <c r="C2072" s="143" t="s">
        <v>62</v>
      </c>
      <c r="D2072" s="143" t="s">
        <v>257</v>
      </c>
      <c r="E2072" s="143" t="s">
        <v>258</v>
      </c>
      <c r="F2072" s="143" t="s">
        <v>20</v>
      </c>
      <c r="G2072" s="144"/>
      <c r="H2072" s="144"/>
      <c r="I2072" s="144"/>
      <c r="J2072" s="144"/>
      <c r="K2072" s="144"/>
      <c r="L2072" s="144"/>
      <c r="M2072" s="144"/>
      <c r="N2072" s="144"/>
      <c r="O2072" s="144"/>
      <c r="P2072" s="144"/>
      <c r="Q2072" s="144"/>
      <c r="R2072" s="144"/>
      <c r="S2072" s="144"/>
      <c r="T2072" s="144"/>
      <c r="U2072" s="144"/>
      <c r="V2072" s="144"/>
      <c r="W2072" s="144"/>
      <c r="X2072" s="144"/>
      <c r="Y2072" s="144"/>
      <c r="Z2072" s="144"/>
      <c r="AA2072" s="144"/>
      <c r="AB2072" s="145">
        <v>0</v>
      </c>
      <c r="AC2072" s="145">
        <v>0</v>
      </c>
      <c r="AD2072" s="141"/>
      <c r="AE2072" s="79">
        <v>0</v>
      </c>
      <c r="AF2072" s="164">
        <f t="shared" si="33"/>
        <v>0</v>
      </c>
    </row>
    <row r="2073" spans="2:32" x14ac:dyDescent="0.15">
      <c r="B2073" s="143" t="s">
        <v>291</v>
      </c>
      <c r="C2073" s="143" t="s">
        <v>62</v>
      </c>
      <c r="D2073" s="143" t="s">
        <v>257</v>
      </c>
      <c r="E2073" s="143" t="s">
        <v>260</v>
      </c>
      <c r="F2073" s="143" t="s">
        <v>20</v>
      </c>
      <c r="G2073" s="144"/>
      <c r="H2073" s="144"/>
      <c r="I2073" s="144"/>
      <c r="J2073" s="144"/>
      <c r="K2073" s="144"/>
      <c r="L2073" s="144"/>
      <c r="M2073" s="144"/>
      <c r="N2073" s="144"/>
      <c r="O2073" s="144"/>
      <c r="P2073" s="144"/>
      <c r="Q2073" s="144"/>
      <c r="R2073" s="144"/>
      <c r="S2073" s="144"/>
      <c r="T2073" s="144"/>
      <c r="U2073" s="144"/>
      <c r="V2073" s="144"/>
      <c r="W2073" s="144"/>
      <c r="X2073" s="144"/>
      <c r="Y2073" s="144"/>
      <c r="Z2073" s="144"/>
      <c r="AA2073" s="144"/>
      <c r="AB2073" s="145">
        <v>154.75913301900334</v>
      </c>
      <c r="AC2073" s="145">
        <v>115.51847016841852</v>
      </c>
      <c r="AD2073" s="141"/>
      <c r="AE2073" s="79">
        <v>115.51847016841852</v>
      </c>
      <c r="AF2073" s="164">
        <f t="shared" si="33"/>
        <v>0</v>
      </c>
    </row>
    <row r="2074" spans="2:32" x14ac:dyDescent="0.15">
      <c r="B2074" s="143" t="s">
        <v>291</v>
      </c>
      <c r="C2074" s="143" t="s">
        <v>62</v>
      </c>
      <c r="D2074" s="143" t="s">
        <v>257</v>
      </c>
      <c r="E2074" s="143" t="s">
        <v>261</v>
      </c>
      <c r="F2074" s="143" t="s">
        <v>20</v>
      </c>
      <c r="G2074" s="144"/>
      <c r="H2074" s="144"/>
      <c r="I2074" s="144"/>
      <c r="J2074" s="144"/>
      <c r="K2074" s="144"/>
      <c r="L2074" s="144"/>
      <c r="M2074" s="144"/>
      <c r="N2074" s="144"/>
      <c r="O2074" s="144"/>
      <c r="P2074" s="144"/>
      <c r="Q2074" s="144"/>
      <c r="R2074" s="144"/>
      <c r="S2074" s="144"/>
      <c r="T2074" s="144"/>
      <c r="U2074" s="144"/>
      <c r="V2074" s="144"/>
      <c r="W2074" s="144"/>
      <c r="X2074" s="144"/>
      <c r="Y2074" s="144"/>
      <c r="Z2074" s="144"/>
      <c r="AA2074" s="144"/>
      <c r="AB2074" s="145">
        <v>0</v>
      </c>
      <c r="AC2074" s="145">
        <v>0</v>
      </c>
      <c r="AD2074" s="141"/>
      <c r="AE2074" s="79">
        <v>0</v>
      </c>
      <c r="AF2074" s="164">
        <f t="shared" si="33"/>
        <v>0</v>
      </c>
    </row>
    <row r="2075" spans="2:32" x14ac:dyDescent="0.15">
      <c r="B2075" s="143" t="s">
        <v>291</v>
      </c>
      <c r="C2075" s="143" t="s">
        <v>62</v>
      </c>
      <c r="D2075" s="143" t="s">
        <v>257</v>
      </c>
      <c r="E2075" s="143" t="s">
        <v>262</v>
      </c>
      <c r="F2075" s="143" t="s">
        <v>20</v>
      </c>
      <c r="G2075" s="144"/>
      <c r="H2075" s="144"/>
      <c r="I2075" s="144"/>
      <c r="J2075" s="144"/>
      <c r="K2075" s="144"/>
      <c r="L2075" s="144"/>
      <c r="M2075" s="144"/>
      <c r="N2075" s="144"/>
      <c r="O2075" s="144"/>
      <c r="P2075" s="144"/>
      <c r="Q2075" s="144"/>
      <c r="R2075" s="144"/>
      <c r="S2075" s="144"/>
      <c r="T2075" s="144"/>
      <c r="U2075" s="144"/>
      <c r="V2075" s="144"/>
      <c r="W2075" s="144"/>
      <c r="X2075" s="144"/>
      <c r="Y2075" s="144"/>
      <c r="Z2075" s="144"/>
      <c r="AA2075" s="144"/>
      <c r="AB2075" s="145">
        <v>154.75913301900334</v>
      </c>
      <c r="AC2075" s="145">
        <v>115.51847016841852</v>
      </c>
      <c r="AD2075" s="141"/>
      <c r="AE2075" s="79">
        <v>115.51847016841852</v>
      </c>
      <c r="AF2075" s="164">
        <f t="shared" si="33"/>
        <v>0</v>
      </c>
    </row>
    <row r="2076" spans="2:32" x14ac:dyDescent="0.15">
      <c r="B2076" s="143" t="s">
        <v>291</v>
      </c>
      <c r="C2076" s="143" t="s">
        <v>62</v>
      </c>
      <c r="D2076" s="143" t="s">
        <v>257</v>
      </c>
      <c r="E2076" s="143" t="s">
        <v>263</v>
      </c>
      <c r="F2076" s="143" t="s">
        <v>20</v>
      </c>
      <c r="G2076" s="144"/>
      <c r="H2076" s="144"/>
      <c r="I2076" s="144"/>
      <c r="J2076" s="144"/>
      <c r="K2076" s="144"/>
      <c r="L2076" s="144"/>
      <c r="M2076" s="144"/>
      <c r="N2076" s="144"/>
      <c r="O2076" s="144"/>
      <c r="P2076" s="144"/>
      <c r="Q2076" s="144"/>
      <c r="R2076" s="144"/>
      <c r="S2076" s="144"/>
      <c r="T2076" s="144"/>
      <c r="U2076" s="144"/>
      <c r="V2076" s="144"/>
      <c r="W2076" s="144"/>
      <c r="X2076" s="144"/>
      <c r="Y2076" s="144"/>
      <c r="Z2076" s="144"/>
      <c r="AA2076" s="144"/>
      <c r="AB2076" s="145">
        <v>0</v>
      </c>
      <c r="AC2076" s="145">
        <v>-14.325579364843602</v>
      </c>
      <c r="AD2076" s="141"/>
      <c r="AE2076" s="79">
        <v>-14.325579364843602</v>
      </c>
      <c r="AF2076" s="164">
        <f t="shared" si="33"/>
        <v>0</v>
      </c>
    </row>
    <row r="2077" spans="2:32" x14ac:dyDescent="0.15">
      <c r="B2077" s="143" t="s">
        <v>291</v>
      </c>
      <c r="C2077" s="143" t="s">
        <v>62</v>
      </c>
      <c r="D2077" s="143" t="s">
        <v>257</v>
      </c>
      <c r="E2077" s="143" t="s">
        <v>264</v>
      </c>
      <c r="F2077" s="143" t="s">
        <v>20</v>
      </c>
      <c r="G2077" s="144"/>
      <c r="H2077" s="144"/>
      <c r="I2077" s="144"/>
      <c r="J2077" s="144"/>
      <c r="K2077" s="144"/>
      <c r="L2077" s="144"/>
      <c r="M2077" s="144"/>
      <c r="N2077" s="144"/>
      <c r="O2077" s="144"/>
      <c r="P2077" s="144"/>
      <c r="Q2077" s="144"/>
      <c r="R2077" s="144"/>
      <c r="S2077" s="144"/>
      <c r="T2077" s="144"/>
      <c r="U2077" s="144"/>
      <c r="V2077" s="144"/>
      <c r="W2077" s="144"/>
      <c r="X2077" s="144"/>
      <c r="Y2077" s="144"/>
      <c r="Z2077" s="144"/>
      <c r="AA2077" s="144"/>
      <c r="AB2077" s="145">
        <v>0</v>
      </c>
      <c r="AC2077" s="145">
        <v>0</v>
      </c>
      <c r="AD2077" s="141"/>
      <c r="AE2077" s="79">
        <v>0</v>
      </c>
      <c r="AF2077" s="164">
        <f t="shared" si="33"/>
        <v>0</v>
      </c>
    </row>
    <row r="2078" spans="2:32" x14ac:dyDescent="0.15">
      <c r="B2078" s="143" t="s">
        <v>291</v>
      </c>
      <c r="C2078" s="143" t="s">
        <v>62</v>
      </c>
      <c r="D2078" s="143" t="s">
        <v>257</v>
      </c>
      <c r="E2078" s="143" t="s">
        <v>265</v>
      </c>
      <c r="F2078" s="143" t="s">
        <v>20</v>
      </c>
      <c r="G2078" s="144"/>
      <c r="H2078" s="144"/>
      <c r="I2078" s="144"/>
      <c r="J2078" s="144"/>
      <c r="K2078" s="144"/>
      <c r="L2078" s="144"/>
      <c r="M2078" s="144"/>
      <c r="N2078" s="144"/>
      <c r="O2078" s="144"/>
      <c r="P2078" s="144"/>
      <c r="Q2078" s="144"/>
      <c r="R2078" s="144"/>
      <c r="S2078" s="144"/>
      <c r="T2078" s="144"/>
      <c r="U2078" s="144"/>
      <c r="V2078" s="144"/>
      <c r="W2078" s="144"/>
      <c r="X2078" s="144"/>
      <c r="Y2078" s="144"/>
      <c r="Z2078" s="144"/>
      <c r="AA2078" s="144"/>
      <c r="AB2078" s="145">
        <v>0</v>
      </c>
      <c r="AC2078" s="145">
        <v>0</v>
      </c>
      <c r="AD2078" s="141"/>
      <c r="AE2078" s="79">
        <v>0</v>
      </c>
      <c r="AF2078" s="164">
        <f t="shared" si="33"/>
        <v>0</v>
      </c>
    </row>
    <row r="2079" spans="2:32" x14ac:dyDescent="0.15">
      <c r="B2079" s="143" t="s">
        <v>291</v>
      </c>
      <c r="C2079" s="143" t="s">
        <v>62</v>
      </c>
      <c r="D2079" s="143" t="s">
        <v>257</v>
      </c>
      <c r="E2079" s="143" t="s">
        <v>266</v>
      </c>
      <c r="F2079" s="143" t="s">
        <v>20</v>
      </c>
      <c r="G2079" s="144"/>
      <c r="H2079" s="144"/>
      <c r="I2079" s="144"/>
      <c r="J2079" s="144"/>
      <c r="K2079" s="144"/>
      <c r="L2079" s="144"/>
      <c r="M2079" s="144"/>
      <c r="N2079" s="144"/>
      <c r="O2079" s="144"/>
      <c r="P2079" s="144"/>
      <c r="Q2079" s="144"/>
      <c r="R2079" s="144"/>
      <c r="S2079" s="144"/>
      <c r="T2079" s="144"/>
      <c r="U2079" s="144"/>
      <c r="V2079" s="144"/>
      <c r="W2079" s="144"/>
      <c r="X2079" s="144"/>
      <c r="Y2079" s="144"/>
      <c r="Z2079" s="144"/>
      <c r="AA2079" s="144"/>
      <c r="AB2079" s="145"/>
      <c r="AC2079" s="145"/>
      <c r="AD2079" s="141"/>
      <c r="AF2079" s="164">
        <f t="shared" si="33"/>
        <v>0</v>
      </c>
    </row>
    <row r="2080" spans="2:32" x14ac:dyDescent="0.15">
      <c r="B2080" s="143" t="s">
        <v>291</v>
      </c>
      <c r="C2080" s="143" t="s">
        <v>62</v>
      </c>
      <c r="D2080" s="143" t="s">
        <v>257</v>
      </c>
      <c r="E2080" s="143" t="s">
        <v>267</v>
      </c>
      <c r="F2080" s="143" t="s">
        <v>20</v>
      </c>
      <c r="G2080" s="144"/>
      <c r="H2080" s="144"/>
      <c r="I2080" s="144"/>
      <c r="J2080" s="144"/>
      <c r="K2080" s="144"/>
      <c r="L2080" s="144"/>
      <c r="M2080" s="144"/>
      <c r="N2080" s="144"/>
      <c r="O2080" s="144"/>
      <c r="P2080" s="144"/>
      <c r="Q2080" s="144"/>
      <c r="R2080" s="144"/>
      <c r="S2080" s="144"/>
      <c r="T2080" s="144"/>
      <c r="U2080" s="144"/>
      <c r="V2080" s="144"/>
      <c r="W2080" s="144"/>
      <c r="X2080" s="144"/>
      <c r="Y2080" s="144"/>
      <c r="Z2080" s="144"/>
      <c r="AA2080" s="144"/>
      <c r="AB2080" s="145">
        <v>154.75913301900334</v>
      </c>
      <c r="AC2080" s="145">
        <v>101.19289080357493</v>
      </c>
      <c r="AD2080" s="141"/>
      <c r="AE2080" s="79">
        <v>101.19289080357493</v>
      </c>
      <c r="AF2080" s="164">
        <f t="shared" si="33"/>
        <v>0</v>
      </c>
    </row>
    <row r="2081" spans="2:32" x14ac:dyDescent="0.15">
      <c r="B2081" s="143" t="s">
        <v>291</v>
      </c>
      <c r="C2081" s="143" t="s">
        <v>62</v>
      </c>
      <c r="D2081" s="143" t="s">
        <v>268</v>
      </c>
      <c r="E2081" s="143" t="s">
        <v>269</v>
      </c>
      <c r="F2081" s="143" t="s">
        <v>20</v>
      </c>
      <c r="G2081" s="144"/>
      <c r="H2081" s="144"/>
      <c r="I2081" s="144"/>
      <c r="J2081" s="144"/>
      <c r="K2081" s="144"/>
      <c r="L2081" s="144"/>
      <c r="M2081" s="144"/>
      <c r="N2081" s="144"/>
      <c r="O2081" s="144"/>
      <c r="P2081" s="144"/>
      <c r="Q2081" s="144"/>
      <c r="R2081" s="144"/>
      <c r="S2081" s="144"/>
      <c r="T2081" s="144"/>
      <c r="U2081" s="144"/>
      <c r="V2081" s="144"/>
      <c r="W2081" s="144"/>
      <c r="X2081" s="144"/>
      <c r="Y2081" s="144"/>
      <c r="Z2081" s="144"/>
      <c r="AA2081" s="144"/>
      <c r="AB2081" s="145">
        <v>206838.35408230053</v>
      </c>
      <c r="AC2081" s="145">
        <v>215199.16816307275</v>
      </c>
      <c r="AD2081" s="141"/>
      <c r="AE2081" s="165">
        <v>215199.16816307275</v>
      </c>
      <c r="AF2081" s="164">
        <f t="shared" si="33"/>
        <v>0</v>
      </c>
    </row>
    <row r="2082" spans="2:32" x14ac:dyDescent="0.15">
      <c r="B2082" s="143" t="s">
        <v>291</v>
      </c>
      <c r="C2082" s="143" t="s">
        <v>62</v>
      </c>
      <c r="D2082" s="143" t="s">
        <v>268</v>
      </c>
      <c r="E2082" s="146" t="s">
        <v>270</v>
      </c>
      <c r="F2082" s="143" t="s">
        <v>20</v>
      </c>
      <c r="G2082" s="144"/>
      <c r="H2082" s="144"/>
      <c r="I2082" s="144"/>
      <c r="J2082" s="144"/>
      <c r="K2082" s="144"/>
      <c r="L2082" s="144"/>
      <c r="M2082" s="144"/>
      <c r="N2082" s="144"/>
      <c r="O2082" s="144"/>
      <c r="P2082" s="144"/>
      <c r="Q2082" s="144"/>
      <c r="R2082" s="144"/>
      <c r="S2082" s="144"/>
      <c r="T2082" s="144"/>
      <c r="U2082" s="144"/>
      <c r="V2082" s="144"/>
      <c r="W2082" s="144"/>
      <c r="X2082" s="144"/>
      <c r="Y2082" s="144"/>
      <c r="Z2082" s="144"/>
      <c r="AA2082" s="144"/>
      <c r="AB2082" s="145">
        <v>0</v>
      </c>
      <c r="AC2082" s="145">
        <v>0</v>
      </c>
      <c r="AD2082" s="141"/>
      <c r="AE2082" s="79">
        <v>0</v>
      </c>
      <c r="AF2082" s="164">
        <f t="shared" si="33"/>
        <v>0</v>
      </c>
    </row>
    <row r="2083" spans="2:32" x14ac:dyDescent="0.15">
      <c r="B2083" s="143" t="s">
        <v>291</v>
      </c>
      <c r="C2083" s="143" t="s">
        <v>62</v>
      </c>
      <c r="D2083" s="143" t="s">
        <v>268</v>
      </c>
      <c r="E2083" s="146" t="s">
        <v>271</v>
      </c>
      <c r="F2083" s="143" t="s">
        <v>20</v>
      </c>
      <c r="G2083" s="144"/>
      <c r="H2083" s="144"/>
      <c r="I2083" s="144"/>
      <c r="J2083" s="144"/>
      <c r="K2083" s="144"/>
      <c r="L2083" s="144"/>
      <c r="M2083" s="144"/>
      <c r="N2083" s="144"/>
      <c r="O2083" s="144"/>
      <c r="P2083" s="144"/>
      <c r="Q2083" s="144"/>
      <c r="R2083" s="144"/>
      <c r="S2083" s="144"/>
      <c r="T2083" s="144"/>
      <c r="U2083" s="144"/>
      <c r="V2083" s="144"/>
      <c r="W2083" s="144"/>
      <c r="X2083" s="144"/>
      <c r="Y2083" s="144"/>
      <c r="Z2083" s="144"/>
      <c r="AA2083" s="144"/>
      <c r="AB2083" s="145">
        <v>0</v>
      </c>
      <c r="AC2083" s="145">
        <v>0</v>
      </c>
      <c r="AD2083" s="141"/>
      <c r="AE2083" s="79">
        <v>0</v>
      </c>
      <c r="AF2083" s="164">
        <f t="shared" si="33"/>
        <v>0</v>
      </c>
    </row>
    <row r="2084" spans="2:32" x14ac:dyDescent="0.15">
      <c r="B2084" s="143" t="s">
        <v>291</v>
      </c>
      <c r="C2084" s="143" t="s">
        <v>62</v>
      </c>
      <c r="D2084" s="143" t="s">
        <v>268</v>
      </c>
      <c r="E2084" s="146" t="s">
        <v>272</v>
      </c>
      <c r="F2084" s="143" t="s">
        <v>20</v>
      </c>
      <c r="G2084" s="144"/>
      <c r="H2084" s="144"/>
      <c r="I2084" s="144"/>
      <c r="J2084" s="144"/>
      <c r="K2084" s="144"/>
      <c r="L2084" s="144"/>
      <c r="M2084" s="144"/>
      <c r="N2084" s="144"/>
      <c r="O2084" s="144"/>
      <c r="P2084" s="144"/>
      <c r="Q2084" s="144"/>
      <c r="R2084" s="144"/>
      <c r="S2084" s="144"/>
      <c r="T2084" s="144"/>
      <c r="U2084" s="144"/>
      <c r="V2084" s="144"/>
      <c r="W2084" s="144"/>
      <c r="X2084" s="144"/>
      <c r="Y2084" s="144"/>
      <c r="Z2084" s="144"/>
      <c r="AA2084" s="144"/>
      <c r="AB2084" s="145">
        <v>0</v>
      </c>
      <c r="AC2084" s="145">
        <v>0</v>
      </c>
      <c r="AD2084" s="141"/>
      <c r="AE2084" s="79">
        <v>0</v>
      </c>
      <c r="AF2084" s="164">
        <f t="shared" si="33"/>
        <v>0</v>
      </c>
    </row>
    <row r="2085" spans="2:32" x14ac:dyDescent="0.15">
      <c r="B2085" s="143" t="s">
        <v>291</v>
      </c>
      <c r="C2085" s="143" t="s">
        <v>62</v>
      </c>
      <c r="D2085" s="143" t="s">
        <v>268</v>
      </c>
      <c r="E2085" s="146" t="s">
        <v>273</v>
      </c>
      <c r="F2085" s="143" t="s">
        <v>20</v>
      </c>
      <c r="G2085" s="144"/>
      <c r="H2085" s="144"/>
      <c r="I2085" s="144"/>
      <c r="J2085" s="144"/>
      <c r="K2085" s="144"/>
      <c r="L2085" s="144"/>
      <c r="M2085" s="144"/>
      <c r="N2085" s="144"/>
      <c r="O2085" s="144"/>
      <c r="P2085" s="144"/>
      <c r="Q2085" s="144"/>
      <c r="R2085" s="144"/>
      <c r="S2085" s="144"/>
      <c r="T2085" s="144"/>
      <c r="U2085" s="144"/>
      <c r="V2085" s="144"/>
      <c r="W2085" s="144"/>
      <c r="X2085" s="144"/>
      <c r="Y2085" s="144"/>
      <c r="Z2085" s="144"/>
      <c r="AA2085" s="144"/>
      <c r="AB2085" s="145">
        <v>0</v>
      </c>
      <c r="AC2085" s="145">
        <v>0</v>
      </c>
      <c r="AD2085" s="141"/>
      <c r="AE2085" s="79">
        <v>0</v>
      </c>
      <c r="AF2085" s="164">
        <f t="shared" si="33"/>
        <v>0</v>
      </c>
    </row>
    <row r="2086" spans="2:32" x14ac:dyDescent="0.15">
      <c r="B2086" s="143" t="s">
        <v>291</v>
      </c>
      <c r="C2086" s="143" t="s">
        <v>62</v>
      </c>
      <c r="D2086" s="143" t="s">
        <v>268</v>
      </c>
      <c r="E2086" s="146" t="s">
        <v>274</v>
      </c>
      <c r="F2086" s="143" t="s">
        <v>20</v>
      </c>
      <c r="G2086" s="144"/>
      <c r="H2086" s="144"/>
      <c r="I2086" s="144"/>
      <c r="J2086" s="144"/>
      <c r="K2086" s="144"/>
      <c r="L2086" s="144"/>
      <c r="M2086" s="144"/>
      <c r="N2086" s="144"/>
      <c r="O2086" s="144"/>
      <c r="P2086" s="144"/>
      <c r="Q2086" s="144"/>
      <c r="R2086" s="144"/>
      <c r="S2086" s="144"/>
      <c r="T2086" s="144"/>
      <c r="U2086" s="144"/>
      <c r="V2086" s="144"/>
      <c r="W2086" s="144"/>
      <c r="X2086" s="144"/>
      <c r="Y2086" s="144"/>
      <c r="Z2086" s="144"/>
      <c r="AA2086" s="144"/>
      <c r="AB2086" s="145">
        <v>199896.27879214939</v>
      </c>
      <c r="AC2086" s="145">
        <v>208087.99904361952</v>
      </c>
      <c r="AD2086" s="141"/>
      <c r="AE2086" s="165">
        <v>208087.99904361952</v>
      </c>
      <c r="AF2086" s="164">
        <f t="shared" si="33"/>
        <v>0</v>
      </c>
    </row>
    <row r="2087" spans="2:32" x14ac:dyDescent="0.15">
      <c r="B2087" s="143" t="s">
        <v>291</v>
      </c>
      <c r="C2087" s="143" t="s">
        <v>62</v>
      </c>
      <c r="D2087" s="143" t="s">
        <v>268</v>
      </c>
      <c r="E2087" s="146" t="s">
        <v>275</v>
      </c>
      <c r="F2087" s="143" t="s">
        <v>20</v>
      </c>
      <c r="G2087" s="144"/>
      <c r="H2087" s="144"/>
      <c r="I2087" s="144"/>
      <c r="J2087" s="144"/>
      <c r="K2087" s="144"/>
      <c r="L2087" s="144"/>
      <c r="M2087" s="144"/>
      <c r="N2087" s="144"/>
      <c r="O2087" s="144"/>
      <c r="P2087" s="144"/>
      <c r="Q2087" s="144"/>
      <c r="R2087" s="144"/>
      <c r="S2087" s="144"/>
      <c r="T2087" s="144"/>
      <c r="U2087" s="144"/>
      <c r="V2087" s="144"/>
      <c r="W2087" s="144"/>
      <c r="X2087" s="144"/>
      <c r="Y2087" s="144"/>
      <c r="Z2087" s="144"/>
      <c r="AA2087" s="144"/>
      <c r="AB2087" s="145">
        <v>6942.0752901511451</v>
      </c>
      <c r="AC2087" s="145">
        <v>7111.1691194532068</v>
      </c>
      <c r="AD2087" s="141"/>
      <c r="AE2087" s="165">
        <v>7111.1691194532068</v>
      </c>
      <c r="AF2087" s="164">
        <f t="shared" si="33"/>
        <v>0</v>
      </c>
    </row>
    <row r="2088" spans="2:32" x14ac:dyDescent="0.15">
      <c r="B2088" s="143" t="s">
        <v>291</v>
      </c>
      <c r="C2088" s="143" t="s">
        <v>62</v>
      </c>
      <c r="D2088" s="143" t="s">
        <v>268</v>
      </c>
      <c r="E2088" s="143" t="s">
        <v>276</v>
      </c>
      <c r="F2088" s="143" t="s">
        <v>20</v>
      </c>
      <c r="G2088" s="144"/>
      <c r="H2088" s="144"/>
      <c r="I2088" s="144"/>
      <c r="J2088" s="144"/>
      <c r="K2088" s="144"/>
      <c r="L2088" s="144"/>
      <c r="M2088" s="144"/>
      <c r="N2088" s="144"/>
      <c r="O2088" s="144"/>
      <c r="P2088" s="144"/>
      <c r="Q2088" s="144"/>
      <c r="R2088" s="144"/>
      <c r="S2088" s="144"/>
      <c r="T2088" s="144"/>
      <c r="U2088" s="144"/>
      <c r="V2088" s="144"/>
      <c r="W2088" s="144"/>
      <c r="X2088" s="144"/>
      <c r="Y2088" s="144"/>
      <c r="Z2088" s="144"/>
      <c r="AA2088" s="144"/>
      <c r="AB2088" s="145">
        <v>-3822.6729631097792</v>
      </c>
      <c r="AC2088" s="145">
        <v>-3595.0338353760476</v>
      </c>
      <c r="AD2088" s="141"/>
      <c r="AE2088" s="165">
        <v>-3595.0338353760476</v>
      </c>
      <c r="AF2088" s="164">
        <f t="shared" si="33"/>
        <v>0</v>
      </c>
    </row>
    <row r="2089" spans="2:32" x14ac:dyDescent="0.15">
      <c r="B2089" s="143" t="s">
        <v>291</v>
      </c>
      <c r="C2089" s="143" t="s">
        <v>62</v>
      </c>
      <c r="D2089" s="143" t="s">
        <v>268</v>
      </c>
      <c r="E2089" s="143" t="s">
        <v>277</v>
      </c>
      <c r="F2089" s="143" t="s">
        <v>20</v>
      </c>
      <c r="G2089" s="144"/>
      <c r="H2089" s="144"/>
      <c r="I2089" s="144"/>
      <c r="J2089" s="144"/>
      <c r="K2089" s="144"/>
      <c r="L2089" s="144"/>
      <c r="M2089" s="144"/>
      <c r="N2089" s="144"/>
      <c r="O2089" s="144"/>
      <c r="P2089" s="144"/>
      <c r="Q2089" s="144"/>
      <c r="R2089" s="144"/>
      <c r="S2089" s="144"/>
      <c r="T2089" s="144"/>
      <c r="U2089" s="144"/>
      <c r="V2089" s="144"/>
      <c r="W2089" s="144"/>
      <c r="X2089" s="144"/>
      <c r="Y2089" s="144"/>
      <c r="Z2089" s="144"/>
      <c r="AA2089" s="144"/>
      <c r="AB2089" s="145">
        <v>-24174.380221127369</v>
      </c>
      <c r="AC2089" s="145">
        <v>-23887.796293420797</v>
      </c>
      <c r="AD2089" s="141"/>
      <c r="AE2089" s="165">
        <v>-23887.796293420797</v>
      </c>
      <c r="AF2089" s="164">
        <f t="shared" si="33"/>
        <v>0</v>
      </c>
    </row>
    <row r="2090" spans="2:32" x14ac:dyDescent="0.15">
      <c r="B2090" s="143" t="s">
        <v>291</v>
      </c>
      <c r="C2090" s="143" t="s">
        <v>62</v>
      </c>
      <c r="D2090" s="143" t="s">
        <v>268</v>
      </c>
      <c r="E2090" s="143" t="s">
        <v>278</v>
      </c>
      <c r="F2090" s="143" t="s">
        <v>20</v>
      </c>
      <c r="G2090" s="144"/>
      <c r="H2090" s="144"/>
      <c r="I2090" s="144"/>
      <c r="J2090" s="144"/>
      <c r="K2090" s="144"/>
      <c r="L2090" s="144"/>
      <c r="M2090" s="144"/>
      <c r="N2090" s="144"/>
      <c r="O2090" s="144"/>
      <c r="P2090" s="144"/>
      <c r="Q2090" s="144"/>
      <c r="R2090" s="144"/>
      <c r="S2090" s="144"/>
      <c r="T2090" s="144"/>
      <c r="U2090" s="144"/>
      <c r="V2090" s="144"/>
      <c r="W2090" s="144"/>
      <c r="X2090" s="144"/>
      <c r="Y2090" s="144"/>
      <c r="Z2090" s="144"/>
      <c r="AA2090" s="144"/>
      <c r="AB2090" s="145">
        <v>-137.87976009572327</v>
      </c>
      <c r="AC2090" s="145">
        <v>136.51841716021727</v>
      </c>
      <c r="AD2090" s="141"/>
      <c r="AE2090" s="165">
        <v>136.51841716021727</v>
      </c>
      <c r="AF2090" s="164">
        <f t="shared" si="33"/>
        <v>0</v>
      </c>
    </row>
    <row r="2091" spans="2:32" x14ac:dyDescent="0.15">
      <c r="B2091" s="143" t="s">
        <v>291</v>
      </c>
      <c r="C2091" s="143" t="s">
        <v>62</v>
      </c>
      <c r="D2091" s="143" t="s">
        <v>93</v>
      </c>
      <c r="E2091" s="143" t="s">
        <v>279</v>
      </c>
      <c r="F2091" s="143" t="s">
        <v>20</v>
      </c>
      <c r="G2091" s="144"/>
      <c r="H2091" s="144"/>
      <c r="I2091" s="144"/>
      <c r="J2091" s="144"/>
      <c r="K2091" s="144"/>
      <c r="L2091" s="144"/>
      <c r="M2091" s="144"/>
      <c r="N2091" s="144"/>
      <c r="O2091" s="144"/>
      <c r="P2091" s="144"/>
      <c r="Q2091" s="144"/>
      <c r="R2091" s="144"/>
      <c r="S2091" s="144"/>
      <c r="T2091" s="144"/>
      <c r="U2091" s="144"/>
      <c r="V2091" s="144"/>
      <c r="W2091" s="144"/>
      <c r="X2091" s="144"/>
      <c r="Y2091" s="144"/>
      <c r="Z2091" s="144"/>
      <c r="AA2091" s="144"/>
      <c r="AB2091" s="145">
        <v>179133.9397911781</v>
      </c>
      <c r="AC2091" s="145">
        <v>187681.01250791925</v>
      </c>
      <c r="AD2091" s="141"/>
      <c r="AE2091" s="165">
        <v>187681.01250791925</v>
      </c>
      <c r="AF2091" s="164">
        <f t="shared" si="33"/>
        <v>0</v>
      </c>
    </row>
    <row r="2092" spans="2:32" x14ac:dyDescent="0.15">
      <c r="B2092" s="143" t="s">
        <v>291</v>
      </c>
      <c r="C2092" s="143" t="s">
        <v>62</v>
      </c>
      <c r="D2092" s="143" t="s">
        <v>93</v>
      </c>
      <c r="E2092" s="143" t="s">
        <v>280</v>
      </c>
      <c r="F2092" s="143" t="s">
        <v>20</v>
      </c>
      <c r="G2092" s="144"/>
      <c r="H2092" s="144"/>
      <c r="I2092" s="144"/>
      <c r="J2092" s="144"/>
      <c r="K2092" s="144"/>
      <c r="L2092" s="144"/>
      <c r="M2092" s="144"/>
      <c r="N2092" s="144"/>
      <c r="O2092" s="144"/>
      <c r="P2092" s="144"/>
      <c r="Q2092" s="144"/>
      <c r="R2092" s="144"/>
      <c r="S2092" s="144"/>
      <c r="T2092" s="144"/>
      <c r="U2092" s="144"/>
      <c r="V2092" s="144"/>
      <c r="W2092" s="144"/>
      <c r="X2092" s="144"/>
      <c r="Y2092" s="144"/>
      <c r="Z2092" s="144"/>
      <c r="AA2092" s="144"/>
      <c r="AB2092" s="145">
        <v>0</v>
      </c>
      <c r="AC2092" s="145">
        <v>0</v>
      </c>
      <c r="AD2092" s="141"/>
      <c r="AE2092" s="79">
        <v>0</v>
      </c>
      <c r="AF2092" s="164">
        <f t="shared" si="33"/>
        <v>0</v>
      </c>
    </row>
    <row r="2093" spans="2:32" x14ac:dyDescent="0.15">
      <c r="B2093" s="143" t="s">
        <v>291</v>
      </c>
      <c r="C2093" s="143" t="s">
        <v>62</v>
      </c>
      <c r="D2093" s="143" t="s">
        <v>93</v>
      </c>
      <c r="E2093" s="143" t="s">
        <v>281</v>
      </c>
      <c r="F2093" s="143" t="s">
        <v>20</v>
      </c>
      <c r="G2093" s="144"/>
      <c r="H2093" s="144"/>
      <c r="I2093" s="144"/>
      <c r="J2093" s="144"/>
      <c r="K2093" s="144"/>
      <c r="L2093" s="144"/>
      <c r="M2093" s="144"/>
      <c r="N2093" s="144"/>
      <c r="O2093" s="144"/>
      <c r="P2093" s="144"/>
      <c r="Q2093" s="144"/>
      <c r="R2093" s="144"/>
      <c r="S2093" s="144"/>
      <c r="T2093" s="144"/>
      <c r="U2093" s="144"/>
      <c r="V2093" s="144"/>
      <c r="W2093" s="144"/>
      <c r="X2093" s="144"/>
      <c r="Y2093" s="144"/>
      <c r="Z2093" s="144"/>
      <c r="AA2093" s="144"/>
      <c r="AB2093" s="145">
        <v>179133.9397911781</v>
      </c>
      <c r="AC2093" s="145">
        <v>187681.01250791925</v>
      </c>
      <c r="AD2093" s="141"/>
      <c r="AE2093" s="165">
        <v>187681.01250791925</v>
      </c>
      <c r="AF2093" s="164">
        <f t="shared" si="33"/>
        <v>0</v>
      </c>
    </row>
    <row r="2094" spans="2:32" x14ac:dyDescent="0.15">
      <c r="B2094" s="143" t="s">
        <v>291</v>
      </c>
      <c r="C2094" s="143" t="s">
        <v>62</v>
      </c>
      <c r="D2094" s="143" t="s">
        <v>93</v>
      </c>
      <c r="E2094" s="146" t="s">
        <v>187</v>
      </c>
      <c r="F2094" s="143" t="s">
        <v>20</v>
      </c>
      <c r="G2094" s="144"/>
      <c r="H2094" s="144"/>
      <c r="I2094" s="144"/>
      <c r="J2094" s="144"/>
      <c r="K2094" s="144"/>
      <c r="L2094" s="144"/>
      <c r="M2094" s="144"/>
      <c r="N2094" s="144"/>
      <c r="O2094" s="144"/>
      <c r="P2094" s="144"/>
      <c r="Q2094" s="144"/>
      <c r="R2094" s="144"/>
      <c r="S2094" s="144"/>
      <c r="T2094" s="144"/>
      <c r="U2094" s="144"/>
      <c r="V2094" s="144"/>
      <c r="W2094" s="144"/>
      <c r="X2094" s="144"/>
      <c r="Y2094" s="144"/>
      <c r="Z2094" s="144"/>
      <c r="AA2094" s="144"/>
      <c r="AB2094" s="145">
        <v>38102.090488811918</v>
      </c>
      <c r="AC2094" s="145">
        <v>38164.212653400165</v>
      </c>
      <c r="AD2094" s="141"/>
      <c r="AE2094" s="165">
        <v>38164.212653400165</v>
      </c>
      <c r="AF2094" s="164">
        <f t="shared" si="33"/>
        <v>0</v>
      </c>
    </row>
    <row r="2095" spans="2:32" x14ac:dyDescent="0.15">
      <c r="B2095" s="143" t="s">
        <v>291</v>
      </c>
      <c r="C2095" s="143" t="s">
        <v>62</v>
      </c>
      <c r="D2095" s="143" t="s">
        <v>93</v>
      </c>
      <c r="E2095" s="146" t="s">
        <v>105</v>
      </c>
      <c r="F2095" s="143" t="s">
        <v>20</v>
      </c>
      <c r="G2095" s="144"/>
      <c r="H2095" s="144"/>
      <c r="I2095" s="144"/>
      <c r="J2095" s="144"/>
      <c r="K2095" s="144"/>
      <c r="L2095" s="144"/>
      <c r="M2095" s="144"/>
      <c r="N2095" s="144"/>
      <c r="O2095" s="144"/>
      <c r="P2095" s="144"/>
      <c r="Q2095" s="144"/>
      <c r="R2095" s="144"/>
      <c r="S2095" s="144"/>
      <c r="T2095" s="144"/>
      <c r="U2095" s="144"/>
      <c r="V2095" s="144"/>
      <c r="W2095" s="144"/>
      <c r="X2095" s="144"/>
      <c r="Y2095" s="144"/>
      <c r="Z2095" s="144"/>
      <c r="AA2095" s="144"/>
      <c r="AB2095" s="145">
        <v>24258.595387628877</v>
      </c>
      <c r="AC2095" s="145">
        <v>25726.575762292698</v>
      </c>
      <c r="AD2095" s="141"/>
      <c r="AE2095" s="165">
        <v>25726.575762292698</v>
      </c>
      <c r="AF2095" s="164">
        <f t="shared" si="33"/>
        <v>0</v>
      </c>
    </row>
    <row r="2096" spans="2:32" x14ac:dyDescent="0.15">
      <c r="B2096" s="143" t="s">
        <v>291</v>
      </c>
      <c r="C2096" s="143" t="s">
        <v>62</v>
      </c>
      <c r="D2096" s="143" t="s">
        <v>93</v>
      </c>
      <c r="E2096" s="146" t="s">
        <v>106</v>
      </c>
      <c r="F2096" s="143" t="s">
        <v>20</v>
      </c>
      <c r="G2096" s="144"/>
      <c r="H2096" s="144"/>
      <c r="I2096" s="144"/>
      <c r="J2096" s="144"/>
      <c r="K2096" s="144"/>
      <c r="L2096" s="144"/>
      <c r="M2096" s="144"/>
      <c r="N2096" s="144"/>
      <c r="O2096" s="144"/>
      <c r="P2096" s="144"/>
      <c r="Q2096" s="144"/>
      <c r="R2096" s="144"/>
      <c r="S2096" s="144"/>
      <c r="T2096" s="144"/>
      <c r="U2096" s="144"/>
      <c r="V2096" s="144"/>
      <c r="W2096" s="144"/>
      <c r="X2096" s="144"/>
      <c r="Y2096" s="144"/>
      <c r="Z2096" s="144"/>
      <c r="AA2096" s="144"/>
      <c r="AB2096" s="145">
        <v>6586.4260279650316</v>
      </c>
      <c r="AC2096" s="145">
        <v>7521.3208352420179</v>
      </c>
      <c r="AD2096" s="141"/>
      <c r="AE2096" s="79">
        <v>7521.3208352420179</v>
      </c>
      <c r="AF2096" s="164">
        <f t="shared" si="33"/>
        <v>0</v>
      </c>
    </row>
    <row r="2097" spans="2:32" x14ac:dyDescent="0.15">
      <c r="B2097" s="143" t="s">
        <v>291</v>
      </c>
      <c r="C2097" s="143" t="s">
        <v>62</v>
      </c>
      <c r="D2097" s="143" t="s">
        <v>93</v>
      </c>
      <c r="E2097" s="146" t="s">
        <v>188</v>
      </c>
      <c r="F2097" s="143" t="s">
        <v>20</v>
      </c>
      <c r="G2097" s="144"/>
      <c r="H2097" s="144"/>
      <c r="I2097" s="144"/>
      <c r="J2097" s="144"/>
      <c r="K2097" s="144"/>
      <c r="L2097" s="144"/>
      <c r="M2097" s="144"/>
      <c r="N2097" s="144"/>
      <c r="O2097" s="144"/>
      <c r="P2097" s="144"/>
      <c r="Q2097" s="144"/>
      <c r="R2097" s="144"/>
      <c r="S2097" s="144"/>
      <c r="T2097" s="144"/>
      <c r="U2097" s="144"/>
      <c r="V2097" s="144"/>
      <c r="W2097" s="144"/>
      <c r="X2097" s="144"/>
      <c r="Y2097" s="144"/>
      <c r="Z2097" s="144"/>
      <c r="AA2097" s="144"/>
      <c r="AB2097" s="145">
        <v>279.27460693196861</v>
      </c>
      <c r="AC2097" s="145">
        <v>289.00174606714404</v>
      </c>
      <c r="AD2097" s="141"/>
      <c r="AE2097" s="79">
        <v>289.00174606714404</v>
      </c>
      <c r="AF2097" s="164">
        <f t="shared" si="33"/>
        <v>0</v>
      </c>
    </row>
    <row r="2098" spans="2:32" x14ac:dyDescent="0.15">
      <c r="B2098" s="143" t="s">
        <v>291</v>
      </c>
      <c r="C2098" s="143" t="s">
        <v>62</v>
      </c>
      <c r="D2098" s="143" t="s">
        <v>93</v>
      </c>
      <c r="E2098" s="146" t="s">
        <v>189</v>
      </c>
      <c r="F2098" s="143" t="s">
        <v>20</v>
      </c>
      <c r="G2098" s="144"/>
      <c r="H2098" s="144"/>
      <c r="I2098" s="144"/>
      <c r="J2098" s="144"/>
      <c r="K2098" s="144"/>
      <c r="L2098" s="144"/>
      <c r="M2098" s="144"/>
      <c r="N2098" s="144"/>
      <c r="O2098" s="144"/>
      <c r="P2098" s="144"/>
      <c r="Q2098" s="144"/>
      <c r="R2098" s="144"/>
      <c r="S2098" s="144"/>
      <c r="T2098" s="144"/>
      <c r="U2098" s="144"/>
      <c r="V2098" s="144"/>
      <c r="W2098" s="144"/>
      <c r="X2098" s="144"/>
      <c r="Y2098" s="144"/>
      <c r="Z2098" s="144"/>
      <c r="AA2098" s="144"/>
      <c r="AB2098" s="145">
        <v>4970.0979283966881</v>
      </c>
      <c r="AC2098" s="145">
        <v>5144.4627102173772</v>
      </c>
      <c r="AD2098" s="141"/>
      <c r="AE2098" s="79">
        <v>5144.4627102173772</v>
      </c>
      <c r="AF2098" s="164">
        <f t="shared" si="33"/>
        <v>0</v>
      </c>
    </row>
    <row r="2099" spans="2:32" x14ac:dyDescent="0.15">
      <c r="B2099" s="143" t="s">
        <v>291</v>
      </c>
      <c r="C2099" s="143" t="s">
        <v>62</v>
      </c>
      <c r="D2099" s="143" t="s">
        <v>93</v>
      </c>
      <c r="E2099" s="146" t="s">
        <v>109</v>
      </c>
      <c r="F2099" s="143" t="s">
        <v>20</v>
      </c>
      <c r="G2099" s="144"/>
      <c r="H2099" s="144"/>
      <c r="I2099" s="144"/>
      <c r="J2099" s="144"/>
      <c r="K2099" s="144"/>
      <c r="L2099" s="144"/>
      <c r="M2099" s="144"/>
      <c r="N2099" s="144"/>
      <c r="O2099" s="144"/>
      <c r="P2099" s="144"/>
      <c r="Q2099" s="144"/>
      <c r="R2099" s="144"/>
      <c r="S2099" s="144"/>
      <c r="T2099" s="144"/>
      <c r="U2099" s="144"/>
      <c r="V2099" s="144"/>
      <c r="W2099" s="144"/>
      <c r="X2099" s="144"/>
      <c r="Y2099" s="144"/>
      <c r="Z2099" s="144"/>
      <c r="AA2099" s="144"/>
      <c r="AB2099" s="145">
        <v>824.98404005009104</v>
      </c>
      <c r="AC2099" s="145">
        <v>748.58884508779488</v>
      </c>
      <c r="AD2099" s="141"/>
      <c r="AE2099" s="79">
        <v>748.58884508779488</v>
      </c>
      <c r="AF2099" s="164">
        <f t="shared" si="33"/>
        <v>0</v>
      </c>
    </row>
    <row r="2100" spans="2:32" x14ac:dyDescent="0.15">
      <c r="B2100" s="143" t="s">
        <v>291</v>
      </c>
      <c r="C2100" s="143" t="s">
        <v>62</v>
      </c>
      <c r="D2100" s="143" t="s">
        <v>93</v>
      </c>
      <c r="E2100" s="146" t="s">
        <v>190</v>
      </c>
      <c r="F2100" s="143" t="s">
        <v>20</v>
      </c>
      <c r="G2100" s="144"/>
      <c r="H2100" s="144"/>
      <c r="I2100" s="144"/>
      <c r="J2100" s="144"/>
      <c r="K2100" s="144"/>
      <c r="L2100" s="144"/>
      <c r="M2100" s="144"/>
      <c r="N2100" s="144"/>
      <c r="O2100" s="144"/>
      <c r="P2100" s="144"/>
      <c r="Q2100" s="144"/>
      <c r="R2100" s="144"/>
      <c r="S2100" s="144"/>
      <c r="T2100" s="144"/>
      <c r="U2100" s="144"/>
      <c r="V2100" s="144"/>
      <c r="W2100" s="144"/>
      <c r="X2100" s="144"/>
      <c r="Y2100" s="144"/>
      <c r="Z2100" s="144"/>
      <c r="AA2100" s="144"/>
      <c r="AB2100" s="145">
        <v>59402.758006546297</v>
      </c>
      <c r="AC2100" s="145">
        <v>64255.493417332735</v>
      </c>
      <c r="AD2100" s="141"/>
      <c r="AE2100" s="79">
        <v>64255.493417332735</v>
      </c>
      <c r="AF2100" s="164">
        <f t="shared" si="33"/>
        <v>0</v>
      </c>
    </row>
    <row r="2101" spans="2:32" x14ac:dyDescent="0.15">
      <c r="B2101" s="143" t="s">
        <v>291</v>
      </c>
      <c r="C2101" s="143" t="s">
        <v>62</v>
      </c>
      <c r="D2101" s="143" t="s">
        <v>93</v>
      </c>
      <c r="E2101" s="146" t="s">
        <v>163</v>
      </c>
      <c r="F2101" s="143" t="s">
        <v>20</v>
      </c>
      <c r="G2101" s="144"/>
      <c r="H2101" s="144"/>
      <c r="I2101" s="144"/>
      <c r="J2101" s="144"/>
      <c r="K2101" s="144"/>
      <c r="L2101" s="144"/>
      <c r="M2101" s="144"/>
      <c r="N2101" s="144"/>
      <c r="O2101" s="144"/>
      <c r="P2101" s="144"/>
      <c r="Q2101" s="144"/>
      <c r="R2101" s="144"/>
      <c r="S2101" s="144"/>
      <c r="T2101" s="144"/>
      <c r="U2101" s="144"/>
      <c r="V2101" s="144"/>
      <c r="W2101" s="144"/>
      <c r="X2101" s="144"/>
      <c r="Y2101" s="144"/>
      <c r="Z2101" s="144"/>
      <c r="AA2101" s="144"/>
      <c r="AB2101" s="145">
        <v>44709.713304847246</v>
      </c>
      <c r="AC2101" s="145">
        <v>45831.356538279331</v>
      </c>
      <c r="AD2101" s="141"/>
      <c r="AE2101" s="165">
        <v>45831.356538279331</v>
      </c>
      <c r="AF2101" s="164">
        <f t="shared" si="33"/>
        <v>0</v>
      </c>
    </row>
  </sheetData>
  <mergeCells count="2">
    <mergeCell ref="B1:AC1"/>
    <mergeCell ref="B3:A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16</vt:i4>
      </vt:variant>
    </vt:vector>
  </HeadingPairs>
  <TitlesOfParts>
    <vt:vector size="33" baseType="lpstr">
      <vt:lpstr>Índice</vt:lpstr>
      <vt:lpstr>I_I.1</vt:lpstr>
      <vt:lpstr>I_I.2</vt:lpstr>
      <vt:lpstr>I_I.3</vt:lpstr>
      <vt:lpstr>T_I.1</vt:lpstr>
      <vt:lpstr>T_I.2</vt:lpstr>
      <vt:lpstr>T_I.3</vt:lpstr>
      <vt:lpstr>T_I.4</vt:lpstr>
      <vt:lpstr>T_I.5</vt:lpstr>
      <vt:lpstr>T_I.6</vt:lpstr>
      <vt:lpstr>T_I.7</vt:lpstr>
      <vt:lpstr>T_I.8</vt:lpstr>
      <vt:lpstr>T_I.9</vt:lpstr>
      <vt:lpstr>T_I.10</vt:lpstr>
      <vt:lpstr>T_I.11</vt:lpstr>
      <vt:lpstr>T_I.12</vt:lpstr>
      <vt:lpstr>DATA</vt:lpstr>
      <vt:lpstr>I_I.1!Área_de_impresión</vt:lpstr>
      <vt:lpstr>I_I.2!Área_de_impresión</vt:lpstr>
      <vt:lpstr>I_I.3!Área_de_impresión</vt:lpstr>
      <vt:lpstr>Índice!Área_de_impresión</vt:lpstr>
      <vt:lpstr>T_I.1!Área_de_impresión</vt:lpstr>
      <vt:lpstr>T_I.10!Área_de_impresión</vt:lpstr>
      <vt:lpstr>T_I.11!Área_de_impresión</vt:lpstr>
      <vt:lpstr>T_I.12!Área_de_impresión</vt:lpstr>
      <vt:lpstr>T_I.2!Área_de_impresión</vt:lpstr>
      <vt:lpstr>T_I.3!Área_de_impresión</vt:lpstr>
      <vt:lpstr>T_I.4!Área_de_impresión</vt:lpstr>
      <vt:lpstr>T_I.5!Área_de_impresión</vt:lpstr>
      <vt:lpstr>T_I.6!Área_de_impresión</vt:lpstr>
      <vt:lpstr>T_I.7!Área_de_impresión</vt:lpstr>
      <vt:lpstr>T_I.8!Área_de_impresión</vt:lpstr>
      <vt:lpstr>T_I.9!Área_de_impresión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TEMP_DGEE89</dc:creator>
  <cp:lastModifiedBy>TEMP_DGEE89</cp:lastModifiedBy>
  <dcterms:created xsi:type="dcterms:W3CDTF">2023-10-02T15:49:47Z</dcterms:created>
  <dcterms:modified xsi:type="dcterms:W3CDTF">2024-05-03T19:56:18Z</dcterms:modified>
</cp:coreProperties>
</file>